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s\Documents and research\Economic and Fiscal Outlook\Autumn 2016\FINAL WEB VERSIONS\"/>
    </mc:Choice>
  </mc:AlternateContent>
  <bookViews>
    <workbookView xWindow="0" yWindow="0" windowWidth="28800" windowHeight="11835"/>
  </bookViews>
  <sheets>
    <sheet name="Contents" sheetId="27" r:id="rId1"/>
    <sheet name="Spending" sheetId="26" r:id="rId2"/>
    <sheet name="2.15" sheetId="28" r:id="rId3"/>
    <sheet name="2.16" sheetId="3" r:id="rId4"/>
    <sheet name="2.17" sheetId="4" r:id="rId5"/>
    <sheet name="2.18" sheetId="5" r:id="rId6"/>
    <sheet name="2.19" sheetId="6" r:id="rId7"/>
    <sheet name="2.20" sheetId="7" r:id="rId8"/>
    <sheet name="2.21" sheetId="8" r:id="rId9"/>
    <sheet name="2.22" sheetId="29" r:id="rId10"/>
    <sheet name="2.23" sheetId="9" r:id="rId11"/>
    <sheet name="2.24" sheetId="10" r:id="rId12"/>
    <sheet name="2.25" sheetId="11" r:id="rId13"/>
    <sheet name="2.26" sheetId="12" r:id="rId14"/>
    <sheet name="2.27" sheetId="30" r:id="rId15"/>
    <sheet name="2.28" sheetId="17" r:id="rId16"/>
    <sheet name="2.29" sheetId="18" r:id="rId17"/>
    <sheet name="2.30" sheetId="19" r:id="rId18"/>
    <sheet name="2.31" sheetId="20" r:id="rId19"/>
    <sheet name="2.32" sheetId="21" r:id="rId20"/>
    <sheet name="2.33" sheetId="22" r:id="rId21"/>
    <sheet name="2.34" sheetId="14" r:id="rId22"/>
    <sheet name="2.35" sheetId="15" r:id="rId23"/>
    <sheet name="2.36" sheetId="1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123Graph_A" localSheetId="2"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localSheetId="9" hidden="1">'[1]Model inputs'!#REF!</definedName>
    <definedName name="__123Graph_A" localSheetId="13" hidden="1">'[1]Model inputs'!#REF!</definedName>
    <definedName name="__123Graph_A" localSheetId="14" hidden="1">'[1]Model inputs'!#REF!</definedName>
    <definedName name="__123Graph_A" localSheetId="15" hidden="1">'[1]Model inputs'!#REF!</definedName>
    <definedName name="__123Graph_A" hidden="1">'[1]Model inputs'!#REF!</definedName>
    <definedName name="__123Graph_AALLTAX" localSheetId="2" hidden="1">'[2]Forecast data'!#REF!</definedName>
    <definedName name="__123Graph_AALLTAX" localSheetId="4" hidden="1">'[2]Forecast data'!#REF!</definedName>
    <definedName name="__123Graph_AALLTAX" localSheetId="6" hidden="1">'[2]Forecast data'!#REF!</definedName>
    <definedName name="__123Graph_AALLTAX" localSheetId="7" hidden="1">'[2]Forecast data'!#REF!</definedName>
    <definedName name="__123Graph_AALLTAX" localSheetId="8" hidden="1">'[2]Forecast data'!#REF!</definedName>
    <definedName name="__123Graph_AALLTAX" localSheetId="9" hidden="1">'[2]Forecast data'!#REF!</definedName>
    <definedName name="__123Graph_AALLTAX" localSheetId="13" hidden="1">'[2]Forecast data'!#REF!</definedName>
    <definedName name="__123Graph_AALLTAX" localSheetId="14" hidden="1">'[2]Forecast data'!#REF!</definedName>
    <definedName name="__123Graph_AALLTAX" hidden="1">'[2]Forecast data'!#REF!</definedName>
    <definedName name="__123Graph_ACHGSPD1" localSheetId="6" hidden="1">[3]CHGSPD19.FIN!$B$10:$B$20</definedName>
    <definedName name="__123Graph_ACHGSPD1" localSheetId="7" hidden="1">[3]CHGSPD19.FIN!$B$10:$B$20</definedName>
    <definedName name="__123Graph_ACHGSPD1" localSheetId="8" hidden="1">[4]CHGSPD19.FIN!$B$10:$B$20</definedName>
    <definedName name="__123Graph_ACHGSPD1" hidden="1">[3]CHGSPD19.FIN!$B$10:$B$20</definedName>
    <definedName name="__123Graph_ACHGSPD2" localSheetId="6" hidden="1">[3]CHGSPD19.FIN!$E$11:$E$20</definedName>
    <definedName name="__123Graph_ACHGSPD2" localSheetId="7" hidden="1">[3]CHGSPD19.FIN!$E$11:$E$20</definedName>
    <definedName name="__123Graph_ACHGSPD2" localSheetId="8" hidden="1">[4]CHGSPD19.FIN!$E$11:$E$20</definedName>
    <definedName name="__123Graph_ACHGSPD2" hidden="1">[3]CHGSPD19.FIN!$E$11:$E$20</definedName>
    <definedName name="__123Graph_AEFF" localSheetId="2" hidden="1">'[5]T3 Page 1'!#REF!</definedName>
    <definedName name="__123Graph_AEFF" localSheetId="4" hidden="1">'[5]T3 Page 1'!#REF!</definedName>
    <definedName name="__123Graph_AEFF" localSheetId="6" hidden="1">'[5]T3 Page 1'!#REF!</definedName>
    <definedName name="__123Graph_AEFF" localSheetId="7" hidden="1">'[5]T3 Page 1'!#REF!</definedName>
    <definedName name="__123Graph_AEFF" localSheetId="8" hidden="1">'[5]T3 Page 1'!#REF!</definedName>
    <definedName name="__123Graph_AEFF" localSheetId="12" hidden="1">'[5]T3 Page 1'!#REF!</definedName>
    <definedName name="__123Graph_AEFF" localSheetId="13" hidden="1">'[5]T3 Page 1'!#REF!</definedName>
    <definedName name="__123Graph_AEFF" localSheetId="14" hidden="1">'[5]T3 Page 1'!#REF!</definedName>
    <definedName name="__123Graph_AEFF" hidden="1">'[5]T3 Page 1'!#REF!</definedName>
    <definedName name="__123Graph_AGR14PBF1" localSheetId="6" hidden="1">'[6]HIS19FIN(A)'!$AF$70:$AF$81</definedName>
    <definedName name="__123Graph_AGR14PBF1" localSheetId="7" hidden="1">'[6]HIS19FIN(A)'!$AF$70:$AF$81</definedName>
    <definedName name="__123Graph_AGR14PBF1" localSheetId="8" hidden="1">'[7]HIS19FIN(A)'!$AF$70:$AF$81</definedName>
    <definedName name="__123Graph_AGR14PBF1" hidden="1">'[6]HIS19FIN(A)'!$AF$70:$AF$81</definedName>
    <definedName name="__123Graph_AHOMEVAT" localSheetId="2" hidden="1">'[2]Forecast data'!#REF!</definedName>
    <definedName name="__123Graph_AHOMEVAT" localSheetId="4" hidden="1">'[2]Forecast data'!#REF!</definedName>
    <definedName name="__123Graph_AHOMEVAT" localSheetId="6" hidden="1">'[2]Forecast data'!#REF!</definedName>
    <definedName name="__123Graph_AHOMEVAT" localSheetId="7" hidden="1">'[2]Forecast data'!#REF!</definedName>
    <definedName name="__123Graph_AHOMEVAT" localSheetId="8" hidden="1">'[2]Forecast data'!#REF!</definedName>
    <definedName name="__123Graph_AHOMEVAT" localSheetId="12" hidden="1">'[2]Forecast data'!#REF!</definedName>
    <definedName name="__123Graph_AHOMEVAT" localSheetId="13" hidden="1">'[2]Forecast data'!#REF!</definedName>
    <definedName name="__123Graph_AHOMEVAT" localSheetId="14" hidden="1">'[2]Forecast data'!#REF!</definedName>
    <definedName name="__123Graph_AHOMEVAT" hidden="1">'[2]Forecast data'!#REF!</definedName>
    <definedName name="__123Graph_AIMPORT" localSheetId="2" hidden="1">'[2]Forecast data'!#REF!</definedName>
    <definedName name="__123Graph_AIMPORT" localSheetId="4" hidden="1">'[2]Forecast data'!#REF!</definedName>
    <definedName name="__123Graph_AIMPORT" localSheetId="6" hidden="1">'[2]Forecast data'!#REF!</definedName>
    <definedName name="__123Graph_AIMPORT" localSheetId="7" hidden="1">'[2]Forecast data'!#REF!</definedName>
    <definedName name="__123Graph_AIMPORT" localSheetId="8" hidden="1">'[2]Forecast data'!#REF!</definedName>
    <definedName name="__123Graph_AIMPORT" localSheetId="12" hidden="1">'[2]Forecast data'!#REF!</definedName>
    <definedName name="__123Graph_AIMPORT" localSheetId="13" hidden="1">'[2]Forecast data'!#REF!</definedName>
    <definedName name="__123Graph_AIMPORT" localSheetId="14" hidden="1">'[2]Forecast data'!#REF!</definedName>
    <definedName name="__123Graph_AIMPORT" hidden="1">'[2]Forecast data'!#REF!</definedName>
    <definedName name="__123Graph_ALBFFIN" localSheetId="2" hidden="1">'[5]FC Page 1'!#REF!</definedName>
    <definedName name="__123Graph_ALBFFIN" localSheetId="4" hidden="1">'[5]FC Page 1'!#REF!</definedName>
    <definedName name="__123Graph_ALBFFIN" localSheetId="6" hidden="1">'[5]FC Page 1'!#REF!</definedName>
    <definedName name="__123Graph_ALBFFIN" localSheetId="7" hidden="1">'[5]FC Page 1'!#REF!</definedName>
    <definedName name="__123Graph_ALBFFIN" localSheetId="8" hidden="1">'[5]FC Page 1'!#REF!</definedName>
    <definedName name="__123Graph_ALBFFIN" localSheetId="12" hidden="1">'[5]FC Page 1'!#REF!</definedName>
    <definedName name="__123Graph_ALBFFIN" localSheetId="13" hidden="1">'[5]FC Page 1'!#REF!</definedName>
    <definedName name="__123Graph_ALBFFIN" localSheetId="14" hidden="1">'[5]FC Page 1'!#REF!</definedName>
    <definedName name="__123Graph_ALBFFIN" hidden="1">'[5]FC Page 1'!#REF!</definedName>
    <definedName name="__123Graph_ALBFFIN2" localSheetId="6" hidden="1">'[6]HIS19FIN(A)'!$K$59:$Q$59</definedName>
    <definedName name="__123Graph_ALBFFIN2" localSheetId="7" hidden="1">'[6]HIS19FIN(A)'!$K$59:$Q$59</definedName>
    <definedName name="__123Graph_ALBFFIN2" localSheetId="8" hidden="1">'[7]HIS19FIN(A)'!$K$59:$Q$59</definedName>
    <definedName name="__123Graph_ALBFFIN2" hidden="1">'[6]HIS19FIN(A)'!$K$59:$Q$59</definedName>
    <definedName name="__123Graph_ALBFHIC2" localSheetId="6" hidden="1">'[6]HIS19FIN(A)'!$D$59:$J$59</definedName>
    <definedName name="__123Graph_ALBFHIC2" localSheetId="7" hidden="1">'[6]HIS19FIN(A)'!$D$59:$J$59</definedName>
    <definedName name="__123Graph_ALBFHIC2" localSheetId="8" hidden="1">'[7]HIS19FIN(A)'!$D$59:$J$59</definedName>
    <definedName name="__123Graph_ALBFHIC2" hidden="1">'[6]HIS19FIN(A)'!$D$59:$J$59</definedName>
    <definedName name="__123Graph_ALCB" localSheetId="6" hidden="1">'[6]HIS19FIN(A)'!$D$83:$I$83</definedName>
    <definedName name="__123Graph_ALCB" localSheetId="7" hidden="1">'[6]HIS19FIN(A)'!$D$83:$I$83</definedName>
    <definedName name="__123Graph_ALCB" localSheetId="8" hidden="1">'[7]HIS19FIN(A)'!$D$83:$I$83</definedName>
    <definedName name="__123Graph_ALCB" hidden="1">'[6]HIS19FIN(A)'!$D$83:$I$83</definedName>
    <definedName name="__123Graph_ANACFIN" localSheetId="6" hidden="1">'[6]HIS19FIN(A)'!$K$97:$Q$97</definedName>
    <definedName name="__123Graph_ANACFIN" localSheetId="7" hidden="1">'[6]HIS19FIN(A)'!$K$97:$Q$97</definedName>
    <definedName name="__123Graph_ANACFIN" localSheetId="8" hidden="1">'[7]HIS19FIN(A)'!$K$97:$Q$97</definedName>
    <definedName name="__123Graph_ANACFIN" hidden="1">'[6]HIS19FIN(A)'!$K$97:$Q$97</definedName>
    <definedName name="__123Graph_ANACHIC" localSheetId="6" hidden="1">'[6]HIS19FIN(A)'!$D$97:$J$97</definedName>
    <definedName name="__123Graph_ANACHIC" localSheetId="7" hidden="1">'[6]HIS19FIN(A)'!$D$97:$J$97</definedName>
    <definedName name="__123Graph_ANACHIC" localSheetId="8" hidden="1">'[7]HIS19FIN(A)'!$D$97:$J$97</definedName>
    <definedName name="__123Graph_ANACHIC" hidden="1">'[6]HIS19FIN(A)'!$D$97:$J$97</definedName>
    <definedName name="__123Graph_APIC" localSheetId="2" hidden="1">'[5]T3 Page 1'!#REF!</definedName>
    <definedName name="__123Graph_APIC" localSheetId="4" hidden="1">'[5]T3 Page 1'!#REF!</definedName>
    <definedName name="__123Graph_APIC" localSheetId="6" hidden="1">'[5]T3 Page 1'!#REF!</definedName>
    <definedName name="__123Graph_APIC" localSheetId="7" hidden="1">'[5]T3 Page 1'!#REF!</definedName>
    <definedName name="__123Graph_APIC" localSheetId="8" hidden="1">'[5]T3 Page 1'!#REF!</definedName>
    <definedName name="__123Graph_APIC" localSheetId="12" hidden="1">'[5]T3 Page 1'!#REF!</definedName>
    <definedName name="__123Graph_APIC" localSheetId="13" hidden="1">'[5]T3 Page 1'!#REF!</definedName>
    <definedName name="__123Graph_APIC" localSheetId="14" hidden="1">'[5]T3 Page 1'!#REF!</definedName>
    <definedName name="__123Graph_APIC" hidden="1">'[5]T3 Page 1'!#REF!</definedName>
    <definedName name="__123Graph_ATOBREV" localSheetId="2" hidden="1">'[2]Forecast data'!#REF!</definedName>
    <definedName name="__123Graph_ATOBREV" localSheetId="4" hidden="1">'[2]Forecast data'!#REF!</definedName>
    <definedName name="__123Graph_ATOBREV" localSheetId="6" hidden="1">'[2]Forecast data'!#REF!</definedName>
    <definedName name="__123Graph_ATOBREV" localSheetId="7" hidden="1">'[2]Forecast data'!#REF!</definedName>
    <definedName name="__123Graph_ATOBREV" localSheetId="8" hidden="1">'[2]Forecast data'!#REF!</definedName>
    <definedName name="__123Graph_ATOBREV" localSheetId="12" hidden="1">'[2]Forecast data'!#REF!</definedName>
    <definedName name="__123Graph_ATOBREV" localSheetId="13" hidden="1">'[2]Forecast data'!#REF!</definedName>
    <definedName name="__123Graph_ATOBREV" localSheetId="14" hidden="1">'[2]Forecast data'!#REF!</definedName>
    <definedName name="__123Graph_ATOBREV" hidden="1">'[2]Forecast data'!#REF!</definedName>
    <definedName name="__123Graph_ATOTAL" localSheetId="2" hidden="1">'[2]Forecast data'!#REF!</definedName>
    <definedName name="__123Graph_ATOTAL" localSheetId="4" hidden="1">'[2]Forecast data'!#REF!</definedName>
    <definedName name="__123Graph_ATOTAL" localSheetId="6" hidden="1">'[2]Forecast data'!#REF!</definedName>
    <definedName name="__123Graph_ATOTAL" localSheetId="7" hidden="1">'[2]Forecast data'!#REF!</definedName>
    <definedName name="__123Graph_ATOTAL" localSheetId="8" hidden="1">'[2]Forecast data'!#REF!</definedName>
    <definedName name="__123Graph_ATOTAL" localSheetId="12" hidden="1">'[2]Forecast data'!#REF!</definedName>
    <definedName name="__123Graph_ATOTAL" localSheetId="13" hidden="1">'[2]Forecast data'!#REF!</definedName>
    <definedName name="__123Graph_ATOTAL" localSheetId="14" hidden="1">'[2]Forecast data'!#REF!</definedName>
    <definedName name="__123Graph_ATOTAL" hidden="1">'[2]Forecast data'!#REF!</definedName>
    <definedName name="__123Graph_B" localSheetId="2"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localSheetId="12" hidden="1">'[1]Model inputs'!#REF!</definedName>
    <definedName name="__123Graph_B" localSheetId="13" hidden="1">'[1]Model inputs'!#REF!</definedName>
    <definedName name="__123Graph_B" localSheetId="14" hidden="1">'[1]Model inputs'!#REF!</definedName>
    <definedName name="__123Graph_B" hidden="1">'[1]Model inputs'!#REF!</definedName>
    <definedName name="__123Graph_BCHGSPD1" localSheetId="6" hidden="1">[3]CHGSPD19.FIN!$H$10:$H$25</definedName>
    <definedName name="__123Graph_BCHGSPD1" localSheetId="7" hidden="1">[3]CHGSPD19.FIN!$H$10:$H$25</definedName>
    <definedName name="__123Graph_BCHGSPD1" localSheetId="8" hidden="1">[4]CHGSPD19.FIN!$H$10:$H$25</definedName>
    <definedName name="__123Graph_BCHGSPD1" hidden="1">[3]CHGSPD19.FIN!$H$10:$H$25</definedName>
    <definedName name="__123Graph_BCHGSPD2" localSheetId="6" hidden="1">[3]CHGSPD19.FIN!$I$11:$I$25</definedName>
    <definedName name="__123Graph_BCHGSPD2" localSheetId="7" hidden="1">[3]CHGSPD19.FIN!$I$11:$I$25</definedName>
    <definedName name="__123Graph_BCHGSPD2" localSheetId="8" hidden="1">[4]CHGSPD19.FIN!$I$11:$I$25</definedName>
    <definedName name="__123Graph_BCHGSPD2" hidden="1">[3]CHGSPD19.FIN!$I$11:$I$25</definedName>
    <definedName name="__123Graph_BEFF" localSheetId="2" hidden="1">'[5]T3 Page 1'!#REF!</definedName>
    <definedName name="__123Graph_BEFF" localSheetId="4" hidden="1">'[5]T3 Page 1'!#REF!</definedName>
    <definedName name="__123Graph_BEFF" localSheetId="6" hidden="1">'[5]T3 Page 1'!#REF!</definedName>
    <definedName name="__123Graph_BEFF" localSheetId="7" hidden="1">'[5]T3 Page 1'!#REF!</definedName>
    <definedName name="__123Graph_BEFF" localSheetId="8" hidden="1">'[5]T3 Page 1'!#REF!</definedName>
    <definedName name="__123Graph_BEFF" localSheetId="12" hidden="1">'[5]T3 Page 1'!#REF!</definedName>
    <definedName name="__123Graph_BEFF" localSheetId="13" hidden="1">'[5]T3 Page 1'!#REF!</definedName>
    <definedName name="__123Graph_BEFF" localSheetId="14" hidden="1">'[5]T3 Page 1'!#REF!</definedName>
    <definedName name="__123Graph_BEFF" hidden="1">'[5]T3 Page 1'!#REF!</definedName>
    <definedName name="__123Graph_BHOMEVAT" localSheetId="2" hidden="1">'[2]Forecast data'!#REF!</definedName>
    <definedName name="__123Graph_BHOMEVAT" localSheetId="4" hidden="1">'[2]Forecast data'!#REF!</definedName>
    <definedName name="__123Graph_BHOMEVAT" localSheetId="6" hidden="1">'[2]Forecast data'!#REF!</definedName>
    <definedName name="__123Graph_BHOMEVAT" localSheetId="7" hidden="1">'[2]Forecast data'!#REF!</definedName>
    <definedName name="__123Graph_BHOMEVAT" localSheetId="8" hidden="1">'[2]Forecast data'!#REF!</definedName>
    <definedName name="__123Graph_BHOMEVAT" localSheetId="12" hidden="1">'[2]Forecast data'!#REF!</definedName>
    <definedName name="__123Graph_BHOMEVAT" localSheetId="13" hidden="1">'[2]Forecast data'!#REF!</definedName>
    <definedName name="__123Graph_BHOMEVAT" localSheetId="14" hidden="1">'[2]Forecast data'!#REF!</definedName>
    <definedName name="__123Graph_BHOMEVAT" hidden="1">'[2]Forecast data'!#REF!</definedName>
    <definedName name="__123Graph_BIMPORT" localSheetId="2" hidden="1">'[2]Forecast data'!#REF!</definedName>
    <definedName name="__123Graph_BIMPORT" localSheetId="4" hidden="1">'[2]Forecast data'!#REF!</definedName>
    <definedName name="__123Graph_BIMPORT" localSheetId="6" hidden="1">'[2]Forecast data'!#REF!</definedName>
    <definedName name="__123Graph_BIMPORT" localSheetId="7" hidden="1">'[2]Forecast data'!#REF!</definedName>
    <definedName name="__123Graph_BIMPORT" localSheetId="8" hidden="1">'[2]Forecast data'!#REF!</definedName>
    <definedName name="__123Graph_BIMPORT" localSheetId="12" hidden="1">'[2]Forecast data'!#REF!</definedName>
    <definedName name="__123Graph_BIMPORT" localSheetId="13" hidden="1">'[2]Forecast data'!#REF!</definedName>
    <definedName name="__123Graph_BIMPORT" localSheetId="14" hidden="1">'[2]Forecast data'!#REF!</definedName>
    <definedName name="__123Graph_BIMPORT" hidden="1">'[2]Forecast data'!#REF!</definedName>
    <definedName name="__123Graph_BLBF" localSheetId="2" hidden="1">'[5]T3 Page 1'!#REF!</definedName>
    <definedName name="__123Graph_BLBF" localSheetId="4" hidden="1">'[5]T3 Page 1'!#REF!</definedName>
    <definedName name="__123Graph_BLBF" localSheetId="6" hidden="1">'[5]T3 Page 1'!#REF!</definedName>
    <definedName name="__123Graph_BLBF" localSheetId="7" hidden="1">'[5]T3 Page 1'!#REF!</definedName>
    <definedName name="__123Graph_BLBF" localSheetId="8" hidden="1">'[5]T3 Page 1'!#REF!</definedName>
    <definedName name="__123Graph_BLBF" localSheetId="12" hidden="1">'[5]T3 Page 1'!#REF!</definedName>
    <definedName name="__123Graph_BLBF" localSheetId="13" hidden="1">'[5]T3 Page 1'!#REF!</definedName>
    <definedName name="__123Graph_BLBF" localSheetId="14" hidden="1">'[5]T3 Page 1'!#REF!</definedName>
    <definedName name="__123Graph_BLBF" hidden="1">'[5]T3 Page 1'!#REF!</definedName>
    <definedName name="__123Graph_BLBFFIN" localSheetId="4" hidden="1">'[5]FC Page 1'!#REF!</definedName>
    <definedName name="__123Graph_BLBFFIN" localSheetId="6" hidden="1">'[5]FC Page 1'!#REF!</definedName>
    <definedName name="__123Graph_BLBFFIN" localSheetId="7" hidden="1">'[5]FC Page 1'!#REF!</definedName>
    <definedName name="__123Graph_BLBFFIN" localSheetId="8" hidden="1">'[5]FC Page 1'!#REF!</definedName>
    <definedName name="__123Graph_BLBFFIN" localSheetId="14" hidden="1">'[5]FC Page 1'!#REF!</definedName>
    <definedName name="__123Graph_BLBFFIN" hidden="1">'[5]FC Page 1'!#REF!</definedName>
    <definedName name="__123Graph_BLCB" localSheetId="6" hidden="1">'[6]HIS19FIN(A)'!$D$79:$I$79</definedName>
    <definedName name="__123Graph_BLCB" localSheetId="7" hidden="1">'[6]HIS19FIN(A)'!$D$79:$I$79</definedName>
    <definedName name="__123Graph_BLCB" localSheetId="8" hidden="1">'[7]HIS19FIN(A)'!$D$79:$I$79</definedName>
    <definedName name="__123Graph_BLCB" hidden="1">'[6]HIS19FIN(A)'!$D$79:$I$79</definedName>
    <definedName name="__123Graph_BPIC" localSheetId="2" hidden="1">'[5]T3 Page 1'!#REF!</definedName>
    <definedName name="__123Graph_BPIC" localSheetId="4" hidden="1">'[5]T3 Page 1'!#REF!</definedName>
    <definedName name="__123Graph_BPIC" localSheetId="6" hidden="1">'[5]T3 Page 1'!#REF!</definedName>
    <definedName name="__123Graph_BPIC" localSheetId="7" hidden="1">'[5]T3 Page 1'!#REF!</definedName>
    <definedName name="__123Graph_BPIC" localSheetId="8" hidden="1">'[5]T3 Page 1'!#REF!</definedName>
    <definedName name="__123Graph_BPIC" localSheetId="12" hidden="1">'[5]T3 Page 1'!#REF!</definedName>
    <definedName name="__123Graph_BPIC" localSheetId="13" hidden="1">'[5]T3 Page 1'!#REF!</definedName>
    <definedName name="__123Graph_BPIC" localSheetId="14" hidden="1">'[5]T3 Page 1'!#REF!</definedName>
    <definedName name="__123Graph_BPIC" hidden="1">'[5]T3 Page 1'!#REF!</definedName>
    <definedName name="__123Graph_BTOTAL" localSheetId="2" hidden="1">'[2]Forecast data'!#REF!</definedName>
    <definedName name="__123Graph_BTOTAL" localSheetId="4" hidden="1">'[2]Forecast data'!#REF!</definedName>
    <definedName name="__123Graph_BTOTAL" localSheetId="6" hidden="1">'[2]Forecast data'!#REF!</definedName>
    <definedName name="__123Graph_BTOTAL" localSheetId="7" hidden="1">'[2]Forecast data'!#REF!</definedName>
    <definedName name="__123Graph_BTOTAL" localSheetId="8" hidden="1">'[2]Forecast data'!#REF!</definedName>
    <definedName name="__123Graph_BTOTAL" localSheetId="12" hidden="1">'[2]Forecast data'!#REF!</definedName>
    <definedName name="__123Graph_BTOTAL" localSheetId="13" hidden="1">'[2]Forecast data'!#REF!</definedName>
    <definedName name="__123Graph_BTOTAL" localSheetId="14" hidden="1">'[2]Forecast data'!#REF!</definedName>
    <definedName name="__123Graph_BTOTAL" hidden="1">'[2]Forecast data'!#REF!</definedName>
    <definedName name="__123Graph_CACT13BUD" localSheetId="2" hidden="1">'[5]FC Page 1'!#REF!</definedName>
    <definedName name="__123Graph_CACT13BUD" localSheetId="4" hidden="1">'[5]FC Page 1'!#REF!</definedName>
    <definedName name="__123Graph_CACT13BUD" localSheetId="6" hidden="1">'[5]FC Page 1'!#REF!</definedName>
    <definedName name="__123Graph_CACT13BUD" localSheetId="7" hidden="1">'[5]FC Page 1'!#REF!</definedName>
    <definedName name="__123Graph_CACT13BUD" localSheetId="8" hidden="1">'[5]FC Page 1'!#REF!</definedName>
    <definedName name="__123Graph_CACT13BUD" localSheetId="12" hidden="1">'[5]FC Page 1'!#REF!</definedName>
    <definedName name="__123Graph_CACT13BUD" localSheetId="13" hidden="1">'[5]FC Page 1'!#REF!</definedName>
    <definedName name="__123Graph_CACT13BUD" localSheetId="14" hidden="1">'[5]FC Page 1'!#REF!</definedName>
    <definedName name="__123Graph_CACT13BUD" hidden="1">'[5]FC Page 1'!#REF!</definedName>
    <definedName name="__123Graph_CEFF" localSheetId="2" hidden="1">'[5]T3 Page 1'!#REF!</definedName>
    <definedName name="__123Graph_CEFF" localSheetId="4" hidden="1">'[5]T3 Page 1'!#REF!</definedName>
    <definedName name="__123Graph_CEFF" localSheetId="6" hidden="1">'[5]T3 Page 1'!#REF!</definedName>
    <definedName name="__123Graph_CEFF" localSheetId="7" hidden="1">'[5]T3 Page 1'!#REF!</definedName>
    <definedName name="__123Graph_CEFF" localSheetId="8" hidden="1">'[5]T3 Page 1'!#REF!</definedName>
    <definedName name="__123Graph_CEFF" localSheetId="12" hidden="1">'[5]T3 Page 1'!#REF!</definedName>
    <definedName name="__123Graph_CEFF" localSheetId="13" hidden="1">'[5]T3 Page 1'!#REF!</definedName>
    <definedName name="__123Graph_CEFF" localSheetId="14" hidden="1">'[5]T3 Page 1'!#REF!</definedName>
    <definedName name="__123Graph_CEFF" hidden="1">'[5]T3 Page 1'!#REF!</definedName>
    <definedName name="__123Graph_CGR14PBF1" localSheetId="6" hidden="1">'[6]HIS19FIN(A)'!$AK$70:$AK$81</definedName>
    <definedName name="__123Graph_CGR14PBF1" localSheetId="7" hidden="1">'[6]HIS19FIN(A)'!$AK$70:$AK$81</definedName>
    <definedName name="__123Graph_CGR14PBF1" localSheetId="8" hidden="1">'[7]HIS19FIN(A)'!$AK$70:$AK$81</definedName>
    <definedName name="__123Graph_CGR14PBF1" hidden="1">'[6]HIS19FIN(A)'!$AK$70:$AK$81</definedName>
    <definedName name="__123Graph_CLBF" localSheetId="2" hidden="1">'[5]T3 Page 1'!#REF!</definedName>
    <definedName name="__123Graph_CLBF" localSheetId="4" hidden="1">'[5]T3 Page 1'!#REF!</definedName>
    <definedName name="__123Graph_CLBF" localSheetId="6" hidden="1">'[5]T3 Page 1'!#REF!</definedName>
    <definedName name="__123Graph_CLBF" localSheetId="7" hidden="1">'[5]T3 Page 1'!#REF!</definedName>
    <definedName name="__123Graph_CLBF" localSheetId="8" hidden="1">'[5]T3 Page 1'!#REF!</definedName>
    <definedName name="__123Graph_CLBF" localSheetId="12" hidden="1">'[5]T3 Page 1'!#REF!</definedName>
    <definedName name="__123Graph_CLBF" localSheetId="13" hidden="1">'[5]T3 Page 1'!#REF!</definedName>
    <definedName name="__123Graph_CLBF" localSheetId="14" hidden="1">'[5]T3 Page 1'!#REF!</definedName>
    <definedName name="__123Graph_CLBF" hidden="1">'[5]T3 Page 1'!#REF!</definedName>
    <definedName name="__123Graph_CPIC" localSheetId="2" hidden="1">'[5]T3 Page 1'!#REF!</definedName>
    <definedName name="__123Graph_CPIC" localSheetId="4" hidden="1">'[5]T3 Page 1'!#REF!</definedName>
    <definedName name="__123Graph_CPIC" localSheetId="6" hidden="1">'[5]T3 Page 1'!#REF!</definedName>
    <definedName name="__123Graph_CPIC" localSheetId="7" hidden="1">'[5]T3 Page 1'!#REF!</definedName>
    <definedName name="__123Graph_CPIC" localSheetId="8" hidden="1">'[5]T3 Page 1'!#REF!</definedName>
    <definedName name="__123Graph_CPIC" localSheetId="12" hidden="1">'[5]T3 Page 1'!#REF!</definedName>
    <definedName name="__123Graph_CPIC" localSheetId="13" hidden="1">'[5]T3 Page 1'!#REF!</definedName>
    <definedName name="__123Graph_CPIC" localSheetId="14" hidden="1">'[5]T3 Page 1'!#REF!</definedName>
    <definedName name="__123Graph_CPIC" hidden="1">'[5]T3 Page 1'!#REF!</definedName>
    <definedName name="__123Graph_DACT13BUD" localSheetId="2" hidden="1">'[5]FC Page 1'!#REF!</definedName>
    <definedName name="__123Graph_DACT13BUD" localSheetId="4" hidden="1">'[5]FC Page 1'!#REF!</definedName>
    <definedName name="__123Graph_DACT13BUD" localSheetId="6" hidden="1">'[5]FC Page 1'!#REF!</definedName>
    <definedName name="__123Graph_DACT13BUD" localSheetId="7" hidden="1">'[5]FC Page 1'!#REF!</definedName>
    <definedName name="__123Graph_DACT13BUD" localSheetId="8" hidden="1">'[5]FC Page 1'!#REF!</definedName>
    <definedName name="__123Graph_DACT13BUD" localSheetId="12" hidden="1">'[5]FC Page 1'!#REF!</definedName>
    <definedName name="__123Graph_DACT13BUD" localSheetId="13" hidden="1">'[5]FC Page 1'!#REF!</definedName>
    <definedName name="__123Graph_DACT13BUD" localSheetId="14" hidden="1">'[5]FC Page 1'!#REF!</definedName>
    <definedName name="__123Graph_DACT13BUD" hidden="1">'[5]FC Page 1'!#REF!</definedName>
    <definedName name="__123Graph_DEFF" localSheetId="2" hidden="1">'[5]T3 Page 1'!#REF!</definedName>
    <definedName name="__123Graph_DEFF" localSheetId="4" hidden="1">'[5]T3 Page 1'!#REF!</definedName>
    <definedName name="__123Graph_DEFF" localSheetId="6" hidden="1">'[5]T3 Page 1'!#REF!</definedName>
    <definedName name="__123Graph_DEFF" localSheetId="7" hidden="1">'[5]T3 Page 1'!#REF!</definedName>
    <definedName name="__123Graph_DEFF" localSheetId="8" hidden="1">'[5]T3 Page 1'!#REF!</definedName>
    <definedName name="__123Graph_DEFF" localSheetId="12" hidden="1">'[5]T3 Page 1'!#REF!</definedName>
    <definedName name="__123Graph_DEFF" localSheetId="13" hidden="1">'[5]T3 Page 1'!#REF!</definedName>
    <definedName name="__123Graph_DEFF" localSheetId="14" hidden="1">'[5]T3 Page 1'!#REF!</definedName>
    <definedName name="__123Graph_DEFF" hidden="1">'[5]T3 Page 1'!#REF!</definedName>
    <definedName name="__123Graph_DGR14PBF1" localSheetId="6" hidden="1">'[6]HIS19FIN(A)'!$AH$70:$AH$81</definedName>
    <definedName name="__123Graph_DGR14PBF1" localSheetId="7" hidden="1">'[6]HIS19FIN(A)'!$AH$70:$AH$81</definedName>
    <definedName name="__123Graph_DGR14PBF1" localSheetId="8" hidden="1">'[7]HIS19FIN(A)'!$AH$70:$AH$81</definedName>
    <definedName name="__123Graph_DGR14PBF1" hidden="1">'[6]HIS19FIN(A)'!$AH$70:$AH$81</definedName>
    <definedName name="__123Graph_DLBF" localSheetId="2" hidden="1">'[5]T3 Page 1'!#REF!</definedName>
    <definedName name="__123Graph_DLBF" localSheetId="4" hidden="1">'[5]T3 Page 1'!#REF!</definedName>
    <definedName name="__123Graph_DLBF" localSheetId="6" hidden="1">'[5]T3 Page 1'!#REF!</definedName>
    <definedName name="__123Graph_DLBF" localSheetId="7" hidden="1">'[5]T3 Page 1'!#REF!</definedName>
    <definedName name="__123Graph_DLBF" localSheetId="8" hidden="1">'[5]T3 Page 1'!#REF!</definedName>
    <definedName name="__123Graph_DLBF" localSheetId="12" hidden="1">'[5]T3 Page 1'!#REF!</definedName>
    <definedName name="__123Graph_DLBF" localSheetId="13" hidden="1">'[5]T3 Page 1'!#REF!</definedName>
    <definedName name="__123Graph_DLBF" localSheetId="14" hidden="1">'[5]T3 Page 1'!#REF!</definedName>
    <definedName name="__123Graph_DLBF" hidden="1">'[5]T3 Page 1'!#REF!</definedName>
    <definedName name="__123Graph_DPIC" localSheetId="2" hidden="1">'[5]T3 Page 1'!#REF!</definedName>
    <definedName name="__123Graph_DPIC" localSheetId="4" hidden="1">'[5]T3 Page 1'!#REF!</definedName>
    <definedName name="__123Graph_DPIC" localSheetId="6" hidden="1">'[5]T3 Page 1'!#REF!</definedName>
    <definedName name="__123Graph_DPIC" localSheetId="7" hidden="1">'[5]T3 Page 1'!#REF!</definedName>
    <definedName name="__123Graph_DPIC" localSheetId="8" hidden="1">'[5]T3 Page 1'!#REF!</definedName>
    <definedName name="__123Graph_DPIC" localSheetId="12" hidden="1">'[5]T3 Page 1'!#REF!</definedName>
    <definedName name="__123Graph_DPIC" localSheetId="13" hidden="1">'[5]T3 Page 1'!#REF!</definedName>
    <definedName name="__123Graph_DPIC" localSheetId="14" hidden="1">'[5]T3 Page 1'!#REF!</definedName>
    <definedName name="__123Graph_DPIC" hidden="1">'[5]T3 Page 1'!#REF!</definedName>
    <definedName name="__123Graph_EACT13BUD" localSheetId="2" hidden="1">'[5]FC Page 1'!#REF!</definedName>
    <definedName name="__123Graph_EACT13BUD" localSheetId="4" hidden="1">'[5]FC Page 1'!#REF!</definedName>
    <definedName name="__123Graph_EACT13BUD" localSheetId="6" hidden="1">'[5]FC Page 1'!#REF!</definedName>
    <definedName name="__123Graph_EACT13BUD" localSheetId="7" hidden="1">'[5]FC Page 1'!#REF!</definedName>
    <definedName name="__123Graph_EACT13BUD" localSheetId="8" hidden="1">'[5]FC Page 1'!#REF!</definedName>
    <definedName name="__123Graph_EACT13BUD" localSheetId="12" hidden="1">'[5]FC Page 1'!#REF!</definedName>
    <definedName name="__123Graph_EACT13BUD" localSheetId="13" hidden="1">'[5]FC Page 1'!#REF!</definedName>
    <definedName name="__123Graph_EACT13BUD" localSheetId="14" hidden="1">'[5]FC Page 1'!#REF!</definedName>
    <definedName name="__123Graph_EACT13BUD" hidden="1">'[5]FC Page 1'!#REF!</definedName>
    <definedName name="__123Graph_EEFF" localSheetId="2" hidden="1">'[5]T3 Page 1'!#REF!</definedName>
    <definedName name="__123Graph_EEFF" localSheetId="4" hidden="1">'[5]T3 Page 1'!#REF!</definedName>
    <definedName name="__123Graph_EEFF" localSheetId="6" hidden="1">'[5]T3 Page 1'!#REF!</definedName>
    <definedName name="__123Graph_EEFF" localSheetId="7" hidden="1">'[5]T3 Page 1'!#REF!</definedName>
    <definedName name="__123Graph_EEFF" localSheetId="8" hidden="1">'[5]T3 Page 1'!#REF!</definedName>
    <definedName name="__123Graph_EEFF" localSheetId="12" hidden="1">'[5]T3 Page 1'!#REF!</definedName>
    <definedName name="__123Graph_EEFF" localSheetId="13" hidden="1">'[5]T3 Page 1'!#REF!</definedName>
    <definedName name="__123Graph_EEFF" localSheetId="14" hidden="1">'[5]T3 Page 1'!#REF!</definedName>
    <definedName name="__123Graph_EEFF" hidden="1">'[5]T3 Page 1'!#REF!</definedName>
    <definedName name="__123Graph_EEFFHIC" localSheetId="4" hidden="1">'[5]FC Page 1'!#REF!</definedName>
    <definedName name="__123Graph_EEFFHIC" localSheetId="6" hidden="1">'[5]FC Page 1'!#REF!</definedName>
    <definedName name="__123Graph_EEFFHIC" localSheetId="7" hidden="1">'[5]FC Page 1'!#REF!</definedName>
    <definedName name="__123Graph_EEFFHIC" localSheetId="8" hidden="1">'[5]FC Page 1'!#REF!</definedName>
    <definedName name="__123Graph_EEFFHIC" localSheetId="14" hidden="1">'[5]FC Page 1'!#REF!</definedName>
    <definedName name="__123Graph_EEFFHIC" hidden="1">'[5]FC Page 1'!#REF!</definedName>
    <definedName name="__123Graph_EGR14PBF1" localSheetId="6" hidden="1">'[6]HIS19FIN(A)'!$AG$67:$AG$67</definedName>
    <definedName name="__123Graph_EGR14PBF1" localSheetId="7" hidden="1">'[6]HIS19FIN(A)'!$AG$67:$AG$67</definedName>
    <definedName name="__123Graph_EGR14PBF1" localSheetId="8" hidden="1">'[7]HIS19FIN(A)'!$AG$67:$AG$67</definedName>
    <definedName name="__123Graph_EGR14PBF1" hidden="1">'[6]HIS19FIN(A)'!$AG$67:$AG$67</definedName>
    <definedName name="__123Graph_ELBF" localSheetId="2" hidden="1">'[5]T3 Page 1'!#REF!</definedName>
    <definedName name="__123Graph_ELBF" localSheetId="4" hidden="1">'[5]T3 Page 1'!#REF!</definedName>
    <definedName name="__123Graph_ELBF" localSheetId="6" hidden="1">'[5]T3 Page 1'!#REF!</definedName>
    <definedName name="__123Graph_ELBF" localSheetId="7" hidden="1">'[5]T3 Page 1'!#REF!</definedName>
    <definedName name="__123Graph_ELBF" localSheetId="8" hidden="1">'[5]T3 Page 1'!#REF!</definedName>
    <definedName name="__123Graph_ELBF" localSheetId="12" hidden="1">'[5]T3 Page 1'!#REF!</definedName>
    <definedName name="__123Graph_ELBF" localSheetId="13" hidden="1">'[5]T3 Page 1'!#REF!</definedName>
    <definedName name="__123Graph_ELBF" localSheetId="14" hidden="1">'[5]T3 Page 1'!#REF!</definedName>
    <definedName name="__123Graph_ELBF" hidden="1">'[5]T3 Page 1'!#REF!</definedName>
    <definedName name="__123Graph_EPIC" localSheetId="2" hidden="1">'[5]T3 Page 1'!#REF!</definedName>
    <definedName name="__123Graph_EPIC" localSheetId="4" hidden="1">'[5]T3 Page 1'!#REF!</definedName>
    <definedName name="__123Graph_EPIC" localSheetId="6" hidden="1">'[5]T3 Page 1'!#REF!</definedName>
    <definedName name="__123Graph_EPIC" localSheetId="7" hidden="1">'[5]T3 Page 1'!#REF!</definedName>
    <definedName name="__123Graph_EPIC" localSheetId="8" hidden="1">'[5]T3 Page 1'!#REF!</definedName>
    <definedName name="__123Graph_EPIC" localSheetId="12" hidden="1">'[5]T3 Page 1'!#REF!</definedName>
    <definedName name="__123Graph_EPIC" localSheetId="13" hidden="1">'[5]T3 Page 1'!#REF!</definedName>
    <definedName name="__123Graph_EPIC" localSheetId="14" hidden="1">'[5]T3 Page 1'!#REF!</definedName>
    <definedName name="__123Graph_EPIC" hidden="1">'[5]T3 Page 1'!#REF!</definedName>
    <definedName name="__123Graph_FACT13BUD" localSheetId="2" hidden="1">'[5]FC Page 1'!#REF!</definedName>
    <definedName name="__123Graph_FACT13BUD" localSheetId="4" hidden="1">'[5]FC Page 1'!#REF!</definedName>
    <definedName name="__123Graph_FACT13BUD" localSheetId="6" hidden="1">'[5]FC Page 1'!#REF!</definedName>
    <definedName name="__123Graph_FACT13BUD" localSheetId="7" hidden="1">'[5]FC Page 1'!#REF!</definedName>
    <definedName name="__123Graph_FACT13BUD" localSheetId="8" hidden="1">'[5]FC Page 1'!#REF!</definedName>
    <definedName name="__123Graph_FACT13BUD" localSheetId="12" hidden="1">'[5]FC Page 1'!#REF!</definedName>
    <definedName name="__123Graph_FACT13BUD" localSheetId="13" hidden="1">'[5]FC Page 1'!#REF!</definedName>
    <definedName name="__123Graph_FACT13BUD" localSheetId="14" hidden="1">'[5]FC Page 1'!#REF!</definedName>
    <definedName name="__123Graph_FACT13BUD" hidden="1">'[5]FC Page 1'!#REF!</definedName>
    <definedName name="__123Graph_FEFF" localSheetId="2" hidden="1">'[5]T3 Page 1'!#REF!</definedName>
    <definedName name="__123Graph_FEFF" localSheetId="4" hidden="1">'[5]T3 Page 1'!#REF!</definedName>
    <definedName name="__123Graph_FEFF" localSheetId="6" hidden="1">'[5]T3 Page 1'!#REF!</definedName>
    <definedName name="__123Graph_FEFF" localSheetId="7" hidden="1">'[5]T3 Page 1'!#REF!</definedName>
    <definedName name="__123Graph_FEFF" localSheetId="8" hidden="1">'[5]T3 Page 1'!#REF!</definedName>
    <definedName name="__123Graph_FEFF" localSheetId="12" hidden="1">'[5]T3 Page 1'!#REF!</definedName>
    <definedName name="__123Graph_FEFF" localSheetId="13" hidden="1">'[5]T3 Page 1'!#REF!</definedName>
    <definedName name="__123Graph_FEFF" localSheetId="14" hidden="1">'[5]T3 Page 1'!#REF!</definedName>
    <definedName name="__123Graph_FEFF" hidden="1">'[5]T3 Page 1'!#REF!</definedName>
    <definedName name="__123Graph_FEFFHIC" localSheetId="4" hidden="1">'[5]FC Page 1'!#REF!</definedName>
    <definedName name="__123Graph_FEFFHIC" localSheetId="6" hidden="1">'[5]FC Page 1'!#REF!</definedName>
    <definedName name="__123Graph_FEFFHIC" localSheetId="7" hidden="1">'[5]FC Page 1'!#REF!</definedName>
    <definedName name="__123Graph_FEFFHIC" localSheetId="8" hidden="1">'[5]FC Page 1'!#REF!</definedName>
    <definedName name="__123Graph_FEFFHIC" localSheetId="14" hidden="1">'[5]FC Page 1'!#REF!</definedName>
    <definedName name="__123Graph_FEFFHIC" hidden="1">'[5]FC Page 1'!#REF!</definedName>
    <definedName name="__123Graph_FGR14PBF1" localSheetId="6" hidden="1">'[6]HIS19FIN(A)'!$AH$67:$AH$67</definedName>
    <definedName name="__123Graph_FGR14PBF1" localSheetId="7" hidden="1">'[6]HIS19FIN(A)'!$AH$67:$AH$67</definedName>
    <definedName name="__123Graph_FGR14PBF1" localSheetId="8" hidden="1">'[7]HIS19FIN(A)'!$AH$67:$AH$67</definedName>
    <definedName name="__123Graph_FGR14PBF1" hidden="1">'[6]HIS19FIN(A)'!$AH$67:$AH$67</definedName>
    <definedName name="__123Graph_FLBF" localSheetId="2" hidden="1">'[5]T3 Page 1'!#REF!</definedName>
    <definedName name="__123Graph_FLBF" localSheetId="4" hidden="1">'[5]T3 Page 1'!#REF!</definedName>
    <definedName name="__123Graph_FLBF" localSheetId="6" hidden="1">'[5]T3 Page 1'!#REF!</definedName>
    <definedName name="__123Graph_FLBF" localSheetId="7" hidden="1">'[5]T3 Page 1'!#REF!</definedName>
    <definedName name="__123Graph_FLBF" localSheetId="8" hidden="1">'[5]T3 Page 1'!#REF!</definedName>
    <definedName name="__123Graph_FLBF" localSheetId="12" hidden="1">'[5]T3 Page 1'!#REF!</definedName>
    <definedName name="__123Graph_FLBF" localSheetId="13" hidden="1">'[5]T3 Page 1'!#REF!</definedName>
    <definedName name="__123Graph_FLBF" localSheetId="14" hidden="1">'[5]T3 Page 1'!#REF!</definedName>
    <definedName name="__123Graph_FLBF" hidden="1">'[5]T3 Page 1'!#REF!</definedName>
    <definedName name="__123Graph_FPIC" localSheetId="2" hidden="1">'[5]T3 Page 1'!#REF!</definedName>
    <definedName name="__123Graph_FPIC" localSheetId="4" hidden="1">'[5]T3 Page 1'!#REF!</definedName>
    <definedName name="__123Graph_FPIC" localSheetId="6" hidden="1">'[5]T3 Page 1'!#REF!</definedName>
    <definedName name="__123Graph_FPIC" localSheetId="7" hidden="1">'[5]T3 Page 1'!#REF!</definedName>
    <definedName name="__123Graph_FPIC" localSheetId="8" hidden="1">'[5]T3 Page 1'!#REF!</definedName>
    <definedName name="__123Graph_FPIC" localSheetId="12" hidden="1">'[5]T3 Page 1'!#REF!</definedName>
    <definedName name="__123Graph_FPIC" localSheetId="13" hidden="1">'[5]T3 Page 1'!#REF!</definedName>
    <definedName name="__123Graph_FPIC" localSheetId="14" hidden="1">'[5]T3 Page 1'!#REF!</definedName>
    <definedName name="__123Graph_FPIC" hidden="1">'[5]T3 Page 1'!#REF!</definedName>
    <definedName name="__123Graph_LBL_ARESID" localSheetId="6" hidden="1">'[6]HIS19FIN(A)'!$R$3:$W$3</definedName>
    <definedName name="__123Graph_LBL_ARESID" localSheetId="7" hidden="1">'[6]HIS19FIN(A)'!$R$3:$W$3</definedName>
    <definedName name="__123Graph_LBL_ARESID" localSheetId="8" hidden="1">'[7]HIS19FIN(A)'!$R$3:$W$3</definedName>
    <definedName name="__123Graph_LBL_ARESID" hidden="1">'[6]HIS19FIN(A)'!$R$3:$W$3</definedName>
    <definedName name="__123Graph_LBL_BRESID" localSheetId="6" hidden="1">'[6]HIS19FIN(A)'!$R$3:$W$3</definedName>
    <definedName name="__123Graph_LBL_BRESID" localSheetId="7" hidden="1">'[6]HIS19FIN(A)'!$R$3:$W$3</definedName>
    <definedName name="__123Graph_LBL_BRESID" localSheetId="8" hidden="1">'[7]HIS19FIN(A)'!$R$3:$W$3</definedName>
    <definedName name="__123Graph_LBL_BRESID" hidden="1">'[6]HIS19FIN(A)'!$R$3:$W$3</definedName>
    <definedName name="__123Graph_X" localSheetId="2" hidden="1">'[2]Forecast data'!#REF!</definedName>
    <definedName name="__123Graph_X" localSheetId="4" hidden="1">'[2]Forecast data'!#REF!</definedName>
    <definedName name="__123Graph_X" localSheetId="6" hidden="1">'[2]Forecast data'!#REF!</definedName>
    <definedName name="__123Graph_X" localSheetId="7" hidden="1">'[2]Forecast data'!#REF!</definedName>
    <definedName name="__123Graph_X" localSheetId="8" hidden="1">'[2]Forecast data'!#REF!</definedName>
    <definedName name="__123Graph_X" localSheetId="12" hidden="1">'[2]Forecast data'!#REF!</definedName>
    <definedName name="__123Graph_X" localSheetId="13" hidden="1">'[2]Forecast data'!#REF!</definedName>
    <definedName name="__123Graph_X" localSheetId="14" hidden="1">'[2]Forecast data'!#REF!</definedName>
    <definedName name="__123Graph_X" hidden="1">'[2]Forecast data'!#REF!</definedName>
    <definedName name="__123Graph_XACTHIC" localSheetId="2" hidden="1">'[5]FC Page 1'!#REF!</definedName>
    <definedName name="__123Graph_XACTHIC" localSheetId="4" hidden="1">'[5]FC Page 1'!#REF!</definedName>
    <definedName name="__123Graph_XACTHIC" localSheetId="6" hidden="1">'[5]FC Page 1'!#REF!</definedName>
    <definedName name="__123Graph_XACTHIC" localSheetId="7" hidden="1">'[5]FC Page 1'!#REF!</definedName>
    <definedName name="__123Graph_XACTHIC" localSheetId="8" hidden="1">'[5]FC Page 1'!#REF!</definedName>
    <definedName name="__123Graph_XACTHIC" localSheetId="12" hidden="1">'[5]FC Page 1'!#REF!</definedName>
    <definedName name="__123Graph_XACTHIC" localSheetId="13" hidden="1">'[5]FC Page 1'!#REF!</definedName>
    <definedName name="__123Graph_XACTHIC" localSheetId="14" hidden="1">'[5]FC Page 1'!#REF!</definedName>
    <definedName name="__123Graph_XACTHIC" hidden="1">'[5]FC Page 1'!#REF!</definedName>
    <definedName name="__123Graph_XALLTAX" localSheetId="2" hidden="1">'[2]Forecast data'!#REF!</definedName>
    <definedName name="__123Graph_XALLTAX" localSheetId="4" hidden="1">'[2]Forecast data'!#REF!</definedName>
    <definedName name="__123Graph_XALLTAX" localSheetId="6" hidden="1">'[2]Forecast data'!#REF!</definedName>
    <definedName name="__123Graph_XALLTAX" localSheetId="7" hidden="1">'[2]Forecast data'!#REF!</definedName>
    <definedName name="__123Graph_XALLTAX" localSheetId="8" hidden="1">'[2]Forecast data'!#REF!</definedName>
    <definedName name="__123Graph_XALLTAX" localSheetId="12" hidden="1">'[2]Forecast data'!#REF!</definedName>
    <definedName name="__123Graph_XALLTAX" localSheetId="13" hidden="1">'[2]Forecast data'!#REF!</definedName>
    <definedName name="__123Graph_XALLTAX" localSheetId="14" hidden="1">'[2]Forecast data'!#REF!</definedName>
    <definedName name="__123Graph_XALLTAX" hidden="1">'[2]Forecast data'!#REF!</definedName>
    <definedName name="__123Graph_XCHGSPD1" localSheetId="6" hidden="1">[3]CHGSPD19.FIN!$A$10:$A$25</definedName>
    <definedName name="__123Graph_XCHGSPD1" localSheetId="7" hidden="1">[3]CHGSPD19.FIN!$A$10:$A$25</definedName>
    <definedName name="__123Graph_XCHGSPD1" localSheetId="8" hidden="1">[4]CHGSPD19.FIN!$A$10:$A$25</definedName>
    <definedName name="__123Graph_XCHGSPD1" hidden="1">[3]CHGSPD19.FIN!$A$10:$A$25</definedName>
    <definedName name="__123Graph_XCHGSPD2" localSheetId="6" hidden="1">[3]CHGSPD19.FIN!$A$11:$A$25</definedName>
    <definedName name="__123Graph_XCHGSPD2" localSheetId="7" hidden="1">[3]CHGSPD19.FIN!$A$11:$A$25</definedName>
    <definedName name="__123Graph_XCHGSPD2" localSheetId="8" hidden="1">[4]CHGSPD19.FIN!$A$11:$A$25</definedName>
    <definedName name="__123Graph_XCHGSPD2" hidden="1">[3]CHGSPD19.FIN!$A$11:$A$25</definedName>
    <definedName name="__123Graph_XEFF" localSheetId="2" hidden="1">'[5]T3 Page 1'!#REF!</definedName>
    <definedName name="__123Graph_XEFF" localSheetId="4" hidden="1">'[5]T3 Page 1'!#REF!</definedName>
    <definedName name="__123Graph_XEFF" localSheetId="6" hidden="1">'[5]T3 Page 1'!#REF!</definedName>
    <definedName name="__123Graph_XEFF" localSheetId="7" hidden="1">'[5]T3 Page 1'!#REF!</definedName>
    <definedName name="__123Graph_XEFF" localSheetId="8" hidden="1">'[5]T3 Page 1'!#REF!</definedName>
    <definedName name="__123Graph_XEFF" localSheetId="12" hidden="1">'[5]T3 Page 1'!#REF!</definedName>
    <definedName name="__123Graph_XEFF" localSheetId="13" hidden="1">'[5]T3 Page 1'!#REF!</definedName>
    <definedName name="__123Graph_XEFF" localSheetId="14" hidden="1">'[5]T3 Page 1'!#REF!</definedName>
    <definedName name="__123Graph_XEFF" hidden="1">'[5]T3 Page 1'!#REF!</definedName>
    <definedName name="__123Graph_XGR14PBF1" localSheetId="6" hidden="1">'[6]HIS19FIN(A)'!$AL$70:$AL$81</definedName>
    <definedName name="__123Graph_XGR14PBF1" localSheetId="7" hidden="1">'[6]HIS19FIN(A)'!$AL$70:$AL$81</definedName>
    <definedName name="__123Graph_XGR14PBF1" localSheetId="8" hidden="1">'[7]HIS19FIN(A)'!$AL$70:$AL$81</definedName>
    <definedName name="__123Graph_XGR14PBF1" hidden="1">'[6]HIS19FIN(A)'!$AL$70:$AL$81</definedName>
    <definedName name="__123Graph_XHOMEVAT" localSheetId="2" hidden="1">'[2]Forecast data'!#REF!</definedName>
    <definedName name="__123Graph_XHOMEVAT" localSheetId="4" hidden="1">'[2]Forecast data'!#REF!</definedName>
    <definedName name="__123Graph_XHOMEVAT" localSheetId="6" hidden="1">'[2]Forecast data'!#REF!</definedName>
    <definedName name="__123Graph_XHOMEVAT" localSheetId="7" hidden="1">'[2]Forecast data'!#REF!</definedName>
    <definedName name="__123Graph_XHOMEVAT" localSheetId="8" hidden="1">'[2]Forecast data'!#REF!</definedName>
    <definedName name="__123Graph_XHOMEVAT" localSheetId="12" hidden="1">'[2]Forecast data'!#REF!</definedName>
    <definedName name="__123Graph_XHOMEVAT" localSheetId="13" hidden="1">'[2]Forecast data'!#REF!</definedName>
    <definedName name="__123Graph_XHOMEVAT" localSheetId="14" hidden="1">'[2]Forecast data'!#REF!</definedName>
    <definedName name="__123Graph_XHOMEVAT" hidden="1">'[2]Forecast data'!#REF!</definedName>
    <definedName name="__123Graph_XIMPORT" localSheetId="2" hidden="1">'[2]Forecast data'!#REF!</definedName>
    <definedName name="__123Graph_XIMPORT" localSheetId="4" hidden="1">'[2]Forecast data'!#REF!</definedName>
    <definedName name="__123Graph_XIMPORT" localSheetId="6" hidden="1">'[2]Forecast data'!#REF!</definedName>
    <definedName name="__123Graph_XIMPORT" localSheetId="7" hidden="1">'[2]Forecast data'!#REF!</definedName>
    <definedName name="__123Graph_XIMPORT" localSheetId="8" hidden="1">'[2]Forecast data'!#REF!</definedName>
    <definedName name="__123Graph_XIMPORT" localSheetId="12" hidden="1">'[2]Forecast data'!#REF!</definedName>
    <definedName name="__123Graph_XIMPORT" localSheetId="13" hidden="1">'[2]Forecast data'!#REF!</definedName>
    <definedName name="__123Graph_XIMPORT" localSheetId="14" hidden="1">'[2]Forecast data'!#REF!</definedName>
    <definedName name="__123Graph_XIMPORT" hidden="1">'[2]Forecast data'!#REF!</definedName>
    <definedName name="__123Graph_XLBF" localSheetId="2" hidden="1">'[5]T3 Page 1'!#REF!</definedName>
    <definedName name="__123Graph_XLBF" localSheetId="4" hidden="1">'[5]T3 Page 1'!#REF!</definedName>
    <definedName name="__123Graph_XLBF" localSheetId="6" hidden="1">'[5]T3 Page 1'!#REF!</definedName>
    <definedName name="__123Graph_XLBF" localSheetId="7" hidden="1">'[5]T3 Page 1'!#REF!</definedName>
    <definedName name="__123Graph_XLBF" localSheetId="8" hidden="1">'[5]T3 Page 1'!#REF!</definedName>
    <definedName name="__123Graph_XLBF" localSheetId="12" hidden="1">'[5]T3 Page 1'!#REF!</definedName>
    <definedName name="__123Graph_XLBF" localSheetId="13" hidden="1">'[5]T3 Page 1'!#REF!</definedName>
    <definedName name="__123Graph_XLBF" localSheetId="14" hidden="1">'[5]T3 Page 1'!#REF!</definedName>
    <definedName name="__123Graph_XLBF" hidden="1">'[5]T3 Page 1'!#REF!</definedName>
    <definedName name="__123Graph_XLBFFIN2" localSheetId="6" hidden="1">'[6]HIS19FIN(A)'!$K$61:$Q$61</definedName>
    <definedName name="__123Graph_XLBFFIN2" localSheetId="7" hidden="1">'[6]HIS19FIN(A)'!$K$61:$Q$61</definedName>
    <definedName name="__123Graph_XLBFFIN2" localSheetId="8" hidden="1">'[7]HIS19FIN(A)'!$K$61:$Q$61</definedName>
    <definedName name="__123Graph_XLBFFIN2" hidden="1">'[6]HIS19FIN(A)'!$K$61:$Q$61</definedName>
    <definedName name="__123Graph_XLBFHIC" localSheetId="6" hidden="1">'[6]HIS19FIN(A)'!$D$61:$J$61</definedName>
    <definedName name="__123Graph_XLBFHIC" localSheetId="7" hidden="1">'[6]HIS19FIN(A)'!$D$61:$J$61</definedName>
    <definedName name="__123Graph_XLBFHIC" localSheetId="8" hidden="1">'[7]HIS19FIN(A)'!$D$61:$J$61</definedName>
    <definedName name="__123Graph_XLBFHIC" hidden="1">'[6]HIS19FIN(A)'!$D$61:$J$61</definedName>
    <definedName name="__123Graph_XLBFHIC2" localSheetId="6" hidden="1">'[6]HIS19FIN(A)'!$D$61:$J$61</definedName>
    <definedName name="__123Graph_XLBFHIC2" localSheetId="7" hidden="1">'[6]HIS19FIN(A)'!$D$61:$J$61</definedName>
    <definedName name="__123Graph_XLBFHIC2" localSheetId="8" hidden="1">'[7]HIS19FIN(A)'!$D$61:$J$61</definedName>
    <definedName name="__123Graph_XLBFHIC2" hidden="1">'[6]HIS19FIN(A)'!$D$61:$J$61</definedName>
    <definedName name="__123Graph_XLCB" localSheetId="6" hidden="1">'[6]HIS19FIN(A)'!$D$79:$I$79</definedName>
    <definedName name="__123Graph_XLCB" localSheetId="7" hidden="1">'[6]HIS19FIN(A)'!$D$79:$I$79</definedName>
    <definedName name="__123Graph_XLCB" localSheetId="8" hidden="1">'[7]HIS19FIN(A)'!$D$79:$I$79</definedName>
    <definedName name="__123Graph_XLCB" hidden="1">'[6]HIS19FIN(A)'!$D$79:$I$79</definedName>
    <definedName name="__123Graph_XNACFIN" localSheetId="6" hidden="1">'[6]HIS19FIN(A)'!$K$95:$Q$95</definedName>
    <definedName name="__123Graph_XNACFIN" localSheetId="7" hidden="1">'[6]HIS19FIN(A)'!$K$95:$Q$95</definedName>
    <definedName name="__123Graph_XNACFIN" localSheetId="8" hidden="1">'[7]HIS19FIN(A)'!$K$95:$Q$95</definedName>
    <definedName name="__123Graph_XNACFIN" hidden="1">'[6]HIS19FIN(A)'!$K$95:$Q$95</definedName>
    <definedName name="__123Graph_XNACHIC" localSheetId="6" hidden="1">'[6]HIS19FIN(A)'!$D$95:$J$95</definedName>
    <definedName name="__123Graph_XNACHIC" localSheetId="7" hidden="1">'[6]HIS19FIN(A)'!$D$95:$J$95</definedName>
    <definedName name="__123Graph_XNACHIC" localSheetId="8" hidden="1">'[7]HIS19FIN(A)'!$D$95:$J$95</definedName>
    <definedName name="__123Graph_XNACHIC" hidden="1">'[6]HIS19FIN(A)'!$D$95:$J$95</definedName>
    <definedName name="__123Graph_XPIC" localSheetId="2" hidden="1">'[5]T3 Page 1'!#REF!</definedName>
    <definedName name="__123Graph_XPIC" localSheetId="4" hidden="1">'[5]T3 Page 1'!#REF!</definedName>
    <definedName name="__123Graph_XPIC" localSheetId="6" hidden="1">'[5]T3 Page 1'!#REF!</definedName>
    <definedName name="__123Graph_XPIC" localSheetId="7" hidden="1">'[5]T3 Page 1'!#REF!</definedName>
    <definedName name="__123Graph_XPIC" localSheetId="8" hidden="1">'[5]T3 Page 1'!#REF!</definedName>
    <definedName name="__123Graph_XPIC" localSheetId="12" hidden="1">'[5]T3 Page 1'!#REF!</definedName>
    <definedName name="__123Graph_XPIC" localSheetId="13" hidden="1">'[5]T3 Page 1'!#REF!</definedName>
    <definedName name="__123Graph_XPIC" localSheetId="14" hidden="1">'[5]T3 Page 1'!#REF!</definedName>
    <definedName name="__123Graph_XPIC" hidden="1">'[5]T3 Page 1'!#REF!</definedName>
    <definedName name="__123Graph_XSTAG2ALL" localSheetId="2" hidden="1">'[2]Forecast data'!#REF!</definedName>
    <definedName name="__123Graph_XSTAG2ALL" localSheetId="4" hidden="1">'[2]Forecast data'!#REF!</definedName>
    <definedName name="__123Graph_XSTAG2ALL" localSheetId="6" hidden="1">'[2]Forecast data'!#REF!</definedName>
    <definedName name="__123Graph_XSTAG2ALL" localSheetId="7" hidden="1">'[2]Forecast data'!#REF!</definedName>
    <definedName name="__123Graph_XSTAG2ALL" localSheetId="8" hidden="1">'[2]Forecast data'!#REF!</definedName>
    <definedName name="__123Graph_XSTAG2ALL" localSheetId="12" hidden="1">'[2]Forecast data'!#REF!</definedName>
    <definedName name="__123Graph_XSTAG2ALL" localSheetId="13" hidden="1">'[2]Forecast data'!#REF!</definedName>
    <definedName name="__123Graph_XSTAG2ALL" localSheetId="14" hidden="1">'[2]Forecast data'!#REF!</definedName>
    <definedName name="__123Graph_XSTAG2ALL" hidden="1">'[2]Forecast data'!#REF!</definedName>
    <definedName name="__123Graph_XSTAG2EC" localSheetId="2" hidden="1">'[2]Forecast data'!#REF!</definedName>
    <definedName name="__123Graph_XSTAG2EC" localSheetId="4" hidden="1">'[2]Forecast data'!#REF!</definedName>
    <definedName name="__123Graph_XSTAG2EC" localSheetId="6" hidden="1">'[2]Forecast data'!#REF!</definedName>
    <definedName name="__123Graph_XSTAG2EC" localSheetId="7" hidden="1">'[2]Forecast data'!#REF!</definedName>
    <definedName name="__123Graph_XSTAG2EC" localSheetId="8" hidden="1">'[2]Forecast data'!#REF!</definedName>
    <definedName name="__123Graph_XSTAG2EC" localSheetId="12" hidden="1">'[2]Forecast data'!#REF!</definedName>
    <definedName name="__123Graph_XSTAG2EC" localSheetId="13" hidden="1">'[2]Forecast data'!#REF!</definedName>
    <definedName name="__123Graph_XSTAG2EC" localSheetId="14" hidden="1">'[2]Forecast data'!#REF!</definedName>
    <definedName name="__123Graph_XSTAG2EC" hidden="1">'[2]Forecast data'!#REF!</definedName>
    <definedName name="__123Graph_XTOBREV" localSheetId="2" hidden="1">'[2]Forecast data'!#REF!</definedName>
    <definedName name="__123Graph_XTOBREV" localSheetId="4" hidden="1">'[2]Forecast data'!#REF!</definedName>
    <definedName name="__123Graph_XTOBREV" localSheetId="6" hidden="1">'[2]Forecast data'!#REF!</definedName>
    <definedName name="__123Graph_XTOBREV" localSheetId="7" hidden="1">'[2]Forecast data'!#REF!</definedName>
    <definedName name="__123Graph_XTOBREV" localSheetId="8" hidden="1">'[2]Forecast data'!#REF!</definedName>
    <definedName name="__123Graph_XTOBREV" localSheetId="12" hidden="1">'[2]Forecast data'!#REF!</definedName>
    <definedName name="__123Graph_XTOBREV" localSheetId="13" hidden="1">'[2]Forecast data'!#REF!</definedName>
    <definedName name="__123Graph_XTOBREV" localSheetId="14" hidden="1">'[2]Forecast data'!#REF!</definedName>
    <definedName name="__123Graph_XTOBREV" hidden="1">'[2]Forecast data'!#REF!</definedName>
    <definedName name="__123Graph_XTOTAL" localSheetId="4" hidden="1">'[2]Forecast data'!#REF!</definedName>
    <definedName name="__123Graph_XTOTAL" localSheetId="6" hidden="1">'[2]Forecast data'!#REF!</definedName>
    <definedName name="__123Graph_XTOTAL" localSheetId="7" hidden="1">'[2]Forecast data'!#REF!</definedName>
    <definedName name="__123Graph_XTOTAL" localSheetId="8" hidden="1">'[2]Forecast data'!#REF!</definedName>
    <definedName name="__123Graph_XTOTAL" localSheetId="14" hidden="1">'[2]Forecast data'!#REF!</definedName>
    <definedName name="__123Graph_XTOTAL" hidden="1">'[2]Forecast data'!#REF!</definedName>
    <definedName name="_1_" localSheetId="2">#REF!</definedName>
    <definedName name="_1_" localSheetId="4">#REF!</definedName>
    <definedName name="_1_" localSheetId="5">#REF!</definedName>
    <definedName name="_1_" localSheetId="6">#REF!</definedName>
    <definedName name="_1_" localSheetId="7">#REF!</definedName>
    <definedName name="_1_" localSheetId="8">#REF!</definedName>
    <definedName name="_1_" localSheetId="10">#REF!</definedName>
    <definedName name="_1_" localSheetId="11">#REF!</definedName>
    <definedName name="_1_" localSheetId="12">#REF!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18">#REF!</definedName>
    <definedName name="_1_" localSheetId="0">#REF!</definedName>
    <definedName name="_1_">#REF!</definedName>
    <definedName name="_2ecm" localSheetId="2">#REF!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10">#REF!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18">#REF!</definedName>
    <definedName name="_2ecm" localSheetId="0">#REF!</definedName>
    <definedName name="_2ecm">#REF!</definedName>
    <definedName name="_3ecw" localSheetId="2">#REF!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10">#REF!</definedName>
    <definedName name="_3ecw" localSheetId="14">#REF!</definedName>
    <definedName name="_3ecw" localSheetId="0">#REF!</definedName>
    <definedName name="_3ecw">#REF!</definedName>
    <definedName name="_Fill" localSheetId="2" hidden="1">'[2]Forecast data'!#REF!</definedName>
    <definedName name="_Fill" localSheetId="4" hidden="1">'[2]Forecast data'!#REF!</definedName>
    <definedName name="_Fill" localSheetId="6" hidden="1">'[2]Forecast data'!#REF!</definedName>
    <definedName name="_Fill" localSheetId="7" hidden="1">'[2]Forecast data'!#REF!</definedName>
    <definedName name="_Fill" localSheetId="8" hidden="1">'[2]Forecast data'!#REF!</definedName>
    <definedName name="_Fill" localSheetId="12" hidden="1">'[2]Forecast data'!#REF!</definedName>
    <definedName name="_Fill" localSheetId="13" hidden="1">'[2]Forecast data'!#REF!</definedName>
    <definedName name="_Fill" localSheetId="14" hidden="1">'[2]Forecast data'!#REF!</definedName>
    <definedName name="_Fill" hidden="1">'[2]Forecast data'!#REF!</definedName>
    <definedName name="_Regression_Out" localSheetId="2"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12" hidden="1">#REF!</definedName>
    <definedName name="_Regression_Out" localSheetId="13" hidden="1">#REF!</definedName>
    <definedName name="_Regression_Out" localSheetId="14" hidden="1">#REF!</definedName>
    <definedName name="_Regression_Out" localSheetId="0" hidden="1">#REF!</definedName>
    <definedName name="_Regression_Out" hidden="1">#REF!</definedName>
    <definedName name="_Regression_X" localSheetId="2"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12" hidden="1">#REF!</definedName>
    <definedName name="_Regression_X" localSheetId="13" hidden="1">#REF!</definedName>
    <definedName name="_Regression_X" localSheetId="14" hidden="1">#REF!</definedName>
    <definedName name="_Regression_X" localSheetId="0" hidden="1">#REF!</definedName>
    <definedName name="_Regression_X" hidden="1">#REF!</definedName>
    <definedName name="_Regression_Y" localSheetId="2"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12" hidden="1">#REF!</definedName>
    <definedName name="_Regression_Y" localSheetId="13" hidden="1">#REF!</definedName>
    <definedName name="_Regression_Y" localSheetId="14" hidden="1">#REF!</definedName>
    <definedName name="_Regression_Y" localSheetId="0" hidden="1">#REF!</definedName>
    <definedName name="_Regression_Y" hidden="1">#REF!</definedName>
    <definedName name="AME" localSheetId="7">OFFSET([8]AME!$H$15,0,0,MAX([8]AME!$B$15:$B100),1)</definedName>
    <definedName name="AME" localSheetId="8">OFFSET([8]AME!$H$15,0,0,MAX([8]AME!$B$15:$B100),1)</definedName>
    <definedName name="AME" localSheetId="11">OFFSET([8]AME!$H$15,0,0,MAX([8]AME!$B$15:$B100),1)</definedName>
    <definedName name="AME" localSheetId="12">OFFSET([8]AME!$H$15,0,0,MAX([8]AME!$B$15:$B100),1)</definedName>
    <definedName name="AME" localSheetId="13">OFFSET([8]AME!$H$15,0,0,MAX([8]AME!$B$15:$B100),1)</definedName>
    <definedName name="AME" localSheetId="14">OFFSET([8]AME!$H$15,0,0,MAX([8]AME!$B$15:$B100),1)</definedName>
    <definedName name="AME" localSheetId="15">OFFSET([8]AME!$H$15,0,0,MAX([8]AME!$B$15:$B100),1)</definedName>
    <definedName name="AME" localSheetId="16">OFFSET([8]AME!$H$15,0,0,MAX([8]AME!$B$15:$B100),1)</definedName>
    <definedName name="AME" localSheetId="17">OFFSET([8]AME!$H$15,0,0,MAX([8]AME!$B$15:$B100),1)</definedName>
    <definedName name="AME" localSheetId="18">OFFSET([8]AME!$H$15,0,0,MAX([8]AME!$B$15:$B100),1)</definedName>
    <definedName name="AME">OFFSET([8]AME!$H$15,0,0,MAX([8]AME!$B$15:$B100),1)</definedName>
    <definedName name="asdas" localSheetId="2"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DEL" localSheetId="7">OFFSET([8]CDEL!$G$15,0,0,MAX([8]CDEL!$B$15:$B100),1)</definedName>
    <definedName name="CDEL" localSheetId="8">OFFSET([8]CDEL!$G$15,0,0,MAX([8]CDEL!$B$15:$B100),1)</definedName>
    <definedName name="CDEL" localSheetId="11">OFFSET([8]CDEL!$G$15,0,0,MAX([8]CDEL!$B$15:$B100),1)</definedName>
    <definedName name="CDEL" localSheetId="12">OFFSET([8]CDEL!$G$15,0,0,MAX([8]CDEL!$B$15:$B100),1)</definedName>
    <definedName name="CDEL" localSheetId="13">OFFSET([8]CDEL!$G$15,0,0,MAX([8]CDEL!$B$15:$B100),1)</definedName>
    <definedName name="CDEL" localSheetId="14">OFFSET([8]CDEL!$G$15,0,0,MAX([8]CDEL!$B$15:$B100),1)</definedName>
    <definedName name="CDEL" localSheetId="15">OFFSET([8]CDEL!$G$15,0,0,MAX([8]CDEL!$B$15:$B100),1)</definedName>
    <definedName name="CDEL" localSheetId="16">OFFSET([8]CDEL!$G$15,0,0,MAX([8]CDEL!$B$15:$B100),1)</definedName>
    <definedName name="CDEL" localSheetId="17">OFFSET([8]CDEL!$G$15,0,0,MAX([8]CDEL!$B$15:$B100),1)</definedName>
    <definedName name="CDEL" localSheetId="18">OFFSET([8]CDEL!$G$15,0,0,MAX([8]CDEL!$B$15:$B100),1)</definedName>
    <definedName name="CDEL">OFFSET([8]CDEL!$G$15,0,0,MAX([8]CDEL!$B$15:$B100),1)</definedName>
    <definedName name="CLASSIFICATION">[10]Menus!$C$2:$C$6</definedName>
    <definedName name="datazone">'[11]Data (monthly)'!$A$3:$AN$2314</definedName>
    <definedName name="dgsgf" localSheetId="2"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2" hidden="1">#REF!</definedName>
    <definedName name="Distribution" localSheetId="4" hidden="1">#REF!</definedName>
    <definedName name="Distribution" localSheetId="6" hidden="1">#REF!</definedName>
    <definedName name="Distribution" localSheetId="7" hidden="1">#REF!</definedName>
    <definedName name="Distribution" localSheetId="8" hidden="1">#REF!</definedName>
    <definedName name="Distribution" localSheetId="12" hidden="1">#REF!</definedName>
    <definedName name="Distribution" localSheetId="13" hidden="1">#REF!</definedName>
    <definedName name="Distribution" localSheetId="14" hidden="1">#REF!</definedName>
    <definedName name="Distribution" localSheetId="0" hidden="1">#REF!</definedName>
    <definedName name="Distribution" hidden="1">#REF!</definedName>
    <definedName name="dwl_data">[12]Download!$B$2:$CE$81</definedName>
    <definedName name="dwl_data_fy">[13]Download!$B$65:$CE$79</definedName>
    <definedName name="dwl_data_P09b" localSheetId="23">#REF!</definedName>
    <definedName name="dwl_dates">[12]Download!$A$2:$A$81</definedName>
    <definedName name="dwl_dates_fy">[13]Download!$A$65:$A$79</definedName>
    <definedName name="dwl_dates_P09b" localSheetId="23">#REF!</definedName>
    <definedName name="dwl_vars">[12]Download!$B$1:$CE$1</definedName>
    <definedName name="dwl_vars_P09b" localSheetId="23">#REF!</definedName>
    <definedName name="Ev">[14]Determinants!$CL$2:$CL$8</definedName>
    <definedName name="ExtraProfiles" localSheetId="2" hidden="1">#REF!</definedName>
    <definedName name="ExtraProfiles" localSheetId="4" hidden="1">#REF!</definedName>
    <definedName name="ExtraProfiles" localSheetId="6" hidden="1">#REF!</definedName>
    <definedName name="ExtraProfiles" localSheetId="7" hidden="1">#REF!</definedName>
    <definedName name="ExtraProfiles" localSheetId="8" hidden="1">#REF!</definedName>
    <definedName name="ExtraProfiles" localSheetId="12" hidden="1">#REF!</definedName>
    <definedName name="ExtraProfiles" localSheetId="13" hidden="1">#REF!</definedName>
    <definedName name="ExtraProfiles" localSheetId="14" hidden="1">#REF!</definedName>
    <definedName name="ExtraProfiles" localSheetId="0" hidden="1">#REF!</definedName>
    <definedName name="ExtraProfiles" hidden="1">#REF!</definedName>
    <definedName name="fg" localSheetId="2"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localSheetId="6" hidden="1">'[2]Forecast data'!#REF!</definedName>
    <definedName name="fyu" localSheetId="7" hidden="1">'[2]Forecast data'!#REF!</definedName>
    <definedName name="fyu" localSheetId="8" hidden="1">'[2]Forecast data'!#REF!</definedName>
    <definedName name="fyu" localSheetId="14" hidden="1">'[2]Forecast data'!#REF!</definedName>
    <definedName name="fyu" hidden="1">'[2]Forecast data'!#REF!</definedName>
    <definedName name="General_CDEL" localSheetId="7">OFFSET([8]CDEL!$G$17,0,0,MAX([8]CDEL!$B$17:$B100)-1,1)</definedName>
    <definedName name="General_CDEL" localSheetId="8">OFFSET([8]CDEL!$G$17,0,0,MAX([8]CDEL!$B$17:$B100)-1,1)</definedName>
    <definedName name="General_CDEL" localSheetId="11">OFFSET([8]CDEL!$G$17,0,0,MAX([8]CDEL!$B$17:$B100)-1,1)</definedName>
    <definedName name="General_CDEL" localSheetId="12">OFFSET([8]CDEL!$G$17,0,0,MAX([8]CDEL!$B$17:$B100)-1,1)</definedName>
    <definedName name="General_CDEL" localSheetId="13">OFFSET([8]CDEL!$G$17,0,0,MAX([8]CDEL!$B$17:$B100)-1,1)</definedName>
    <definedName name="General_CDEL" localSheetId="14">OFFSET([8]CDEL!$G$17,0,0,MAX([8]CDEL!$B$17:$B100)-1,1)</definedName>
    <definedName name="General_CDEL" localSheetId="15">OFFSET([8]CDEL!$G$17,0,0,MAX([8]CDEL!$B$17:$B100)-1,1)</definedName>
    <definedName name="General_CDEL" localSheetId="16">OFFSET([8]CDEL!$G$17,0,0,MAX([8]CDEL!$B$17:$B100)-1,1)</definedName>
    <definedName name="General_CDEL" localSheetId="17">OFFSET([8]CDEL!$G$17,0,0,MAX([8]CDEL!$B$17:$B100)-1,1)</definedName>
    <definedName name="General_CDEL" localSheetId="18">OFFSET([8]CDEL!$G$17,0,0,MAX([8]CDEL!$B$17:$B100)-1,1)</definedName>
    <definedName name="General_CDEL">OFFSET([8]CDEL!$G$17,0,0,MAX([8]CDEL!$B$17:$B100)-1,1)</definedName>
    <definedName name="General_RDEL" localSheetId="7">OFFSET([8]RDEL!$G$17,0,0,MAX([8]RDEL!$B$17:$B100)-1,1)</definedName>
    <definedName name="General_RDEL" localSheetId="8">OFFSET([8]RDEL!$G$17,0,0,MAX([8]RDEL!$B$17:$B100)-1,1)</definedName>
    <definedName name="General_RDEL" localSheetId="11">OFFSET([8]RDEL!$G$17,0,0,MAX([8]RDEL!$B$17:$B100)-1,1)</definedName>
    <definedName name="General_RDEL" localSheetId="12">OFFSET([8]RDEL!$G$17,0,0,MAX([8]RDEL!$B$17:$B100)-1,1)</definedName>
    <definedName name="General_RDEL" localSheetId="13">OFFSET([8]RDEL!$G$17,0,0,MAX([8]RDEL!$B$17:$B100)-1,1)</definedName>
    <definedName name="General_RDEL" localSheetId="14">OFFSET([8]RDEL!$G$17,0,0,MAX([8]RDEL!$B$17:$B100)-1,1)</definedName>
    <definedName name="General_RDEL" localSheetId="15">OFFSET([8]RDEL!$G$17,0,0,MAX([8]RDEL!$B$17:$B100)-1,1)</definedName>
    <definedName name="General_RDEL" localSheetId="16">OFFSET([8]RDEL!$G$17,0,0,MAX([8]RDEL!$B$17:$B100)-1,1)</definedName>
    <definedName name="General_RDEL" localSheetId="17">OFFSET([8]RDEL!$G$17,0,0,MAX([8]RDEL!$B$17:$B100)-1,1)</definedName>
    <definedName name="General_RDEL" localSheetId="18">OFFSET([8]RDEL!$G$17,0,0,MAX([8]RDEL!$B$17:$B100)-1,1)</definedName>
    <definedName name="General_RDEL">OFFSET([8]RDEL!$G$17,0,0,MAX([8]RDEL!$B$17:$B100)-1,1)</definedName>
    <definedName name="ghj" localSheetId="2"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ag" localSheetId="23">'[15]Dint 13'!#REF!</definedName>
    <definedName name="ilgupPbr" localSheetId="23">#REF!</definedName>
    <definedName name="intid" localSheetId="23">#REF!</definedName>
    <definedName name="jhkgh" localSheetId="2"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ease" localSheetId="23">'[15]Dint 13'!#REF!</definedName>
    <definedName name="nlfo" localSheetId="23">'[15]Dint 13'!#REF!</definedName>
    <definedName name="Option2" localSheetId="2"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2" hidden="1">[16]Population!#REF!</definedName>
    <definedName name="Pop" localSheetId="4" hidden="1">[16]Population!#REF!</definedName>
    <definedName name="Pop" localSheetId="6" hidden="1">[17]Population!#REF!</definedName>
    <definedName name="Pop" localSheetId="7" hidden="1">[17]Population!#REF!</definedName>
    <definedName name="Pop" localSheetId="8" hidden="1">[17]Population!#REF!</definedName>
    <definedName name="Pop" localSheetId="14" hidden="1">[16]Population!#REF!</definedName>
    <definedName name="Pop" hidden="1">[16]Population!#REF!</definedName>
    <definedName name="Population" localSheetId="2" hidden="1">#REF!</definedName>
    <definedName name="Population" localSheetId="4" hidden="1">#REF!</definedName>
    <definedName name="Population" localSheetId="6" hidden="1">#REF!</definedName>
    <definedName name="Population" localSheetId="7" hidden="1">#REF!</definedName>
    <definedName name="Population" localSheetId="8" hidden="1">#REF!</definedName>
    <definedName name="Population" localSheetId="12" hidden="1">#REF!</definedName>
    <definedName name="Population" localSheetId="13" hidden="1">#REF!</definedName>
    <definedName name="Population" localSheetId="14" hidden="1">#REF!</definedName>
    <definedName name="Population" localSheetId="0" hidden="1">#REF!</definedName>
    <definedName name="Population" hidden="1">#REF!</definedName>
    <definedName name="_xlnm.Print_Area" localSheetId="2">'2.15'!$A$1:$I$37</definedName>
    <definedName name="_xlnm.Print_Area" localSheetId="4">'2.17'!$A$1:$R$54</definedName>
    <definedName name="_xlnm.Print_Area" localSheetId="5">'2.18'!$A$1:$M$38</definedName>
    <definedName name="_xlnm.Print_Area" localSheetId="6">'2.19'!$A$1:$N$26</definedName>
    <definedName name="_xlnm.Print_Area" localSheetId="7">'2.20'!$A$1:$J$13</definedName>
    <definedName name="_xlnm.Print_Area" localSheetId="8">'2.21'!$B$2:$I$48</definedName>
    <definedName name="_xlnm.Print_Area" localSheetId="10">'2.23'!$A$1:$K$67</definedName>
    <definedName name="_xlnm.Print_Area" localSheetId="11">'2.24'!$A$1:$J$24</definedName>
    <definedName name="_xlnm.Print_Area" localSheetId="12">'2.25'!$A$1:$L$17</definedName>
    <definedName name="_xlnm.Print_Area" localSheetId="13">'2.26'!$A$1:$K$39</definedName>
    <definedName name="_xlnm.Print_Area" localSheetId="14">'2.27'!$A$1:$J$40</definedName>
    <definedName name="_xlnm.Print_Area" localSheetId="15">'2.28'!$A$1:$K$64</definedName>
    <definedName name="_xlnm.Print_Area" localSheetId="16">'2.29'!$A$1:$J$14</definedName>
    <definedName name="_xlnm.Print_Area" localSheetId="17">'2.30'!$B$2:$J$62</definedName>
    <definedName name="_xlnm.Print_Area" localSheetId="18">'2.31'!$B$2:$J$52</definedName>
    <definedName name="_xlnm.Print_Area" localSheetId="19">'2.32'!$A$1:$I$25</definedName>
    <definedName name="_xlnm.Print_Area" localSheetId="21">'2.34'!$A$1:$J$18</definedName>
    <definedName name="_xlnm.Print_Area" localSheetId="0">Contents!$A$1:$I$72</definedName>
    <definedName name="_xlnm.Print_Titles" localSheetId="0">Contents!$2:$2</definedName>
    <definedName name="Profiles" localSheetId="2" hidden="1">#REF!</definedName>
    <definedName name="Profiles" localSheetId="4" hidden="1">#REF!</definedName>
    <definedName name="Profiles" localSheetId="6" hidden="1">#REF!</definedName>
    <definedName name="Profiles" localSheetId="7" hidden="1">#REF!</definedName>
    <definedName name="Profiles" localSheetId="8" hidden="1">#REF!</definedName>
    <definedName name="Profiles" localSheetId="12" hidden="1">#REF!</definedName>
    <definedName name="Profiles" localSheetId="13" hidden="1">#REF!</definedName>
    <definedName name="Profiles" localSheetId="14" hidden="1">#REF!</definedName>
    <definedName name="Profiles" localSheetId="0" hidden="1">#REF!</definedName>
    <definedName name="Profiles" hidden="1">#REF!</definedName>
    <definedName name="Projections" localSheetId="2" hidden="1">#REF!</definedName>
    <definedName name="Projections" localSheetId="4" hidden="1">#REF!</definedName>
    <definedName name="Projections" localSheetId="6" hidden="1">#REF!</definedName>
    <definedName name="Projections" localSheetId="7" hidden="1">#REF!</definedName>
    <definedName name="Projections" localSheetId="8" hidden="1">#REF!</definedName>
    <definedName name="Projections" localSheetId="12" hidden="1">#REF!</definedName>
    <definedName name="Projections" localSheetId="13" hidden="1">#REF!</definedName>
    <definedName name="Projections" localSheetId="14" hidden="1">#REF!</definedName>
    <definedName name="Projections" localSheetId="0" hidden="1">#REF!</definedName>
    <definedName name="Projections" hidden="1">#REF!</definedName>
    <definedName name="ratio" localSheetId="23">#REF!</definedName>
    <definedName name="RDEL" localSheetId="7">OFFSET([8]RDEL!$G$15,0,0,MAX([8]RDEL!$B$15:$B100),1)</definedName>
    <definedName name="RDEL" localSheetId="8">OFFSET([8]RDEL!$G$15,0,0,MAX([8]RDEL!$B$15:$B100),1)</definedName>
    <definedName name="RDEL" localSheetId="11">OFFSET([8]RDEL!$G$15,0,0,MAX([8]RDEL!$B$15:$B100),1)</definedName>
    <definedName name="RDEL" localSheetId="12">OFFSET([8]RDEL!$G$15,0,0,MAX([8]RDEL!$B$15:$B100),1)</definedName>
    <definedName name="RDEL" localSheetId="13">OFFSET([8]RDEL!$G$15,0,0,MAX([8]RDEL!$B$15:$B100),1)</definedName>
    <definedName name="RDEL" localSheetId="14">OFFSET([8]RDEL!$G$15,0,0,MAX([8]RDEL!$B$15:$B100),1)</definedName>
    <definedName name="RDEL" localSheetId="15">OFFSET([8]RDEL!$G$15,0,0,MAX([8]RDEL!$B$15:$B100),1)</definedName>
    <definedName name="RDEL" localSheetId="16">OFFSET([8]RDEL!$G$15,0,0,MAX([8]RDEL!$B$15:$B100),1)</definedName>
    <definedName name="RDEL" localSheetId="17">OFFSET([8]RDEL!$G$15,0,0,MAX([8]RDEL!$B$15:$B100),1)</definedName>
    <definedName name="RDEL" localSheetId="18">OFFSET([8]RDEL!$G$15,0,0,MAX([8]RDEL!$B$15:$B100),1)</definedName>
    <definedName name="RDEL">OFFSET([8]RDEL!$G$15,0,0,MAX([8]RDEL!$B$15:$B100),1)</definedName>
    <definedName name="Receipts" localSheetId="7">OFFSET([8]Receipts!$D$15,0,0,MAX([8]Receipts!$B$15:$B100),1)</definedName>
    <definedName name="Receipts" localSheetId="8">OFFSET([8]Receipts!$D$15,0,0,MAX([8]Receipts!$B$15:$B100),1)</definedName>
    <definedName name="Receipts" localSheetId="11">OFFSET([8]Receipts!$D$15,0,0,MAX([8]Receipts!$B$15:$B100),1)</definedName>
    <definedName name="Receipts" localSheetId="12">OFFSET([8]Receipts!$D$15,0,0,MAX([8]Receipts!$B$15:$B100),1)</definedName>
    <definedName name="Receipts" localSheetId="13">OFFSET([8]Receipts!$D$15,0,0,MAX([8]Receipts!$B$15:$B100),1)</definedName>
    <definedName name="Receipts" localSheetId="14">OFFSET([8]Receipts!$D$15,0,0,MAX([8]Receipts!$B$15:$B100),1)</definedName>
    <definedName name="Receipts" localSheetId="15">OFFSET([8]Receipts!$D$15,0,0,MAX([8]Receipts!$B$15:$B100),1)</definedName>
    <definedName name="Receipts" localSheetId="16">OFFSET([8]Receipts!$D$15,0,0,MAX([8]Receipts!$B$15:$B100),1)</definedName>
    <definedName name="Receipts" localSheetId="17">OFFSET([8]Receipts!$D$15,0,0,MAX([8]Receipts!$B$15:$B100),1)</definedName>
    <definedName name="Receipts" localSheetId="18">OFFSET([8]Receipts!$D$15,0,0,MAX([8]Receipts!$B$15:$B100),1)</definedName>
    <definedName name="Receipts">OFFSET([8]Receipts!$D$15,0,0,MAX([8]Receipts!$B$15:$B100),1)</definedName>
    <definedName name="Results" hidden="1">[18]UK99!$A$1:$A$1</definedName>
    <definedName name="sdf" localSheetId="2"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7">'[8]HMT Scorecard (Inputs)'!$A$509</definedName>
    <definedName name="Sumif_count" localSheetId="8">'[8]HMT Scorecard (Inputs)'!$A$509</definedName>
    <definedName name="Sumif_count" localSheetId="11">'[8]HMT Scorecard (Inputs)'!$A$509</definedName>
    <definedName name="Sumif_count" localSheetId="12">'[8]HMT Scorecard (Inputs)'!$A$509</definedName>
    <definedName name="Sumif_count" localSheetId="13">'[8]HMT Scorecard (Inputs)'!$A$509</definedName>
    <definedName name="Sumif_count" localSheetId="14">'[8]HMT Scorecard (Inputs)'!$A$509</definedName>
    <definedName name="Sumif_count" localSheetId="15">'[8]HMT Scorecard (Inputs)'!$A$509</definedName>
    <definedName name="Sumif_count" localSheetId="16">'[8]HMT Scorecard (Inputs)'!$A$509</definedName>
    <definedName name="Sumif_count" localSheetId="17">'[8]HMT Scorecard (Inputs)'!$A$509</definedName>
    <definedName name="Sumif_count" localSheetId="18">'[8]HMT Scorecard (Inputs)'!$A$509</definedName>
    <definedName name="Sumif_count">'[8]HMT Scorecard (Inputs)'!$A$509</definedName>
    <definedName name="Supplementary_tables" localSheetId="7">'[8]INPUT - HMT Final scorecard'!$C$5:$C$256</definedName>
    <definedName name="Supplementary_tables" localSheetId="8">'[8]INPUT - HMT Final scorecard'!$C$5:$C$256</definedName>
    <definedName name="Supplementary_tables" localSheetId="11">'[8]INPUT - HMT Final scorecard'!$C$5:$C$256</definedName>
    <definedName name="Supplementary_tables" localSheetId="12">'[8]INPUT - HMT Final scorecard'!$C$5:$C$256</definedName>
    <definedName name="Supplementary_tables" localSheetId="13">'[8]INPUT - HMT Final scorecard'!$C$5:$C$256</definedName>
    <definedName name="Supplementary_tables" localSheetId="14">'[8]INPUT - HMT Final scorecard'!$C$5:$C$256</definedName>
    <definedName name="Supplementary_tables" localSheetId="15">'[8]INPUT - HMT Final scorecard'!$C$5:$C$256</definedName>
    <definedName name="Supplementary_tables" localSheetId="16">'[8]INPUT - HMT Final scorecard'!$C$5:$C$256</definedName>
    <definedName name="Supplementary_tables" localSheetId="17">'[8]INPUT - HMT Final scorecard'!$C$5:$C$256</definedName>
    <definedName name="Supplementary_tables" localSheetId="18">'[8]INPUT - HMT Final scorecard'!$C$5:$C$256</definedName>
    <definedName name="Supplementary_tables">'[8]INPUT - HMT Final scorecard'!$C$5:$C$256</definedName>
    <definedName name="T4.9i" localSheetId="2"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Dint96." localSheetId="23" hidden="1">{"Debt interest",#N/A,FALSE,"DINT96"}</definedName>
    <definedName name="wrn.National._.Debt." localSheetId="23" hidden="1">{"Debt interest",#N/A,FALSE,"DINT 2000"}</definedName>
    <definedName name="wrn.table1." localSheetId="2"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18" hidden="1">{#N/A,#N/A,FALSE,"CGBR95C"}</definedName>
    <definedName name="wrn.table1." localSheetId="20" hidden="1">{#N/A,#N/A,FALSE,"CGBR95C"}</definedName>
    <definedName name="wrn.table1." localSheetId="0" hidden="1">{#N/A,#N/A,FALSE,"CGBR95C"}</definedName>
    <definedName name="wrn.table1." hidden="1">{#N/A,#N/A,FALSE,"CGBR95C"}</definedName>
    <definedName name="wrn.table2." localSheetId="2"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18" hidden="1">{#N/A,#N/A,FALSE,"CGBR95C"}</definedName>
    <definedName name="wrn.table2." localSheetId="20" hidden="1">{#N/A,#N/A,FALSE,"CGBR95C"}</definedName>
    <definedName name="wrn.table2." localSheetId="0" hidden="1">{#N/A,#N/A,FALSE,"CGBR95C"}</definedName>
    <definedName name="wrn.table2." hidden="1">{#N/A,#N/A,FALSE,"CGBR95C"}</definedName>
    <definedName name="wrn.tablea." localSheetId="2"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18" hidden="1">{#N/A,#N/A,FALSE,"CGBR95C"}</definedName>
    <definedName name="wrn.tablea." localSheetId="20" hidden="1">{#N/A,#N/A,FALSE,"CGBR95C"}</definedName>
    <definedName name="wrn.tablea." localSheetId="0" hidden="1">{#N/A,#N/A,FALSE,"CGBR95C"}</definedName>
    <definedName name="wrn.tablea." hidden="1">{#N/A,#N/A,FALSE,"CGBR95C"}</definedName>
    <definedName name="wrn.tableb." localSheetId="2"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18" hidden="1">{#N/A,#N/A,FALSE,"CGBR95C"}</definedName>
    <definedName name="wrn.tableb." localSheetId="20" hidden="1">{#N/A,#N/A,FALSE,"CGBR95C"}</definedName>
    <definedName name="wrn.tableb." localSheetId="0" hidden="1">{#N/A,#N/A,FALSE,"CGBR95C"}</definedName>
    <definedName name="wrn.tableb." hidden="1">{#N/A,#N/A,FALSE,"CGBR95C"}</definedName>
    <definedName name="wrn.tableq." localSheetId="2"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18" hidden="1">{#N/A,#N/A,FALSE,"CGBR95C"}</definedName>
    <definedName name="wrn.tableq." localSheetId="20" hidden="1">{#N/A,#N/A,FALSE,"CGBR95C"}</definedName>
    <definedName name="wrn.tableq." localSheetId="0"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52511"/>
</workbook>
</file>

<file path=xl/calcChain.xml><?xml version="1.0" encoding="utf-8"?>
<calcChain xmlns="http://schemas.openxmlformats.org/spreadsheetml/2006/main">
  <c r="G25" i="29" l="1"/>
  <c r="F25" i="29"/>
  <c r="E25" i="29"/>
  <c r="D25" i="29"/>
  <c r="C25" i="29"/>
  <c r="G24" i="29"/>
  <c r="F24" i="29"/>
  <c r="E24" i="29"/>
  <c r="D24" i="29"/>
  <c r="C24" i="29"/>
  <c r="G23" i="29"/>
  <c r="F23" i="29"/>
  <c r="E23" i="29"/>
  <c r="D23" i="29"/>
  <c r="C23" i="29"/>
  <c r="G22" i="29"/>
  <c r="F22" i="29"/>
  <c r="E22" i="29"/>
  <c r="D22" i="29"/>
  <c r="C22" i="29"/>
  <c r="G21" i="29"/>
  <c r="F21" i="29"/>
  <c r="E21" i="29"/>
  <c r="D21" i="29"/>
  <c r="C21" i="29"/>
  <c r="G20" i="29"/>
  <c r="F20" i="29"/>
  <c r="E20" i="29"/>
  <c r="D20" i="29"/>
  <c r="C20" i="29"/>
  <c r="G18" i="29"/>
  <c r="F18" i="29"/>
  <c r="E18" i="29"/>
  <c r="D18" i="29"/>
  <c r="C18" i="29"/>
  <c r="G17" i="29"/>
  <c r="F17" i="29"/>
  <c r="E17" i="29"/>
  <c r="D17" i="29"/>
  <c r="C17" i="29"/>
  <c r="G16" i="29"/>
  <c r="F16" i="29"/>
  <c r="E16" i="29"/>
  <c r="D16" i="29"/>
  <c r="C16" i="29"/>
  <c r="G15" i="29"/>
  <c r="F15" i="29"/>
  <c r="E15" i="29"/>
  <c r="D15" i="29"/>
  <c r="C15" i="29"/>
  <c r="G14" i="29"/>
  <c r="F14" i="29"/>
  <c r="E14" i="29"/>
  <c r="D14" i="29"/>
  <c r="C14" i="29"/>
  <c r="G13" i="29"/>
  <c r="F13" i="29"/>
  <c r="E13" i="29"/>
  <c r="D13" i="29"/>
  <c r="C13" i="29"/>
  <c r="G12" i="29"/>
  <c r="F12" i="29"/>
  <c r="E12" i="29"/>
  <c r="D12" i="29"/>
  <c r="C12" i="29"/>
  <c r="G11" i="29"/>
  <c r="F11" i="29"/>
  <c r="E11" i="29"/>
  <c r="D11" i="29"/>
  <c r="C11" i="29"/>
  <c r="G10" i="29"/>
  <c r="F10" i="29"/>
  <c r="E10" i="29"/>
  <c r="D10" i="29"/>
  <c r="C10" i="29"/>
  <c r="G9" i="29"/>
  <c r="F9" i="29"/>
  <c r="E9" i="29"/>
  <c r="D9" i="29"/>
  <c r="C9" i="29"/>
  <c r="G7" i="29"/>
  <c r="F7" i="29"/>
  <c r="E7" i="29"/>
  <c r="D7" i="29"/>
  <c r="C7" i="29"/>
  <c r="I11" i="7" l="1"/>
  <c r="H11" i="7" s="1"/>
  <c r="F11" i="7"/>
  <c r="E11" i="7" s="1"/>
  <c r="I12" i="7"/>
  <c r="H12" i="7" s="1"/>
  <c r="F12" i="7"/>
  <c r="E12" i="7" s="1"/>
  <c r="I7" i="7"/>
  <c r="I8" i="7"/>
  <c r="I9" i="7"/>
  <c r="I10" i="7"/>
  <c r="I6" i="7"/>
  <c r="M15" i="6"/>
  <c r="F7" i="7"/>
  <c r="F8" i="7"/>
  <c r="F9" i="7"/>
  <c r="F10" i="7"/>
  <c r="F6" i="7"/>
  <c r="E11" i="18"/>
  <c r="F11" i="18"/>
  <c r="D11" i="18"/>
  <c r="C11" i="18"/>
  <c r="G11" i="18"/>
  <c r="I11" i="22"/>
  <c r="I41" i="15"/>
  <c r="E11" i="22"/>
  <c r="F13" i="22" s="1"/>
  <c r="F11" i="22"/>
  <c r="C11" i="22"/>
  <c r="G11" i="22"/>
  <c r="H13" i="22" s="1"/>
  <c r="D11" i="22"/>
  <c r="D13" i="22" s="1"/>
  <c r="H11" i="22"/>
  <c r="M19" i="6"/>
  <c r="M20" i="6"/>
  <c r="M16" i="6"/>
  <c r="G13" i="22"/>
  <c r="I13" i="22"/>
  <c r="M18" i="6"/>
  <c r="M17" i="6"/>
  <c r="G48" i="17"/>
  <c r="F48" i="17"/>
  <c r="J48" i="17"/>
  <c r="E48" i="17"/>
  <c r="D48" i="17"/>
  <c r="C12" i="10"/>
  <c r="D12" i="10"/>
  <c r="I48" i="17"/>
  <c r="D58" i="17"/>
  <c r="F58" i="17"/>
  <c r="D37" i="17"/>
  <c r="I37" i="17"/>
  <c r="E58" i="17"/>
  <c r="I58" i="17"/>
  <c r="H37" i="17"/>
  <c r="E21" i="10"/>
  <c r="E37" i="17"/>
  <c r="E17" i="17"/>
  <c r="G58" i="17"/>
  <c r="F37" i="17"/>
  <c r="D17" i="17"/>
  <c r="G37" i="17"/>
  <c r="J17" i="17"/>
  <c r="J37" i="17"/>
  <c r="H58" i="17"/>
  <c r="J58" i="17"/>
  <c r="H48" i="17"/>
  <c r="F17" i="17"/>
  <c r="F21" i="10"/>
  <c r="G21" i="10"/>
  <c r="H17" i="17"/>
  <c r="I17" i="17"/>
  <c r="G17" i="17"/>
  <c r="H12" i="10"/>
  <c r="E12" i="10"/>
  <c r="G12" i="10"/>
  <c r="F12" i="10"/>
  <c r="C21" i="10"/>
  <c r="D21" i="10"/>
  <c r="I12" i="10"/>
  <c r="H21" i="10"/>
  <c r="I21" i="10"/>
  <c r="E13" i="22" l="1"/>
</calcChain>
</file>

<file path=xl/sharedStrings.xml><?xml version="1.0" encoding="utf-8"?>
<sst xmlns="http://schemas.openxmlformats.org/spreadsheetml/2006/main" count="1237" uniqueCount="527">
  <si>
    <t>Back to contents</t>
  </si>
  <si>
    <t>£ billion</t>
  </si>
  <si>
    <t>Outturn</t>
  </si>
  <si>
    <t>Forecast</t>
  </si>
  <si>
    <t>2014-15</t>
  </si>
  <si>
    <t>2015-16</t>
  </si>
  <si>
    <t>2016-17</t>
  </si>
  <si>
    <t>2017-18</t>
  </si>
  <si>
    <t>2018-19</t>
  </si>
  <si>
    <t>2019-20</t>
  </si>
  <si>
    <t>2020-21</t>
  </si>
  <si>
    <r>
      <t>Per cent of GDP</t>
    </r>
    <r>
      <rPr>
        <vertAlign val="superscript"/>
        <sz val="12"/>
        <color indexed="8"/>
        <rFont val="Futura Bk BT"/>
        <family val="2"/>
      </rPr>
      <t>1</t>
    </r>
  </si>
  <si>
    <t>Total managed expenditure</t>
  </si>
  <si>
    <t>of which:</t>
  </si>
  <si>
    <t>Public sector current expenditure</t>
  </si>
  <si>
    <t>Public sector gross investment</t>
  </si>
  <si>
    <r>
      <t>Total public sector expenditure that contributes directly to GDP</t>
    </r>
    <r>
      <rPr>
        <vertAlign val="superscript"/>
        <sz val="10"/>
        <color indexed="8"/>
        <rFont val="Futura Bk BT"/>
        <family val="2"/>
      </rPr>
      <t>1</t>
    </r>
  </si>
  <si>
    <t>General government consumption</t>
  </si>
  <si>
    <t>General government gross fixed capital formation</t>
  </si>
  <si>
    <t>Public corporations gross fixed capital formation</t>
  </si>
  <si>
    <r>
      <t xml:space="preserve">1 </t>
    </r>
    <r>
      <rPr>
        <sz val="8"/>
        <color indexed="8"/>
        <rFont val="Futura Bk BT"/>
        <family val="2"/>
      </rPr>
      <t>GDP at market prices.</t>
    </r>
  </si>
  <si>
    <t>2011-12</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</si>
  <si>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</si>
  <si>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</si>
  <si>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</si>
  <si>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</si>
  <si>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</si>
  <si>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</si>
  <si>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</si>
  <si>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</si>
  <si>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</si>
  <si>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</si>
  <si>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Unadjusted aggregate spending series</t>
  </si>
  <si>
    <t>PSCE in RDEL</t>
  </si>
  <si>
    <t>PSGI in CDEL</t>
  </si>
  <si>
    <t>PSCE in AME</t>
  </si>
  <si>
    <r>
      <t>TME in AME</t>
    </r>
    <r>
      <rPr>
        <vertAlign val="superscript"/>
        <sz val="10"/>
        <color indexed="8"/>
        <rFont val="Futura Bk BT"/>
        <family val="2"/>
      </rPr>
      <t>1</t>
    </r>
  </si>
  <si>
    <t>PSCE</t>
  </si>
  <si>
    <r>
      <t>PSGI</t>
    </r>
    <r>
      <rPr>
        <vertAlign val="superscript"/>
        <sz val="10"/>
        <color indexed="8"/>
        <rFont val="Futura Bk BT"/>
        <family val="2"/>
      </rPr>
      <t>2</t>
    </r>
  </si>
  <si>
    <r>
      <t>TME</t>
    </r>
    <r>
      <rPr>
        <vertAlign val="superscript"/>
        <sz val="10"/>
        <color indexed="8"/>
        <rFont val="Futura Bk BT"/>
        <family val="2"/>
      </rPr>
      <t>2</t>
    </r>
  </si>
  <si>
    <t>Discontinuities</t>
  </si>
  <si>
    <t>Major historical switches between RDEL and current AME</t>
  </si>
  <si>
    <t>-</t>
  </si>
  <si>
    <t>Historical switches between non-fiscal and fiscal RDEL</t>
  </si>
  <si>
    <t>Revisions which ONS have announced that they expect to make this year, which are anticipated in this forecast (affecting CDEL)</t>
  </si>
  <si>
    <r>
      <t>Subscriptions to multilateral development banks</t>
    </r>
    <r>
      <rPr>
        <vertAlign val="superscript"/>
        <sz val="10"/>
        <rFont val="Futura Bk BT"/>
        <family val="2"/>
      </rPr>
      <t>8</t>
    </r>
  </si>
  <si>
    <r>
      <t>Capital grants from central government to Network Rail included in historical data, but no longer included in OBR forecasts</t>
    </r>
    <r>
      <rPr>
        <vertAlign val="superscript"/>
        <sz val="10"/>
        <color indexed="8"/>
        <rFont val="Futura Bk BT"/>
        <family val="2"/>
      </rPr>
      <t>9</t>
    </r>
  </si>
  <si>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</si>
  <si>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</si>
  <si>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</si>
  <si>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</si>
  <si>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</si>
  <si>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</si>
  <si>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</si>
  <si>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</si>
  <si>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</si>
  <si>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</si>
  <si>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r>
      <t>RDEL excluding depreciation</t>
    </r>
    <r>
      <rPr>
        <b/>
        <vertAlign val="superscript"/>
        <sz val="10"/>
        <color indexed="8"/>
        <rFont val="Futura Bk BT"/>
        <family val="2"/>
      </rPr>
      <t>1</t>
    </r>
  </si>
  <si>
    <t>less:</t>
  </si>
  <si>
    <r>
      <t>Other items in RDEL that are not included in PSCE</t>
    </r>
    <r>
      <rPr>
        <vertAlign val="superscript"/>
        <sz val="10"/>
        <color indexed="8"/>
        <rFont val="Futura Bk BT"/>
        <family val="2"/>
      </rPr>
      <t>2,3,4</t>
    </r>
  </si>
  <si>
    <r>
      <t>less items in CDEL that are not included in PSGI:</t>
    </r>
    <r>
      <rPr>
        <i/>
        <vertAlign val="superscript"/>
        <sz val="10"/>
        <color indexed="8"/>
        <rFont val="Futura Bk BT"/>
        <family val="2"/>
      </rPr>
      <t>4</t>
    </r>
  </si>
  <si>
    <t>Net lending to the private sector</t>
  </si>
  <si>
    <t>Other items in CDEL that are not included in PSGI</t>
  </si>
  <si>
    <t>Percentage growth in real terms</t>
  </si>
  <si>
    <t>RDEL</t>
  </si>
  <si>
    <t>RDEL excluding depreciation</t>
  </si>
  <si>
    <t>CDEL</t>
  </si>
  <si>
    <r>
      <t>1</t>
    </r>
    <r>
      <rPr>
        <sz val="8"/>
        <color indexed="8"/>
        <rFont val="Futura Bk BT"/>
        <family val="2"/>
      </rPr>
      <t xml:space="preserve"> HM Treasury definition.</t>
    </r>
  </si>
  <si>
    <r>
      <t>2</t>
    </r>
    <r>
      <rPr>
        <sz val="8"/>
        <color indexed="8"/>
        <rFont val="Futura Bk BT"/>
        <family val="2"/>
      </rPr>
      <t xml:space="preserve"> These other items that are not included in PSCE in RDEL are net receipts. So they need to be added in to remove them from RDEL excluding depreciation, to derive PSCE in RDEL.</t>
    </r>
  </si>
  <si>
    <t>SUME (CDEL included in PSCE in AME)</t>
  </si>
  <si>
    <t>Underspend against 
final plans</t>
  </si>
  <si>
    <r>
      <t>Outturn</t>
    </r>
    <r>
      <rPr>
        <vertAlign val="superscript"/>
        <sz val="12"/>
        <rFont val="Futura Bk BT"/>
        <family val="2"/>
      </rPr>
      <t>4</t>
    </r>
  </si>
  <si>
    <t xml:space="preserve">2011-12 </t>
  </si>
  <si>
    <r>
      <t>2013-14</t>
    </r>
    <r>
      <rPr>
        <vertAlign val="superscript"/>
        <sz val="10"/>
        <rFont val="Futura Bk BT"/>
        <family val="2"/>
      </rPr>
      <t>5</t>
    </r>
  </si>
  <si>
    <r>
      <t xml:space="preserve">2  </t>
    </r>
    <r>
      <rPr>
        <sz val="8"/>
        <rFont val="Futura Bk BT"/>
        <family val="2"/>
      </rPr>
      <t xml:space="preserve">From 2011-12, amounts shown are net of Budget Exchange carried forward from previous year(s), and are measured against initial plans shown in PESA.   </t>
    </r>
  </si>
  <si>
    <r>
      <t xml:space="preserve">4 </t>
    </r>
    <r>
      <rPr>
        <sz val="8"/>
        <rFont val="Futura Bk BT"/>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</si>
  <si>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Futura Bk BT"/>
        <family val="2"/>
      </rPr>
      <t xml:space="preserve"> In 2013-14, the changes to plans in the Supplementary Estimates and the estimates of shortfall include the policy changes announced in the Autumn Statement which reduced PSCE in RDEL by £1.9 billion and PSGI in CDEL by £0.1 billion.</t>
    </r>
  </si>
  <si>
    <t>Budget Exchange</t>
  </si>
  <si>
    <r>
      <t>Gross underspend against PESA plans</t>
    </r>
    <r>
      <rPr>
        <sz val="10"/>
        <rFont val="Arial"/>
        <family val="2"/>
      </rPr>
      <t/>
    </r>
  </si>
  <si>
    <t>Total net underspend against PESA plans</t>
  </si>
  <si>
    <t xml:space="preserve"> Outturn</t>
  </si>
  <si>
    <t>Welfare cap period</t>
  </si>
  <si>
    <t>Welfare cap</t>
  </si>
  <si>
    <t>DWP social security</t>
  </si>
  <si>
    <r>
      <t>Housing benefit (not on JSA)</t>
    </r>
    <r>
      <rPr>
        <vertAlign val="superscript"/>
        <sz val="10"/>
        <color indexed="8"/>
        <rFont val="Futura Bk BT"/>
        <family val="2"/>
      </rPr>
      <t>1</t>
    </r>
  </si>
  <si>
    <t>Disability living allowance and personal independence payments</t>
  </si>
  <si>
    <r>
      <t>Incapacity benefits</t>
    </r>
    <r>
      <rPr>
        <vertAlign val="superscript"/>
        <sz val="10"/>
        <color indexed="8"/>
        <rFont val="Futura Bk BT"/>
        <family val="2"/>
      </rPr>
      <t>2</t>
    </r>
  </si>
  <si>
    <t>Attendance allowance</t>
  </si>
  <si>
    <t>Pension credit</t>
  </si>
  <si>
    <t>Carer's allowance</t>
  </si>
  <si>
    <t>Statutory maternity pay</t>
  </si>
  <si>
    <t>Income support (non-incapacity)</t>
  </si>
  <si>
    <t>Winter fuel payment</t>
  </si>
  <si>
    <r>
      <t>Universal credit</t>
    </r>
    <r>
      <rPr>
        <vertAlign val="superscript"/>
        <sz val="10"/>
        <color indexed="8"/>
        <rFont val="Futura Bk BT"/>
        <family val="2"/>
      </rPr>
      <t>3</t>
    </r>
  </si>
  <si>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</si>
  <si>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</si>
  <si>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</si>
  <si>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</si>
  <si>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</si>
  <si>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</si>
  <si>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</si>
  <si>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</si>
  <si>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</si>
  <si>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</si>
  <si>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</si>
  <si>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</si>
  <si>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</si>
  <si>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</si>
  <si>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</si>
  <si>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</si>
  <si>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</si>
  <si>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</si>
  <si>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 less than £0.1bn</t>
  </si>
  <si>
    <r>
      <rPr>
        <vertAlign val="superscript"/>
        <sz val="8"/>
        <color indexed="8"/>
        <rFont val="Futura Bk BT"/>
        <family val="2"/>
      </rPr>
      <t>1</t>
    </r>
    <r>
      <rPr>
        <sz val="8"/>
        <color indexed="8"/>
        <rFont val="Futura Bk BT"/>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</si>
  <si>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indexed="8"/>
        <rFont val="Futura Bk BT"/>
        <family val="2"/>
      </rPr>
      <t>2</t>
    </r>
    <r>
      <rPr>
        <sz val="8"/>
        <color indexed="8"/>
        <rFont val="Futura Bk BT"/>
        <family val="2"/>
      </rPr>
      <t xml:space="preserve"> Incapacity benefits includes incapacity benefit, employment and support allowance, severe disablement allowance and income support (incapacity part).</t>
    </r>
  </si>
  <si>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</si>
  <si>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</si>
  <si>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</si>
  <si>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</si>
  <si>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</si>
  <si>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</si>
  <si>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</si>
  <si>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</si>
  <si>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</si>
  <si>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</si>
  <si>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</si>
  <si>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</si>
  <si>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r>
      <t>Employer contributions</t>
    </r>
    <r>
      <rPr>
        <i/>
        <vertAlign val="superscript"/>
        <sz val="10"/>
        <rFont val="Futura Bk BT"/>
        <family val="2"/>
      </rPr>
      <t>1</t>
    </r>
  </si>
  <si>
    <t>LG Firefighters' pension schemes in England</t>
  </si>
  <si>
    <t>Other</t>
  </si>
  <si>
    <t xml:space="preserve">Royal Mail </t>
  </si>
  <si>
    <t>Total public service pensions expenditure</t>
  </si>
  <si>
    <t>Other departmental AME in PSCE</t>
  </si>
  <si>
    <t>B&amp;B and NRAM current expenditure</t>
  </si>
  <si>
    <t>BIS redundancy scheme</t>
  </si>
  <si>
    <t>Other departmental spending - current spending on goods and services</t>
  </si>
  <si>
    <t>Other departmental spending - current grants to the private sector</t>
  </si>
  <si>
    <t>Total other PSCE items in departmental AME</t>
  </si>
  <si>
    <t>Other departmental AME in PSGI</t>
  </si>
  <si>
    <t>National lottery capital grants</t>
  </si>
  <si>
    <t>Payment on Help to Buy ISAs</t>
  </si>
  <si>
    <t>B&amp;B and NRAM capital expenditure</t>
  </si>
  <si>
    <t>BBC capital expenditure</t>
  </si>
  <si>
    <t>Total other PSGI items in departmental AME</t>
  </si>
  <si>
    <t>€ billion</t>
  </si>
  <si>
    <t>Original ceiling</t>
  </si>
  <si>
    <r>
      <t>Adjustment</t>
    </r>
    <r>
      <rPr>
        <vertAlign val="superscript"/>
        <sz val="10"/>
        <rFont val="Futura Bk BT"/>
        <family val="2"/>
      </rPr>
      <t>1</t>
    </r>
  </si>
  <si>
    <t>Adjusted ceiling</t>
  </si>
  <si>
    <t>Initial budget</t>
  </si>
  <si>
    <t>Final adopted budget</t>
  </si>
  <si>
    <r>
      <t>Assumed implementation rate, per cent</t>
    </r>
    <r>
      <rPr>
        <vertAlign val="superscript"/>
        <sz val="10"/>
        <rFont val="Futura Bk BT"/>
        <family val="2"/>
      </rPr>
      <t>2,3</t>
    </r>
  </si>
  <si>
    <t>Assumed implemented expenditure</t>
  </si>
  <si>
    <r>
      <t>2</t>
    </r>
    <r>
      <rPr>
        <sz val="8"/>
        <rFont val="Futura Bk BT"/>
        <family val="2"/>
      </rPr>
      <t xml:space="preserve"> Implementation rate calculated in relation to the ‘adjusted ceiling’.</t>
    </r>
  </si>
  <si>
    <r>
      <t xml:space="preserve">4 </t>
    </r>
    <r>
      <rPr>
        <sz val="8"/>
        <rFont val="Futura Bk BT"/>
        <family val="2"/>
      </rPr>
      <t>Based on assumption that implemented spending will grow in line with EU GNI.</t>
    </r>
  </si>
  <si>
    <t>Expenditure transfers to EU institutions:</t>
  </si>
  <si>
    <t>GNI based contribution</t>
  </si>
  <si>
    <r>
      <t>of which, adjustments assumed in latest forecast:</t>
    </r>
    <r>
      <rPr>
        <i/>
        <vertAlign val="superscript"/>
        <sz val="10"/>
        <rFont val="Futura Bk BT"/>
        <family val="2"/>
      </rPr>
      <t>1</t>
    </r>
  </si>
  <si>
    <t>in respect of 2015</t>
  </si>
  <si>
    <t>of which, adjustments assumed in latest forecast:</t>
  </si>
  <si>
    <t>in respect of earlier years</t>
  </si>
  <si>
    <t>UK abatement</t>
  </si>
  <si>
    <t xml:space="preserve">https://www.gov.uk/government/uploads/system/uploads/attachment_data/file/483344/EU_finances_2015_final_web_09122015.pdf </t>
  </si>
  <si>
    <r>
      <t xml:space="preserve">2 </t>
    </r>
    <r>
      <rPr>
        <sz val="8"/>
        <rFont val="Futura Bk BT"/>
        <family val="2"/>
      </rPr>
      <t>Contributions calculated by applying a call-up rate, currently 0.3%, to a notional 1% harmonised VAT base.</t>
    </r>
  </si>
  <si>
    <r>
      <rPr>
        <vertAlign val="superscript"/>
        <sz val="8"/>
        <rFont val="Futura Bk BT"/>
        <family val="2"/>
      </rPr>
      <t>5</t>
    </r>
    <r>
      <rPr>
        <sz val="8"/>
        <rFont val="Futura Bk BT"/>
        <family val="2"/>
      </rPr>
      <t xml:space="preserve"> Only includes EU receipts that are administered by UK government bodies. (Excludes other private sector receipts that are not administered by UK government bodies.) The EU receipts that are administered by UK government bodies are not netted off public sector current expenditure in the national accounts, because they are deemed to finance spending in the UK by the EU.</t>
    </r>
  </si>
  <si>
    <r>
      <t xml:space="preserve">6 </t>
    </r>
    <r>
      <rPr>
        <sz val="8"/>
        <rFont val="Futura Bk BT"/>
        <family val="2"/>
      </rPr>
      <t>This table included another aggregate previously, termed 'Net payments to EU institutions', which is now identical to the 'Net contribution to the EU budget', and so is no longer shown separately.</t>
    </r>
  </si>
  <si>
    <r>
      <t xml:space="preserve">8 </t>
    </r>
    <r>
      <rPr>
        <sz val="8"/>
        <rFont val="Futura Bk BT"/>
        <family val="2"/>
      </rPr>
      <t>Calculated from the net contribution to the EU budget, and then excluding public sector receipts from the EU.</t>
    </r>
  </si>
  <si>
    <t>Debt interest on conventional gilts</t>
  </si>
  <si>
    <t>Debt interest on index-linked gilts</t>
  </si>
  <si>
    <t>Accrued uplift on index-linked gilts</t>
  </si>
  <si>
    <t>Debt interest on National Savings</t>
  </si>
  <si>
    <t>Interest on Treasury Bills</t>
  </si>
  <si>
    <t>Other debt interest</t>
  </si>
  <si>
    <t>Total CG debt interest</t>
  </si>
  <si>
    <t>Conventional gilts</t>
  </si>
  <si>
    <t>Stock (net of APF holdings)</t>
  </si>
  <si>
    <t>Debt interest (net)1</t>
  </si>
  <si>
    <t>Effective interest rate</t>
  </si>
  <si>
    <t>Gross effective interest rate</t>
  </si>
  <si>
    <t>Index-linked gilts</t>
  </si>
  <si>
    <t>Stock</t>
  </si>
  <si>
    <t>Debt interest</t>
  </si>
  <si>
    <t>Real effective interest rate</t>
  </si>
  <si>
    <t>RPI inflation</t>
  </si>
  <si>
    <t>NS&amp;I</t>
  </si>
  <si>
    <t>APF</t>
  </si>
  <si>
    <t>Short-term debt</t>
  </si>
  <si>
    <t xml:space="preserve">Debt interest </t>
  </si>
  <si>
    <t xml:space="preserve">Total identified stock </t>
  </si>
  <si>
    <t>£5bn increase in CGNCR</t>
  </si>
  <si>
    <t>Current accounting adjustments</t>
  </si>
  <si>
    <t>Central government adjustments in National Accounts</t>
  </si>
  <si>
    <t>Expenditure on goods and services</t>
  </si>
  <si>
    <t>Net social benefits</t>
  </si>
  <si>
    <t>Classification switch from other current grants to 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</si>
  <si>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</si>
  <si>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</si>
  <si>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</si>
  <si>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</si>
  <si>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</si>
  <si>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</si>
  <si>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</si>
  <si>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</si>
  <si>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</si>
  <si>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</si>
  <si>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</si>
  <si>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</si>
  <si>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</si>
  <si>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</si>
  <si>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</si>
  <si>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</si>
  <si>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</si>
  <si>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</si>
  <si>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</si>
  <si>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</si>
  <si>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</si>
  <si>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</si>
  <si>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</si>
  <si>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</si>
  <si>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</si>
  <si>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</si>
  <si>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</si>
  <si>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</si>
  <si>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</si>
  <si>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</si>
  <si>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Sales of fixed assets</t>
  </si>
  <si>
    <t>Local authorities</t>
  </si>
  <si>
    <t>Total sales of fixed assets</t>
  </si>
  <si>
    <t>Note: These sales of fixed assets are the sales that are netted off gross fixed capital formation in the National Accounts. They do not include the sales of assets that are treated as financial transactions in the National Accounts (any sales of the Government’s shares in public banks, for example).</t>
  </si>
  <si>
    <t>England</t>
  </si>
  <si>
    <t xml:space="preserve">Net current expenditure </t>
  </si>
  <si>
    <t>Forecast from sources of finance:</t>
  </si>
  <si>
    <r>
      <t>Central government current grants to LAs: departments' DELs</t>
    </r>
    <r>
      <rPr>
        <vertAlign val="superscript"/>
        <sz val="10"/>
        <rFont val="Futura Bk BT"/>
        <family val="2"/>
      </rPr>
      <t>1</t>
    </r>
  </si>
  <si>
    <t>Central government current grants to LAs: DWP housing benefit</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</si>
  <si>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</si>
  <si>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</si>
  <si>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</si>
  <si>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</si>
  <si>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</si>
  <si>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</si>
  <si>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</si>
  <si>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</si>
  <si>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</si>
  <si>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</si>
  <si>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Net revenue expenditure</t>
  </si>
  <si>
    <t>Scottish non-domestic rates</t>
  </si>
  <si>
    <t>Net use of reserves and other general fund net income</t>
  </si>
  <si>
    <t>Wales</t>
  </si>
  <si>
    <t>Net current expenditure</t>
  </si>
  <si>
    <t xml:space="preserve">Wales non-domestic rates </t>
  </si>
  <si>
    <t>Further spending and adjustments in the National Accounts</t>
  </si>
  <si>
    <t>N Ireland net current expenditure</t>
  </si>
  <si>
    <t>Of which:</t>
  </si>
  <si>
    <r>
      <t>Current grants to LAs from departments' DELs</t>
    </r>
    <r>
      <rPr>
        <vertAlign val="superscript"/>
        <sz val="10"/>
        <rFont val="Futura Bk BT"/>
        <family val="2"/>
      </rPr>
      <t>1</t>
    </r>
  </si>
  <si>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</si>
  <si>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</si>
  <si>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</si>
  <si>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</si>
  <si>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Include further spending financed by CG current grants in Scotland</t>
  </si>
  <si>
    <t>OBR adjustments to derive LA Self-Financed Expenditure (LASFE)</t>
  </si>
  <si>
    <t>Include debt interest payments in spending (England and Wales)</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</si>
  <si>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</si>
  <si>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</si>
  <si>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</si>
  <si>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</si>
  <si>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</si>
  <si>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Remove local authorities' payments of debt interest to central government</t>
  </si>
  <si>
    <t>Include imputed equity injection into Housing Revenue Account</t>
  </si>
  <si>
    <t>Include imputed local government pensions</t>
  </si>
  <si>
    <t>Other National Accounts adjustments</t>
  </si>
  <si>
    <t>Total local authority gross current expenditure in the UK National Accounts</t>
  </si>
  <si>
    <t>less central government current grants to LAs in the UK National Accounts</t>
  </si>
  <si>
    <t>Total local authority net current expenditure in the UK National Accounts</t>
  </si>
  <si>
    <t>Total capital expenditure, net of receipts</t>
  </si>
  <si>
    <r>
      <t>Central government capital grants to LAs</t>
    </r>
    <r>
      <rPr>
        <vertAlign val="superscript"/>
        <sz val="10"/>
        <rFont val="Futura Bk BT"/>
        <family val="2"/>
      </rPr>
      <t>1</t>
    </r>
  </si>
  <si>
    <t>Capital spending financed by prudential borrowing</t>
  </si>
  <si>
    <t>Capital expenditure financed from revenue account (CERA)</t>
  </si>
  <si>
    <t>Major repairs and other capital spending financed from HRA</t>
  </si>
  <si>
    <t>Capital spending financed by use of capital receipts</t>
  </si>
  <si>
    <t>Contributions from developers</t>
  </si>
  <si>
    <t xml:space="preserve">OBR adjustment for timing of TfL subsidiaries capital spending </t>
  </si>
  <si>
    <t>Less asset sales</t>
  </si>
  <si>
    <t>Capital spending financed by contributions from developers, CERA, use of capital receipts</t>
  </si>
  <si>
    <t>N Ireland capital expenditure, net of receipts</t>
  </si>
  <si>
    <t>Other income used to finance local authority capital spending</t>
  </si>
  <si>
    <t xml:space="preserve">OBR adjustments to derive LASFE (LA self-financed expenditure) </t>
  </si>
  <si>
    <t>Remove HRA net capital expenditure (because classified as PC capital expenditure)</t>
  </si>
  <si>
    <t>Remove TfL subsidiaries capital expenditure where classified as PC capital expenditure</t>
  </si>
  <si>
    <t>Remove net financial transactions</t>
  </si>
  <si>
    <t>Include local authority capital VAT refunds</t>
  </si>
  <si>
    <t>Include capital grants from the private sector</t>
  </si>
  <si>
    <t>Total local authority gross capital expenditure in the UK National Accounts</t>
  </si>
  <si>
    <t>less depreciation</t>
  </si>
  <si>
    <t>less central government capital grants to LAs in the UK National Accounts</t>
  </si>
  <si>
    <t>plus local authority capital grants to public corporations</t>
  </si>
  <si>
    <t>Total local authority net capital expenditure in the UK National Accounts</t>
  </si>
  <si>
    <t>BBC licence fee receipts</t>
  </si>
  <si>
    <t>Standard colour licence fee (£)</t>
  </si>
  <si>
    <r>
      <t>Implied number of full licence fee payers (m)</t>
    </r>
    <r>
      <rPr>
        <vertAlign val="superscript"/>
        <sz val="10"/>
        <rFont val="Futura Bk BT"/>
        <family val="2"/>
      </rPr>
      <t>1</t>
    </r>
  </si>
  <si>
    <t>Number of UK households (m)</t>
  </si>
  <si>
    <r>
      <t xml:space="preserve">Number of full licence fee </t>
    </r>
    <r>
      <rPr>
        <i/>
        <sz val="10"/>
        <rFont val="Futura Bk BT"/>
        <family val="2"/>
      </rPr>
      <t>payers</t>
    </r>
    <r>
      <rPr>
        <sz val="10"/>
        <rFont val="Futura Bk BT"/>
        <family val="2"/>
      </rPr>
      <t xml:space="preserve"> as a share of total UK households (per cent)</t>
    </r>
  </si>
  <si>
    <t>Estimated cost of free licences for over 75s</t>
  </si>
  <si>
    <r>
      <t>Implied number of over 75s receiving a full free licence (m)</t>
    </r>
    <r>
      <rPr>
        <vertAlign val="superscript"/>
        <sz val="10"/>
        <rFont val="Futura Bk BT"/>
        <family val="2"/>
      </rPr>
      <t>1</t>
    </r>
  </si>
  <si>
    <r>
      <t xml:space="preserve">Implied number of full licence </t>
    </r>
    <r>
      <rPr>
        <i/>
        <sz val="10"/>
        <rFont val="Futura Bk BT"/>
        <family val="2"/>
      </rPr>
      <t xml:space="preserve">holders </t>
    </r>
    <r>
      <rPr>
        <sz val="10"/>
        <rFont val="Futura Bk BT"/>
        <family val="2"/>
      </rPr>
      <t>(including over-75s, who do not pay) as a share of total UK households (per cent)</t>
    </r>
    <r>
      <rPr>
        <vertAlign val="superscript"/>
        <sz val="10"/>
        <rFont val="Futura Bk BT"/>
        <family val="2"/>
      </rPr>
      <t>2</t>
    </r>
  </si>
  <si>
    <t>DWP grant to BBC</t>
  </si>
  <si>
    <t>Proportion of free licences for over 75s funded by DWP (per cent)</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</si>
  <si>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</si>
  <si>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</si>
  <si>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</si>
  <si>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</si>
  <si>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</si>
  <si>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</si>
  <si>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r>
      <rPr>
        <vertAlign val="superscript"/>
        <sz val="8"/>
        <rFont val="Futura Bk BT"/>
        <family val="2"/>
      </rPr>
      <t xml:space="preserve">1 </t>
    </r>
    <r>
      <rPr>
        <sz val="8"/>
        <rFont val="Futura Bk BT"/>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</si>
  <si>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rPr>
        <vertAlign val="superscript"/>
        <sz val="8"/>
        <rFont val="Futura Bk BT"/>
        <family val="2"/>
      </rPr>
      <t>2</t>
    </r>
    <r>
      <rPr>
        <sz val="8"/>
        <rFont val="Futura Bk BT"/>
        <family val="2"/>
      </rPr>
      <t xml:space="preserve"> As in footnote 1, this measure is an underestimate of the total number of licence fee holders. Added to this, some non-households also pay the licence fee.</t>
    </r>
  </si>
  <si>
    <t>(i) PSCE in resource DEL</t>
  </si>
  <si>
    <t>(ii) Local authority self-financed expenditure</t>
  </si>
  <si>
    <t>(iii) BBC current expenditure</t>
  </si>
  <si>
    <t>Total aggregate spending relevant to paybills</t>
  </si>
  <si>
    <t>Assumed paybill growth</t>
  </si>
  <si>
    <t>Assumed paybill per head growth</t>
  </si>
  <si>
    <r>
      <rPr>
        <sz val="8"/>
        <rFont val="Futura Bk BT"/>
        <family val="2"/>
      </rPr>
      <t>Note:</t>
    </r>
    <r>
      <rPr>
        <vertAlign val="superscript"/>
        <sz val="8"/>
        <rFont val="Futura Bk BT"/>
        <family val="2"/>
      </rPr>
      <t xml:space="preserve"> </t>
    </r>
    <r>
      <rPr>
        <sz val="8"/>
        <rFont val="Futura Bk BT"/>
        <family val="2"/>
      </rPr>
      <t xml:space="preserve">This table provides further details of our forecast of aggregate paybill growth and paybill per head growth, which is used to project general government employment. 
</t>
    </r>
    <r>
      <rPr>
        <vertAlign val="superscript"/>
        <sz val="8"/>
        <rFont val="Futura Bk BT"/>
        <family val="2"/>
      </rPr>
      <t/>
    </r>
  </si>
  <si>
    <t>Receipts tables</t>
  </si>
  <si>
    <t>2.1 Other HMRC taxes</t>
  </si>
  <si>
    <t>2.2 Other taxes</t>
  </si>
  <si>
    <t>2.3 Other receipts</t>
  </si>
  <si>
    <t>Full details of receipts</t>
  </si>
  <si>
    <t>2.4 Income tax and NICs forecast: detailed breakdown</t>
  </si>
  <si>
    <t>2.5 Onshore CT forecast: detailed breakdown</t>
  </si>
  <si>
    <t>2.6 Stamp duty land tax: Receipts by Sector</t>
  </si>
  <si>
    <t>2.7 Environmental levies</t>
  </si>
  <si>
    <t>2.8 Current receipts (on a cash basis)</t>
  </si>
  <si>
    <t>2.9 Air Passenger Duty forecast - projection of passenger numbers by band</t>
  </si>
  <si>
    <t>2.10 Tobacco clearances</t>
  </si>
  <si>
    <t>2.11 Alcohol consumption forecasts</t>
  </si>
  <si>
    <t>2.12 Inheritance tax additional information</t>
  </si>
  <si>
    <t>Spending tables</t>
  </si>
  <si>
    <t>Other fiscal tables</t>
  </si>
  <si>
    <t>Breakdown of Forecast by sector and economic category</t>
  </si>
  <si>
    <t>Financial Transactions Tables</t>
  </si>
  <si>
    <t>Components of net borrowing</t>
  </si>
  <si>
    <t>ONS Measurement Differences</t>
  </si>
  <si>
    <t>Projected APF flows</t>
  </si>
  <si>
    <t>Student numbers and loans</t>
  </si>
  <si>
    <t>Go to:</t>
  </si>
  <si>
    <r>
      <t>TME in DEL</t>
    </r>
    <r>
      <rPr>
        <vertAlign val="superscript"/>
        <sz val="12"/>
        <color indexed="8"/>
        <rFont val="Futura Bk BT"/>
        <family val="2"/>
      </rPr>
      <t>3</t>
    </r>
  </si>
  <si>
    <r>
      <t xml:space="preserve">Underspend (or overspend) reflected in
 final plans </t>
    </r>
    <r>
      <rPr>
        <vertAlign val="superscript"/>
        <sz val="12"/>
        <color indexed="8"/>
        <rFont val="Futura Bk BT"/>
        <family val="2"/>
      </rPr>
      <t>1, 2</t>
    </r>
  </si>
  <si>
    <r>
      <t>Total net underspend against PESA plans</t>
    </r>
    <r>
      <rPr>
        <vertAlign val="superscript"/>
        <sz val="12"/>
        <color indexed="8"/>
        <rFont val="Futura Bk BT"/>
        <family val="2"/>
      </rPr>
      <t xml:space="preserve"> 2</t>
    </r>
  </si>
  <si>
    <r>
      <t>Underspend (or overspend) reflected in final plans</t>
    </r>
    <r>
      <rPr>
        <vertAlign val="superscript"/>
        <sz val="12"/>
        <color indexed="8"/>
        <rFont val="Futura Bk BT"/>
        <family val="2"/>
      </rPr>
      <t>1, 2</t>
    </r>
  </si>
  <si>
    <t>Economic and Fiscal Outlook Supplementary fiscal tables: Spending tables</t>
  </si>
  <si>
    <t xml:space="preserve"> Go to:</t>
  </si>
  <si>
    <t xml:space="preserve">  Go to:</t>
  </si>
  <si>
    <t>Economic and fiscal outlook supplementary fiscal tables: receipts and other</t>
  </si>
  <si>
    <t>2.13 Climate Change Levy receipts</t>
  </si>
  <si>
    <t>2.14 Oil and gas expenditure assumptions</t>
  </si>
  <si>
    <t>2.15 Council tax receipts</t>
  </si>
  <si>
    <t>2.16 Expenditure as a per cent of GDP</t>
  </si>
  <si>
    <t>2.17 Consistent historical RDEL series, and data for spending discontinuities</t>
  </si>
  <si>
    <t>2.18 Reconciliation of PSCE in RDEL and PSGI in CDEL with RDEL and CDEL</t>
  </si>
  <si>
    <t>2.20 Net and gross underspends against PESA plans, and Budget Exchange</t>
  </si>
  <si>
    <t xml:space="preserve">2.21 Post measures breakdown of welfare spending </t>
  </si>
  <si>
    <t>2.19 Net underspends against PESA plans and final plans</t>
  </si>
  <si>
    <t>Autumn Statement 2016 policy decisions</t>
  </si>
  <si>
    <t>November 2016 Economic and fiscal outlook fiscal supplementary tables: expenditure</t>
  </si>
  <si>
    <t>2021-22</t>
  </si>
  <si>
    <t>in respect of 2016</t>
  </si>
  <si>
    <t>November 2016 forecast</t>
  </si>
  <si>
    <t>£ billion (stock and debt interest), per cent (interest rates and RPI)</t>
  </si>
  <si>
    <t>2014 - 2020 total</t>
  </si>
  <si>
    <r>
      <t xml:space="preserve">2021 </t>
    </r>
    <r>
      <rPr>
        <vertAlign val="superscript"/>
        <sz val="10"/>
        <rFont val="Futura Bk BT"/>
        <family val="2"/>
      </rPr>
      <t>4</t>
    </r>
  </si>
  <si>
    <r>
      <t xml:space="preserve">1 </t>
    </r>
    <r>
      <rPr>
        <sz val="8"/>
        <rFont val="Futura Bk BT"/>
        <family val="2"/>
      </rPr>
      <t>Adjustments under the flexibilities agreed as part of the 2014-2020 MFF.</t>
    </r>
  </si>
  <si>
    <r>
      <t>RDEL in Autumn Statement</t>
    </r>
    <r>
      <rPr>
        <b/>
        <vertAlign val="superscript"/>
        <sz val="10"/>
        <color indexed="8"/>
        <rFont val="Futura Bk BT"/>
        <family val="2"/>
      </rPr>
      <t>1</t>
    </r>
  </si>
  <si>
    <r>
      <t>CDEL in Autumn Statement</t>
    </r>
    <r>
      <rPr>
        <b/>
        <vertAlign val="superscript"/>
        <sz val="10"/>
        <color indexed="8"/>
        <rFont val="Futura Bk BT"/>
        <family val="2"/>
      </rPr>
      <t>1</t>
    </r>
  </si>
  <si>
    <r>
      <t xml:space="preserve">1 </t>
    </r>
    <r>
      <rPr>
        <sz val="8"/>
        <rFont val="Futura Bk BT"/>
        <family val="2"/>
      </rPr>
      <t>The GNI and VAT adjustments are subject to refunds, and also result in additional rebate (shown as rebate adjustments).</t>
    </r>
  </si>
  <si>
    <r>
      <t>VAT payments to the EU</t>
    </r>
    <r>
      <rPr>
        <vertAlign val="superscript"/>
        <sz val="10"/>
        <rFont val="Futura Bk BT"/>
        <family val="2"/>
      </rPr>
      <t>2</t>
    </r>
  </si>
  <si>
    <r>
      <t>Receipts from the EU to cover the costs of collecting Traditional Own Resources</t>
    </r>
    <r>
      <rPr>
        <vertAlign val="superscript"/>
        <sz val="10"/>
        <rFont val="Futura Bk BT"/>
        <family val="2"/>
      </rPr>
      <t>3</t>
    </r>
  </si>
  <si>
    <r>
      <t>Total expenditure transfers included in AME, TME and PSNB</t>
    </r>
    <r>
      <rPr>
        <b/>
        <vertAlign val="superscript"/>
        <sz val="10"/>
        <rFont val="Futura Bk BT"/>
        <family val="2"/>
      </rPr>
      <t>4</t>
    </r>
  </si>
  <si>
    <r>
      <t>Traditional Own Resources</t>
    </r>
    <r>
      <rPr>
        <vertAlign val="superscript"/>
        <sz val="10"/>
        <rFont val="Futura Bk BT"/>
        <family val="2"/>
      </rPr>
      <t>3</t>
    </r>
  </si>
  <si>
    <r>
      <t>Public sector receipts from the EU</t>
    </r>
    <r>
      <rPr>
        <vertAlign val="superscript"/>
        <sz val="10"/>
        <rFont val="Futura Bk BT"/>
        <family val="2"/>
      </rPr>
      <t>5</t>
    </r>
  </si>
  <si>
    <r>
      <t>Net contribution to the EU budget</t>
    </r>
    <r>
      <rPr>
        <b/>
        <vertAlign val="superscript"/>
        <sz val="10"/>
        <rFont val="Futura Bk BT"/>
        <family val="2"/>
      </rPr>
      <t>6,7</t>
    </r>
  </si>
  <si>
    <r>
      <t>Gross contribution to the EU budget</t>
    </r>
    <r>
      <rPr>
        <b/>
        <vertAlign val="superscript"/>
        <sz val="10"/>
        <rFont val="Futura Bk BT"/>
        <family val="2"/>
      </rPr>
      <t>8</t>
    </r>
  </si>
  <si>
    <r>
      <t xml:space="preserve">7 </t>
    </r>
    <r>
      <rPr>
        <sz val="8"/>
        <rFont val="Futura Bk BT"/>
        <family val="2"/>
      </rPr>
      <t xml:space="preserve">The net contributionto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White Paper </t>
    </r>
    <r>
      <rPr>
        <i/>
        <sz val="8"/>
        <rFont val="Futura Bk BT"/>
        <family val="2"/>
      </rPr>
      <t>European Union Finances 2015</t>
    </r>
    <r>
      <rPr>
        <sz val="8"/>
        <rFont val="Futura Bk BT"/>
        <family val="2"/>
      </rPr>
      <t xml:space="preserve"> is available here: </t>
    </r>
  </si>
  <si>
    <r>
      <t>3</t>
    </r>
    <r>
      <rPr>
        <sz val="8"/>
        <rFont val="Futura Bk BT"/>
        <family val="2"/>
      </rPr>
      <t xml:space="preserve"> Actual implementation for 2014 and 2015.</t>
    </r>
  </si>
  <si>
    <t>Latest Multiannual Financial Framework (MFF)</t>
  </si>
  <si>
    <r>
      <rPr>
        <vertAlign val="superscript"/>
        <sz val="8"/>
        <color indexed="8"/>
        <rFont val="Futura Bk BT"/>
        <family val="2"/>
      </rPr>
      <t>4</t>
    </r>
    <r>
      <rPr>
        <sz val="8"/>
        <color indexed="8"/>
        <rFont val="Futura Bk BT"/>
        <family val="2"/>
      </rPr>
      <t xml:space="preserve"> Total welfare outturn in 2015-16 is sourced from OSCAR, consistent with PESA 2015. The OSCAR data do not split welfare spending inside and outside the welfare cap, so this split has been estimated based on departments' return. For 2015-16 only, the components relect departments' own outturns which may not be on a consitent basis to OSCAR.</t>
    </r>
  </si>
  <si>
    <r>
      <t>Total welfare cap</t>
    </r>
    <r>
      <rPr>
        <vertAlign val="superscript"/>
        <sz val="10"/>
        <color indexed="8"/>
        <rFont val="Futura Md BT"/>
        <family val="2"/>
      </rPr>
      <t>4</t>
    </r>
  </si>
  <si>
    <r>
      <t>Total welfare outside the welfare cap</t>
    </r>
    <r>
      <rPr>
        <vertAlign val="superscript"/>
        <sz val="10"/>
        <color indexed="8"/>
        <rFont val="Futura Md BT"/>
        <family val="2"/>
      </rPr>
      <t>4</t>
    </r>
  </si>
  <si>
    <r>
      <t>Total welfare</t>
    </r>
    <r>
      <rPr>
        <vertAlign val="superscript"/>
        <sz val="10"/>
        <color indexed="8"/>
        <rFont val="Futura Md BT"/>
        <family val="2"/>
      </rPr>
      <t>4</t>
    </r>
  </si>
  <si>
    <r>
      <t>England council tax receipts</t>
    </r>
    <r>
      <rPr>
        <b/>
        <vertAlign val="superscript"/>
        <sz val="10"/>
        <color indexed="8"/>
        <rFont val="Futura Bk BT"/>
        <family val="2"/>
      </rPr>
      <t>1,2,3</t>
    </r>
  </si>
  <si>
    <r>
      <t>Percentage change in council tax level</t>
    </r>
    <r>
      <rPr>
        <i/>
        <vertAlign val="superscript"/>
        <sz val="10"/>
        <color indexed="8"/>
        <rFont val="Futura Bk BT"/>
        <family val="2"/>
      </rPr>
      <t>4</t>
    </r>
  </si>
  <si>
    <r>
      <t>Percentage change in council tax base</t>
    </r>
    <r>
      <rPr>
        <i/>
        <vertAlign val="superscript"/>
        <sz val="10"/>
        <color indexed="8"/>
        <rFont val="Futura Bk BT"/>
        <family val="2"/>
      </rPr>
      <t>5</t>
    </r>
  </si>
  <si>
    <r>
      <t>Scotland council tax receipts</t>
    </r>
    <r>
      <rPr>
        <b/>
        <vertAlign val="superscript"/>
        <sz val="10"/>
        <color indexed="8"/>
        <rFont val="Futura Bk BT"/>
        <family val="2"/>
      </rPr>
      <t>1,6</t>
    </r>
  </si>
  <si>
    <r>
      <t>Percentage change in council tax level</t>
    </r>
    <r>
      <rPr>
        <i/>
        <vertAlign val="superscript"/>
        <sz val="10"/>
        <color indexed="8"/>
        <rFont val="Futura Bk BT"/>
        <family val="2"/>
      </rPr>
      <t>7</t>
    </r>
  </si>
  <si>
    <r>
      <t>Percentage change in council tax base</t>
    </r>
    <r>
      <rPr>
        <i/>
        <vertAlign val="superscript"/>
        <sz val="10"/>
        <color indexed="8"/>
        <rFont val="Futura Bk BT"/>
        <family val="2"/>
      </rPr>
      <t>8</t>
    </r>
  </si>
  <si>
    <r>
      <t>Wales council tax receipts</t>
    </r>
    <r>
      <rPr>
        <b/>
        <vertAlign val="superscript"/>
        <sz val="10"/>
        <color indexed="8"/>
        <rFont val="Futura Bk BT"/>
        <family val="2"/>
      </rPr>
      <t>1,9</t>
    </r>
  </si>
  <si>
    <r>
      <t>Percentage change in council tax level</t>
    </r>
    <r>
      <rPr>
        <i/>
        <vertAlign val="superscript"/>
        <sz val="10"/>
        <color indexed="8"/>
        <rFont val="Futura Bk BT"/>
        <family val="2"/>
      </rPr>
      <t>10</t>
    </r>
  </si>
  <si>
    <r>
      <t>Percentage change in council tax base</t>
    </r>
    <r>
      <rPr>
        <i/>
        <vertAlign val="superscript"/>
        <sz val="10"/>
        <color indexed="8"/>
        <rFont val="Futura Bk BT"/>
        <family val="2"/>
      </rPr>
      <t>11</t>
    </r>
  </si>
  <si>
    <t>Total council tax receipts</t>
  </si>
  <si>
    <t>NI domestic rates</t>
  </si>
  <si>
    <t>Council tax accruals adjustment</t>
  </si>
  <si>
    <r>
      <t>Total net council tax receipts</t>
    </r>
    <r>
      <rPr>
        <b/>
        <vertAlign val="superscript"/>
        <sz val="10"/>
        <color indexed="8"/>
        <rFont val="Futura Bk BT"/>
        <family val="2"/>
      </rPr>
      <t>12</t>
    </r>
  </si>
  <si>
    <r>
      <t xml:space="preserve">1 </t>
    </r>
    <r>
      <rPr>
        <sz val="8"/>
        <color indexed="8"/>
        <rFont val="Futura Bk BT"/>
        <family val="2"/>
      </rPr>
      <t>Net of discounts, including discounts from localised council tax reduction schemes.</t>
    </r>
  </si>
  <si>
    <r>
      <t xml:space="preserve">5 </t>
    </r>
    <r>
      <rPr>
        <sz val="8"/>
        <color indexed="8"/>
        <rFont val="Futura Bk BT"/>
        <family val="2"/>
      </rPr>
      <t xml:space="preserve">Council tax base growth in England is based on a forecast provided by the Department for Communities and Local Government. </t>
    </r>
  </si>
  <si>
    <r>
      <t xml:space="preserve">7 </t>
    </r>
    <r>
      <rPr>
        <sz val="8"/>
        <color indexed="8"/>
        <rFont val="Futura Bk BT"/>
        <family val="2"/>
      </rPr>
      <t>The Scotland council tax increase is assumed to be zero per cent until 2015-16 as the Scottish Government had announced a freeze until the end of the previous parliament. For 2016-17 onwards, we assume Scottish council tax increases in line with our forecast of CPI.</t>
    </r>
  </si>
  <si>
    <r>
      <t xml:space="preserve">8 </t>
    </r>
    <r>
      <rPr>
        <sz val="8"/>
        <color indexed="8"/>
        <rFont val="Futura Bk BT"/>
        <family val="2"/>
      </rPr>
      <t xml:space="preserve">Council tax base growth in Scotland is assumed to be 0.7 per cent. </t>
    </r>
  </si>
  <si>
    <r>
      <t>10</t>
    </r>
    <r>
      <rPr>
        <sz val="8"/>
        <color indexed="8"/>
        <rFont val="Futura Bk BT"/>
        <family val="2"/>
      </rPr>
      <t xml:space="preserve"> Council tax growth figures for 2015-16 are taken from </t>
    </r>
    <r>
      <rPr>
        <sz val="8"/>
        <color indexed="8"/>
        <rFont val="Futura Bk BT"/>
        <family val="2"/>
      </rPr>
      <t>http://gov.wales/statistics-and-research/council-tax-levels/?lang=en. Thereafter, we assume that Welsh council tax increases in line with the average increase over the last three years.</t>
    </r>
  </si>
  <si>
    <r>
      <t xml:space="preserve">11 </t>
    </r>
    <r>
      <rPr>
        <sz val="8"/>
        <color indexed="8"/>
        <rFont val="Futura Bk BT"/>
        <family val="2"/>
      </rPr>
      <t>Council tax base growth in Wales is assumed to be 0.6 per cent.</t>
    </r>
  </si>
  <si>
    <r>
      <t xml:space="preserve">12 </t>
    </r>
    <r>
      <rPr>
        <sz val="8"/>
        <rFont val="Futura Bk BT"/>
        <family val="2"/>
      </rPr>
      <t xml:space="preserve">The data in this table provides a more detailed breakdown of the council tax receipts line shown in Table 4.6 of the November 2016 </t>
    </r>
    <r>
      <rPr>
        <i/>
        <sz val="8"/>
        <rFont val="Futura Bk BT"/>
        <family val="2"/>
      </rPr>
      <t>Economic and fiscal outlook</t>
    </r>
    <r>
      <rPr>
        <sz val="8"/>
        <rFont val="Futura Bk BT"/>
        <family val="2"/>
      </rPr>
      <t>.</t>
    </r>
  </si>
  <si>
    <r>
      <rPr>
        <vertAlign val="superscript"/>
        <sz val="8"/>
        <color indexed="8"/>
        <rFont val="Futura Bk BT"/>
        <family val="2"/>
      </rPr>
      <t>3</t>
    </r>
    <r>
      <rPr>
        <sz val="8"/>
        <color indexed="8"/>
        <rFont val="Futura Bk BT"/>
        <family val="2"/>
      </rPr>
      <t xml:space="preserve"> Spending from 2017-18 onwards represents universal credit additional costs not already included against other benefits (i.e. UC payments that do not exist under current benefit structure).</t>
    </r>
  </si>
  <si>
    <t>Payment on Lifetime ISA</t>
  </si>
  <si>
    <r>
      <rPr>
        <sz val="8"/>
        <rFont val="Futura Bk BT"/>
        <family val="2"/>
      </rPr>
      <t>Note:</t>
    </r>
    <r>
      <rPr>
        <vertAlign val="superscript"/>
        <sz val="8"/>
        <rFont val="Futura Bk BT"/>
        <family val="2"/>
      </rPr>
      <t xml:space="preserve"> </t>
    </r>
    <r>
      <rPr>
        <sz val="8"/>
        <rFont val="Futura Bk BT"/>
        <family val="2"/>
      </rPr>
      <t xml:space="preserve">The data in this table provides a more detailed breakdown of the other departmental AME line shown in Table 4.16 of the November 2016 </t>
    </r>
    <r>
      <rPr>
        <i/>
        <sz val="8"/>
        <rFont val="Futura Bk BT"/>
        <family val="2"/>
      </rPr>
      <t>Economic and fiscal outlook.</t>
    </r>
  </si>
  <si>
    <r>
      <rPr>
        <sz val="8"/>
        <rFont val="Futura Bk BT"/>
        <family val="2"/>
      </rPr>
      <t xml:space="preserve">Note: The data shown here provides a scheme-by-scheme breakdown of the pension schemes shown in Table 4.26 of the November 2016 </t>
    </r>
    <r>
      <rPr>
        <i/>
        <sz val="8"/>
        <rFont val="Futura Bk BT"/>
        <family val="2"/>
      </rPr>
      <t>Economic and fiscal outlook</t>
    </r>
    <r>
      <rPr>
        <sz val="8"/>
        <rFont val="Futura Bk BT"/>
        <family val="2"/>
      </rPr>
      <t>.</t>
    </r>
    <r>
      <rPr>
        <i/>
        <vertAlign val="superscript"/>
        <sz val="8"/>
        <rFont val="Gill Sans MT"/>
        <family val="2"/>
      </rPr>
      <t/>
    </r>
  </si>
  <si>
    <r>
      <t>Other net pension expenditure</t>
    </r>
    <r>
      <rPr>
        <vertAlign val="superscript"/>
        <sz val="10"/>
        <rFont val="Futura Bk BT"/>
        <family val="2"/>
      </rPr>
      <t>2</t>
    </r>
  </si>
  <si>
    <r>
      <t>Note: This table includes a more detailed breakdown of the current and capital National Accounts adjustments lines shown in Table 4.16 of the November 2016</t>
    </r>
    <r>
      <rPr>
        <i/>
        <sz val="8"/>
        <rFont val="Futura Bk BT"/>
        <family val="2"/>
      </rPr>
      <t xml:space="preserve"> Economic and fiscal outlook</t>
    </r>
    <r>
      <rPr>
        <sz val="8"/>
        <rFont val="Futura Bk BT"/>
        <family val="2"/>
      </rPr>
      <t>.</t>
    </r>
  </si>
  <si>
    <t xml:space="preserve">  Existing debt</t>
  </si>
  <si>
    <t xml:space="preserve">  New debt</t>
  </si>
  <si>
    <r>
      <t>1</t>
    </r>
    <r>
      <rPr>
        <sz val="8"/>
        <rFont val="Futura Bk BT"/>
        <family val="2"/>
      </rPr>
      <t xml:space="preserve"> Police scheme employer contributions do not reflect the new (lower) contribution rate, which arose from the most recent actuarial scheme valuation. This is because the reduction in the contributions (funded from DEL) was reflected in an additional Exchequer cost, as a larger AME top-up grant was required to fund the difference between gross expenditure on police pensions and the lower police pension contribution receipts. In the event, the DEL grant was not reduced, but was used to finance the additional top-up required. So the DEL grant is increased by the cost of funding the reduced pension contributions. Also, the AME pensions costs reflect the receipt of the additional DEL grant, which replace the lower contributions.</t>
    </r>
  </si>
  <si>
    <t>Pool Re receipts</t>
  </si>
  <si>
    <t>Central government</t>
  </si>
  <si>
    <r>
      <t>Housing Revenue Account</t>
    </r>
    <r>
      <rPr>
        <vertAlign val="superscript"/>
        <sz val="10"/>
        <rFont val="Futura Bk BT"/>
        <family val="2"/>
      </rPr>
      <t>1</t>
    </r>
  </si>
  <si>
    <t>Housing associations</t>
  </si>
  <si>
    <t>Budget 2016 scorecard measure</t>
  </si>
  <si>
    <r>
      <t xml:space="preserve">2 </t>
    </r>
    <r>
      <rPr>
        <sz val="8"/>
        <rFont val="Futura Bk BT"/>
        <family val="2"/>
      </rPr>
      <t xml:space="preserve">Other net pensions expenditure includes an increase in contributions from the Budget 2016 measure to reduce the discount rate used in forthcoming pensions revaluations from 3.0 to 2.8 per cent. More detail can be found in paragraph 4.125 of the March 2016 </t>
    </r>
    <r>
      <rPr>
        <i/>
        <sz val="8"/>
        <rFont val="Futura Bk BT"/>
        <family val="2"/>
      </rPr>
      <t>Economic and fiscal outlook</t>
    </r>
    <r>
      <rPr>
        <sz val="8"/>
        <rFont val="Futura Bk BT"/>
        <family val="2"/>
      </rPr>
      <t>. New contribution rates have not yet been formally set, but will be decided as part of the ongoing scheme valuation process. As scheme are unable to pre-empt what these changes might be, the current forecast adjusts centrally for the estimated impact of the change in policy that has already been announced: namely the change in the discount rate used in these valuations.</t>
    </r>
  </si>
  <si>
    <t>PSCE in RDEL (£ billion, 2016-17 prices)</t>
  </si>
  <si>
    <t>Single use military expenditure</t>
  </si>
  <si>
    <t>Offsetting changes in the classification of capital grants to Network Rail and housing associations (affecting capital AME and CDEL)</t>
  </si>
  <si>
    <t>2.17 Consistent historical RDEL and CDEL series, and data for spending discontinuities</t>
  </si>
  <si>
    <t>PSGI in CDEL adjusted to remove historical discontinuities</t>
  </si>
  <si>
    <t>Major historical switches between current and capital spending</t>
  </si>
  <si>
    <t>TME in DEL</t>
  </si>
  <si>
    <r>
      <t>PSGI in AME</t>
    </r>
    <r>
      <rPr>
        <vertAlign val="superscript"/>
        <sz val="10"/>
        <color indexed="8"/>
        <rFont val="Futura Bk BT"/>
        <family val="2"/>
      </rPr>
      <t>1</t>
    </r>
  </si>
  <si>
    <r>
      <rPr>
        <vertAlign val="superscript"/>
        <sz val="8"/>
        <color indexed="8"/>
        <rFont val="Futura Bk BT"/>
        <family val="2"/>
      </rPr>
      <t>1</t>
    </r>
    <r>
      <rPr>
        <sz val="8"/>
        <color indexed="8"/>
        <rFont val="Futura Bk BT"/>
        <family val="2"/>
      </rPr>
      <t xml:space="preserve"> Excluding the one-off adjustment for Royal Mail transfers in 2012-13.</t>
    </r>
  </si>
  <si>
    <t>PSGI in CDEL (£ billion)</t>
  </si>
  <si>
    <t>PSGI in CDEL (£ billion, 2016-17 prices)</t>
  </si>
  <si>
    <t>Real PSGI in CDEL growth rate (per cent)</t>
  </si>
  <si>
    <t>PSGI in CDEL (per cent of GDP)</t>
  </si>
  <si>
    <r>
      <t>Council tax benefit</t>
    </r>
    <r>
      <rPr>
        <vertAlign val="superscript"/>
        <sz val="10"/>
        <color indexed="8"/>
        <rFont val="Futura Bk BT"/>
        <family val="2"/>
      </rPr>
      <t>2</t>
    </r>
  </si>
  <si>
    <r>
      <t>Localised business rates</t>
    </r>
    <r>
      <rPr>
        <vertAlign val="superscript"/>
        <sz val="10"/>
        <color indexed="8"/>
        <rFont val="Futura Bk BT"/>
        <family val="2"/>
      </rPr>
      <t>3</t>
    </r>
  </si>
  <si>
    <r>
      <t>Welsh business rates</t>
    </r>
    <r>
      <rPr>
        <vertAlign val="superscript"/>
        <sz val="10"/>
        <color indexed="8"/>
        <rFont val="Futura Bk BT"/>
        <family val="2"/>
      </rPr>
      <t>4</t>
    </r>
  </si>
  <si>
    <r>
      <t>War pensions</t>
    </r>
    <r>
      <rPr>
        <vertAlign val="superscript"/>
        <sz val="10"/>
        <color indexed="8"/>
        <rFont val="Futura Bk BT"/>
        <family val="2"/>
      </rPr>
      <t>5</t>
    </r>
  </si>
  <si>
    <r>
      <t>New receipts items now counted by the ONS</t>
    </r>
    <r>
      <rPr>
        <vertAlign val="superscript"/>
        <sz val="10"/>
        <color indexed="8"/>
        <rFont val="Futura Bk BT"/>
        <family val="2"/>
      </rPr>
      <t>6</t>
    </r>
  </si>
  <si>
    <r>
      <t>R&amp;D</t>
    </r>
    <r>
      <rPr>
        <vertAlign val="superscript"/>
        <sz val="10"/>
        <color indexed="8"/>
        <rFont val="Futura Bk BT"/>
        <family val="2"/>
      </rPr>
      <t>7</t>
    </r>
  </si>
  <si>
    <r>
      <rPr>
        <vertAlign val="superscript"/>
        <sz val="8"/>
        <color indexed="8"/>
        <rFont val="Futura Bk BT"/>
        <family val="2"/>
      </rPr>
      <t xml:space="preserve">2 </t>
    </r>
    <r>
      <rPr>
        <sz val="8"/>
        <color indexed="8"/>
        <rFont val="Futura Bk BT"/>
        <family val="2"/>
      </rPr>
      <t>Switched from PSCE in AME (social security, now welfare) to PSCE in RDEL from 2013-14.</t>
    </r>
  </si>
  <si>
    <r>
      <rPr>
        <vertAlign val="superscript"/>
        <sz val="8"/>
        <color indexed="8"/>
        <rFont val="Futura Bk BT"/>
        <family val="2"/>
      </rPr>
      <t>4</t>
    </r>
    <r>
      <rPr>
        <sz val="10"/>
        <rFont val="Arial"/>
        <family val="2"/>
      </rPr>
      <t xml:space="preserve"> </t>
    </r>
    <r>
      <rPr>
        <sz val="8"/>
        <color indexed="8"/>
        <rFont val="Futura Bk BT"/>
        <family val="2"/>
      </rPr>
      <t>Switched from PSCE in RDEL to PSCE in AME (current LASFE) from 2015-16.</t>
    </r>
  </si>
  <si>
    <r>
      <t>Population (thousands)</t>
    </r>
    <r>
      <rPr>
        <vertAlign val="superscript"/>
        <sz val="10"/>
        <rFont val="Futura Bk BT"/>
        <family val="2"/>
      </rPr>
      <t>11</t>
    </r>
  </si>
  <si>
    <r>
      <t>Capital grants from central government to housing assocations included in historical data, but no longer included in OBR forecasts</t>
    </r>
    <r>
      <rPr>
        <vertAlign val="superscript"/>
        <sz val="10"/>
        <color indexed="8"/>
        <rFont val="Futura Bk BT"/>
        <family val="2"/>
      </rPr>
      <t>10</t>
    </r>
    <r>
      <rPr>
        <sz val="11"/>
        <color theme="1"/>
        <rFont val="Futura Bk BT"/>
        <family val="2"/>
        <scheme val="minor"/>
      </rPr>
      <t/>
    </r>
  </si>
  <si>
    <r>
      <t xml:space="preserve">1 </t>
    </r>
    <r>
      <rPr>
        <sz val="8"/>
        <rFont val="Futura Bk BT"/>
        <family val="2"/>
      </rPr>
      <t>Capital transactions by local authorities' Housing Revenue Accounts are classified as public corporations in the National Accounts, and so are shown separately.</t>
    </r>
  </si>
  <si>
    <t>2.22 The marginal cost of universal credit and its component parts</t>
  </si>
  <si>
    <t>Marginal cost (pre-measures)</t>
  </si>
  <si>
    <t>Gross cost</t>
  </si>
  <si>
    <r>
      <t>Gross cost of higher take-up</t>
    </r>
    <r>
      <rPr>
        <vertAlign val="superscript"/>
        <sz val="10"/>
        <rFont val="Futura Bk BT"/>
        <family val="2"/>
      </rPr>
      <t>1</t>
    </r>
  </si>
  <si>
    <r>
      <t>Gross cost where entitlement is higher</t>
    </r>
    <r>
      <rPr>
        <vertAlign val="superscript"/>
        <sz val="10"/>
        <rFont val="Futura Bk BT"/>
        <family val="2"/>
      </rPr>
      <t>2</t>
    </r>
  </si>
  <si>
    <t>Transitional protection where entitlement is lower</t>
  </si>
  <si>
    <t>Gross saving</t>
  </si>
  <si>
    <r>
      <t>Gross saving where entitlement is lower</t>
    </r>
    <r>
      <rPr>
        <vertAlign val="superscript"/>
        <sz val="10"/>
        <rFont val="Futura Bk BT"/>
        <family val="2"/>
      </rPr>
      <t>3</t>
    </r>
  </si>
  <si>
    <t>Gross saving of abolishing the disregards</t>
  </si>
  <si>
    <t>Gross saving from reductions in error and fraud</t>
  </si>
  <si>
    <t>Gross saving from the minimum income floor</t>
  </si>
  <si>
    <t>Gross saving from other factors</t>
  </si>
  <si>
    <t>Proportion of caseload migrated to UC (per cent)</t>
  </si>
  <si>
    <t>Employment and support allowance</t>
  </si>
  <si>
    <t>Tax credits</t>
  </si>
  <si>
    <t>Housing benefit</t>
  </si>
  <si>
    <t>All</t>
  </si>
  <si>
    <r>
      <rPr>
        <vertAlign val="superscript"/>
        <sz val="8"/>
        <rFont val="Futura Bk BT"/>
        <family val="2"/>
      </rPr>
      <t>1</t>
    </r>
    <r>
      <rPr>
        <sz val="8"/>
        <rFont val="Futura Bk BT"/>
        <family val="2"/>
      </rPr>
      <t xml:space="preserve"> Includes both the change in entitlement and take-up for groups where take-up has increased.</t>
    </r>
  </si>
  <si>
    <r>
      <rPr>
        <vertAlign val="superscript"/>
        <sz val="8"/>
        <rFont val="Futura Bk BT"/>
        <family val="2"/>
      </rPr>
      <t>2</t>
    </r>
    <r>
      <rPr>
        <sz val="8"/>
        <rFont val="Futura Bk BT"/>
        <family val="2"/>
      </rPr>
      <t xml:space="preserve"> Entitlement for those who fully take-up their entitlement in the legacy system.</t>
    </r>
  </si>
  <si>
    <r>
      <rPr>
        <vertAlign val="superscript"/>
        <sz val="8"/>
        <rFont val="Futura Bk BT"/>
        <family val="2"/>
      </rPr>
      <t>3</t>
    </r>
    <r>
      <rPr>
        <sz val="8"/>
        <rFont val="Futura Bk BT"/>
        <family val="2"/>
      </rPr>
      <t xml:space="preserve"> Net entitlement and take-up impacts from those households who have lower entitlements.</t>
    </r>
  </si>
  <si>
    <r>
      <rPr>
        <vertAlign val="superscript"/>
        <sz val="8"/>
        <color indexed="8"/>
        <rFont val="Futura Bk BT"/>
        <family val="2"/>
      </rPr>
      <t>11</t>
    </r>
    <r>
      <rPr>
        <sz val="8"/>
        <color indexed="8"/>
        <rFont val="Futura Bk BT"/>
        <family val="2"/>
      </rPr>
      <t xml:space="preserve"> Consistent with our economic forecast, the figures shown are based on the ONS's latest (2014-based) principal migration population estimates and projections. These projections are discussed in further detail in paragraphs 3.25 and 3.26 of our November 2016 </t>
    </r>
    <r>
      <rPr>
        <i/>
        <sz val="8"/>
        <color indexed="8"/>
        <rFont val="Futura Bk BT"/>
        <family val="2"/>
      </rPr>
      <t>Economic and fiscal outlook</t>
    </r>
    <r>
      <rPr>
        <sz val="8"/>
        <color indexed="8"/>
        <rFont val="Futura Bk BT"/>
        <family val="2"/>
      </rPr>
      <t>.</t>
    </r>
  </si>
  <si>
    <t>Scorecard measure</t>
  </si>
  <si>
    <r>
      <rPr>
        <vertAlign val="superscript"/>
        <sz val="8"/>
        <color indexed="8"/>
        <rFont val="Futura Bk BT"/>
        <family val="2"/>
      </rPr>
      <t xml:space="preserve">3 </t>
    </r>
    <r>
      <rPr>
        <sz val="8"/>
        <color indexed="8"/>
        <rFont val="Futura Bk BT"/>
        <family val="2"/>
      </rPr>
      <t>Switched from PSCE in RDEL to PSCE in AME (current LASFE) from 2013-14. We have proxied the localised share of historical business rates data as 50 per cent of total business rates receipts.</t>
    </r>
  </si>
  <si>
    <r>
      <rPr>
        <vertAlign val="superscript"/>
        <sz val="8"/>
        <color indexed="8"/>
        <rFont val="Futura Bk BT"/>
        <family val="2"/>
      </rPr>
      <t xml:space="preserve">9 </t>
    </r>
    <r>
      <rPr>
        <sz val="8"/>
        <color indexed="8"/>
        <rFont val="Futura Bk BT"/>
        <family val="2"/>
      </rPr>
      <t>These capital grants have been removed in our forecast because they are transfers within central government that are not included in the National Accounts. In our forecast we have removed the payment of these grants from our forecast for CDEL, and removed the receipt of these grants from our forecast for Network Rail spending in capital AME. Unadjusted CDEL totals from 2010-11 reflect the removal of this grant.</t>
    </r>
  </si>
  <si>
    <r>
      <rPr>
        <vertAlign val="superscript"/>
        <sz val="8"/>
        <color indexed="8"/>
        <rFont val="Futura Bk BT"/>
        <family val="2"/>
      </rPr>
      <t>7</t>
    </r>
    <r>
      <rPr>
        <sz val="8"/>
        <color indexed="8"/>
        <rFont val="Futura Bk BT"/>
        <family val="2"/>
      </rPr>
      <t xml:space="preserve"> The treatment of R&amp;D spending was revised in the National Accounts (moving from current to capital spending), under the implementation of ESA10. More detail can be found in paragraph 4.103 of our November 2016 </t>
    </r>
    <r>
      <rPr>
        <i/>
        <sz val="8"/>
        <color indexed="8"/>
        <rFont val="Futura Bk BT"/>
        <family val="2"/>
      </rPr>
      <t>Economic and fiscal outlook</t>
    </r>
    <r>
      <rPr>
        <sz val="8"/>
        <color indexed="8"/>
        <rFont val="Futura Bk BT"/>
        <family val="2"/>
      </rPr>
      <t>. R&amp;D spending is recorded as capital spending (CDEL) in the unadjusted DEL totals from 2011-12.</t>
    </r>
  </si>
  <si>
    <r>
      <t xml:space="preserve">2 </t>
    </r>
    <r>
      <rPr>
        <sz val="8"/>
        <rFont val="Futura Bk BT"/>
        <family val="2"/>
      </rPr>
      <t>Council tax receipts for England in 2016-17 taken from Local Authority Revenue Forecasts. The forecast of council tax receipts from 2017-18 onwards are calculated by applying the assumed percentage increases in the level of council tax and the tax base to the previous year's council tax receipts.</t>
    </r>
  </si>
  <si>
    <r>
      <t xml:space="preserve">3 </t>
    </r>
    <r>
      <rPr>
        <sz val="8"/>
        <rFont val="Futura Bk BT"/>
        <family val="2"/>
      </rPr>
      <t>Council tax receipts for England from 2016-17 onward include the forecast for additional council tax raised as a result of the Government's decision to allow 152 upper tier local authorities to raise council tax by a further 2 per cent to meet some of the costs associated with adult social care and policing.</t>
    </r>
  </si>
  <si>
    <r>
      <t xml:space="preserve">9 </t>
    </r>
    <r>
      <rPr>
        <sz val="8"/>
        <color indexed="8"/>
        <rFont val="Futura Bk BT"/>
        <family val="2"/>
      </rPr>
      <t xml:space="preserve">Outturn 2015-16 council tax receipts for Wales are taken from http://gov.wales/statistics-and-research/council-tax-levels/?lang=en. </t>
    </r>
  </si>
  <si>
    <r>
      <t>1</t>
    </r>
    <r>
      <rPr>
        <sz val="8"/>
        <rFont val="Futura Bk BT"/>
        <family val="2"/>
      </rPr>
      <t xml:space="preserve"> Before Budget Exchange was introduced in 2011-12, departments were able to increase their final plans, measured against </t>
    </r>
    <r>
      <rPr>
        <i/>
        <sz val="8"/>
        <rFont val="Futura Bk BT"/>
        <family val="2"/>
      </rPr>
      <t>Public expenditure statistical analyses</t>
    </r>
    <r>
      <rPr>
        <sz val="8"/>
        <rFont val="Futura Bk BT"/>
        <family val="2"/>
      </rPr>
      <t xml:space="preserve"> (PESA) plans, and departments financed their increases in plans by drawing down on their previously accumulated amounts of end-year flexibility.</t>
    </r>
  </si>
  <si>
    <r>
      <t>4</t>
    </r>
    <r>
      <rPr>
        <sz val="8"/>
        <color indexed="8"/>
        <rFont val="Futura Bk BT"/>
        <family val="2"/>
      </rPr>
      <t xml:space="preserve"> The 2016-17 council tax growth figures are from council tax levels set by local authorities in England. For 2017-18 onwards, we assume English council tax increases at 1.8 per cent per year, plus the effects from the additional council tax in footnote 3.</t>
    </r>
  </si>
  <si>
    <r>
      <t xml:space="preserve">6 </t>
    </r>
    <r>
      <rPr>
        <sz val="8"/>
        <color indexed="8"/>
        <rFont val="Futura Bk BT"/>
        <family val="2"/>
      </rPr>
      <t>The forecast of council tax receipts from 2016-17 onwards are calculated by applying the assumed percentage increases in the level of council tax and the tax base to the previous years council tax receipts. Provisional 2015-16 outturn for Scotland became available in June 2016 and can be sourced from http://www.gov.scot/Topics/Statistics/Browse/Local-Government-Finance.</t>
    </r>
  </si>
  <si>
    <r>
      <rPr>
        <vertAlign val="superscript"/>
        <sz val="8"/>
        <color indexed="8"/>
        <rFont val="Futura Bk BT"/>
        <family val="2"/>
      </rPr>
      <t>5</t>
    </r>
    <r>
      <rPr>
        <sz val="10"/>
        <rFont val="Arial"/>
        <family val="2"/>
      </rPr>
      <t xml:space="preserve"> </t>
    </r>
    <r>
      <rPr>
        <sz val="8"/>
        <color indexed="8"/>
        <rFont val="Futura Bk BT"/>
        <family val="2"/>
      </rPr>
      <t>Switched from PSCE in AME (welfare spending outside the welfare cap) to PSCE in RDEL from 2015-16.</t>
    </r>
  </si>
  <si>
    <r>
      <rPr>
        <vertAlign val="superscript"/>
        <sz val="8"/>
        <color indexed="8"/>
        <rFont val="Futura Bk BT"/>
        <family val="2"/>
      </rPr>
      <t>8</t>
    </r>
    <r>
      <rPr>
        <sz val="8"/>
        <color indexed="8"/>
        <rFont val="Futura Bk BT"/>
        <family val="2"/>
      </rPr>
      <t xml:space="preserve"> Forthcoming further revision anticipated in our forecast from 2016-17 onwards that increases CDEL, PSGI and TME. This further revision was announced by the ONS in the Public Sector Finances statistical bulletin released in March 2015.</t>
    </r>
  </si>
  <si>
    <r>
      <t>6</t>
    </r>
    <r>
      <rPr>
        <sz val="8"/>
        <color indexed="8"/>
        <rFont val="Futura Bk BT"/>
        <family val="2"/>
      </rPr>
      <t xml:space="preserve"> These additional receipts, which the ONS reclassified as negative spending in the February 2016 public sector finances release, reflect ongoing work by the ONS and the Treasury to reconcile accrued and cash measures of borrowing (described in Box 4.3 of our July 2015 </t>
    </r>
    <r>
      <rPr>
        <i/>
        <sz val="8"/>
        <color indexed="8"/>
        <rFont val="Futura Bk BT"/>
        <family val="2"/>
      </rPr>
      <t>Economic and fiscal outlook</t>
    </r>
    <r>
      <rPr>
        <sz val="8"/>
        <color indexed="8"/>
        <rFont val="Futura Bk BT"/>
        <family val="2"/>
      </rPr>
      <t>). These receipts are included in the unadjusted RDEL totals from 2011-12. The ONS implemented this change back to 2008-09, so there is no value for 2007-08.</t>
    </r>
  </si>
  <si>
    <r>
      <rPr>
        <vertAlign val="superscript"/>
        <sz val="8"/>
        <color indexed="8"/>
        <rFont val="Futura Bk BT"/>
        <family val="2"/>
      </rPr>
      <t>10</t>
    </r>
    <r>
      <rPr>
        <sz val="8"/>
        <color indexed="8"/>
        <rFont val="Futura Bk BT"/>
        <family val="2"/>
      </rPr>
      <t xml:space="preserve"> Housing associations were reclassified as public corporations by the ONS in 2015 (thus moving into the public sector). These capital grants are used to finance public corporations' capital spending (PSGI in AME), but net out within the public sector. Since these grants are not included in PSGI in CDEL or PSGI in AME, we have removed them. In effect, this switches spending from CDEL to capital AME, so is neutral for overall capital spending. (For more detail, see paragraph 4.103 of our November 2016 </t>
    </r>
    <r>
      <rPr>
        <i/>
        <sz val="8"/>
        <color indexed="8"/>
        <rFont val="Futura Bk BT"/>
        <family val="2"/>
      </rPr>
      <t>Economic and fiscal outlook</t>
    </r>
    <r>
      <rPr>
        <sz val="8"/>
        <color indexed="8"/>
        <rFont val="Futura Bk BT"/>
        <family val="2"/>
      </rPr>
      <t>.</t>
    </r>
    <r>
      <rPr>
        <i/>
        <sz val="8"/>
        <color indexed="8"/>
        <rFont val="Futura Bk BT"/>
        <family val="2"/>
      </rPr>
      <t>)</t>
    </r>
    <r>
      <rPr>
        <sz val="8"/>
        <color indexed="8"/>
        <rFont val="Futura Bk BT"/>
        <family val="2"/>
      </rPr>
      <t xml:space="preserve"> The ONS implemented this classification change back to 2008-09, so there is no value for 2007-08. Unadjusted CDEL totals from 2010-11 reflect the removal of this grant.</t>
    </r>
  </si>
  <si>
    <t>Note: for 2015-16 to 2019-20, the figures for the items in RDEL and CDEL that are not included in PSCE and PSGI are taken from PESA 2016, updated for the latest forecasts for Scottish Government taxes and other elements in our forecast. For 2020-21 and 2021-22, the figures for these items have been supplied by HM Treasury.</t>
  </si>
  <si>
    <r>
      <t>3</t>
    </r>
    <r>
      <rPr>
        <sz val="8"/>
        <rFont val="Futura Bk BT"/>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SUME was reduced considerably, and had no underspend. From 2015-16 onwards, SUME is included within PSCE in RDEL.</t>
    </r>
  </si>
  <si>
    <t>Note: All increases are assumed to take effect at the beginning of 2016-17 and continue throughout the forecast.</t>
  </si>
  <si>
    <r>
      <t>3</t>
    </r>
    <r>
      <rPr>
        <sz val="8"/>
        <color indexed="8"/>
        <rFont val="Futura Bk BT"/>
        <family val="2"/>
      </rPr>
      <t xml:space="preserve"> From 2016-17 onwards, these other items include additional receipts of notional transfers within central government that match Scottish Government taxes devolved under the Scotland Act, 2012, following the implementation of the Fiscal Framework agreed with the Scottish Government. (PSCE in RDEL includes the additional Scottish spending financed by these receipts, which is broadly offset by a reduction in Scottish block grant.)</t>
    </r>
  </si>
  <si>
    <r>
      <t xml:space="preserve">Note: As we do not have sufficient detail about the Government’s negotiation preferences, or the chances of achieving them, we are not able to forecast how spending will be affected after the UK leaves the EU. We therefore make the fiscally neutral assumption that any reduction in transfers to the EU would be recycled into extra domestic spending. See paragraphs 4.127 to 4.131 and Box 4.4 in our November 2016 </t>
    </r>
    <r>
      <rPr>
        <i/>
        <sz val="8"/>
        <rFont val="Futura Bk BT"/>
        <family val="2"/>
      </rPr>
      <t>Economic and fiscal outlook</t>
    </r>
    <r>
      <rPr>
        <sz val="8"/>
        <rFont val="Futura Bk BT"/>
        <family val="2"/>
      </rPr>
      <t>.</t>
    </r>
  </si>
  <si>
    <r>
      <t xml:space="preserve">3 </t>
    </r>
    <r>
      <rPr>
        <sz val="8"/>
        <rFont val="Futura Bk BT"/>
        <family val="2"/>
      </rPr>
      <t>Traditional Own Resources (TOR) consists of customs duties and sugar levies. These duties are not included in public sector current receipts in the National Accounts because they are deemed to be collected on behalf of the EU. Customs duties include duties on agricultural products. Currently, the UK, like all Member States, retains 25% of the amount of TOR it collects to cover the costs of collection and this reduces TME in the National Accounts. This changes in our forecast to 20% in 2016 when the new Own Resources Decision comes into force.</t>
    </r>
  </si>
  <si>
    <r>
      <t xml:space="preserve">4 </t>
    </r>
    <r>
      <rPr>
        <sz val="8"/>
        <rFont val="Futura Bk BT"/>
        <family val="2"/>
      </rPr>
      <t xml:space="preserve">These are the expenditure transfers to EU institutions included in current AME in Table 4.28 in the November 2016 </t>
    </r>
    <r>
      <rPr>
        <i/>
        <sz val="8"/>
        <rFont val="Futura Bk BT"/>
        <family val="2"/>
      </rPr>
      <t>Economic and fiscal outlook</t>
    </r>
    <r>
      <rPr>
        <sz val="8"/>
        <rFont val="Futura Bk BT"/>
        <family val="2"/>
      </rPr>
      <t>. These are also the expenditure transfers to EU institutions included in the National Accounts.</t>
    </r>
  </si>
  <si>
    <t>2.23 Breakdown of public service pension schemes expenditure and receipts</t>
  </si>
  <si>
    <t>2.24 Other items in departmental AME</t>
  </si>
  <si>
    <t>2.26 Transactions with the European Union in £ billion, financial year, on a 'no referendum' counterfactual basis</t>
  </si>
  <si>
    <t>2.28 Accounting Adjustments</t>
  </si>
  <si>
    <t>2.29 Sale of fixed assets</t>
  </si>
  <si>
    <t>2.30 Local authority current expenditure</t>
  </si>
  <si>
    <t>2.31 Local authority capital expenditure</t>
  </si>
  <si>
    <t>2.32 BBC receipts and spending forecasts</t>
  </si>
  <si>
    <t>2.33 Paybill and paybill per head growth assumptions</t>
  </si>
  <si>
    <t>2.34 Central government debt interest payments by financing component</t>
  </si>
  <si>
    <t>2.35 Total outstanding stocks, debt interest payments and effective interest rates over the forecast period</t>
  </si>
  <si>
    <t>2.36 Debt interest ready reckoner</t>
  </si>
  <si>
    <t>2.27 Transactions with the European Union in € billion, financial year, on a 'no referendum' counterfactual basis</t>
  </si>
  <si>
    <t>Note: The effective interest rate is calculated as debt interest payments over the year divided by total outstanding stocks at the end of the year. Stocks are based on ONS data and debt interest spending is based on our forecasts.</t>
  </si>
  <si>
    <r>
      <t xml:space="preserve">Note: The data in this table shows the breakdown into different financing components of the debt interest forecast shown in Table 4.31 of the November 2016 </t>
    </r>
    <r>
      <rPr>
        <i/>
        <sz val="8"/>
        <rFont val="Futura Bk BT"/>
        <family val="2"/>
      </rPr>
      <t>Economic and fiscal outlook</t>
    </r>
    <r>
      <rPr>
        <sz val="8"/>
        <rFont val="Futura Bk BT"/>
        <family val="2"/>
      </rPr>
      <t>. A breakdown of Autumn Statement measures is available in Table A.2 of the same document (measure number 15).</t>
    </r>
  </si>
  <si>
    <t>2.25 European Union annual budget assumptions in € billion</t>
  </si>
  <si>
    <t>2.37 Breakdown of expenditure forecast by sector and economic category</t>
  </si>
  <si>
    <t>2.25 European Union annual budget assumptions</t>
  </si>
  <si>
    <t>2.31 Local Authority capital expenditure</t>
  </si>
  <si>
    <t>2.30 Local Authority current expenditure</t>
  </si>
  <si>
    <t>2.27 Transactions with the European Union in € billion, calendar year</t>
  </si>
  <si>
    <t xml:space="preserve">2.26 Transactions with the European Union in £ billion, financial year
</t>
  </si>
  <si>
    <t>2.38 Breakdown of receipts forecast by sector and economic category</t>
  </si>
  <si>
    <t>2.39 General government transactions by economic category</t>
  </si>
  <si>
    <t>2.40 Public sector transactions by sub-sector and economic category</t>
  </si>
  <si>
    <t>2.41 Impact of classifying B&amp;B and NRAM into the central government sector</t>
  </si>
  <si>
    <t>2.42 Reconciliation of PSNB and PSNCR</t>
  </si>
  <si>
    <t>2.43 Breakdown of Autumn Statement 2016 policy decisions</t>
  </si>
  <si>
    <t>2.44 Components of Net Borrowing</t>
  </si>
  <si>
    <t>2.45 Items included in OBR forecasts that ONS have not yet included in outturn</t>
  </si>
  <si>
    <t>2.46 Projected APF flows (£bn)</t>
  </si>
  <si>
    <t>2.47 Student numbers forecast</t>
  </si>
  <si>
    <t>2.48 Breakdown of the net flow of student loans and repayments</t>
  </si>
  <si>
    <t>Breakdown of "other" lines in Table 4.5</t>
  </si>
  <si>
    <t>*</t>
  </si>
  <si>
    <r>
      <t xml:space="preserve">7 </t>
    </r>
    <r>
      <rPr>
        <sz val="8"/>
        <rFont val="Futura Bk BT"/>
        <family val="2"/>
      </rPr>
      <t xml:space="preserve">The net contributionto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White Paper </t>
    </r>
    <r>
      <rPr>
        <i/>
        <sz val="8"/>
        <rFont val="Futura Bk BT"/>
        <family val="2"/>
      </rPr>
      <t>European Union Finances 2015</t>
    </r>
    <r>
      <rPr>
        <sz val="8"/>
        <rFont val="Futura Bk BT"/>
        <family val="2"/>
      </rPr>
      <t xml:space="preserve"> is available here: https://www.gov.uk/government/uploads/system/uploads/attachment_data/file/483344/EU_finances_2015_final_web_09122015.pdf. </t>
    </r>
  </si>
  <si>
    <t>£ billion unless otherwise stated</t>
  </si>
  <si>
    <t>1 percentage point increase in gilt rates</t>
  </si>
  <si>
    <t>1 percentage point increase in short rates</t>
  </si>
  <si>
    <t>1 percentage point increase in inflation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</si>
</sst>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
    <numFmt numFmtId="165" formatCode="#,##0.0"/>
    <numFmt numFmtId="166" formatCode="#,##0.000"/>
    <numFmt numFmtId="167" formatCode="0.000"/>
    <numFmt numFmtId="168" formatCode="_-* #,##0.0_-;\-* #,##0.0_-;_-* &quot;-&quot;?_-;_-@_-"/>
    <numFmt numFmtId="169" formatCode="#\ ?/2"/>
    <numFmt numFmtId="170" formatCode="#,##0.0;\-#,##0.0;\-"/>
    <numFmt numFmtId="171" formatCode="_-* #,##0_-;\-* #,##0_-;_-* &quot;-&quot;??_-;_-@_-"/>
  </numFmts>
  <fonts count="118" x14ac:knownFonts="1">
    <font>
      <sz val="11"/>
      <color theme="1"/>
      <name val="Futura Bk BT"/>
      <family val="2"/>
      <scheme val="minor"/>
    </font>
    <font>
      <u/>
      <sz val="11"/>
      <color indexed="12"/>
      <name val="Calibri"/>
      <family val="2"/>
    </font>
    <font>
      <sz val="11"/>
      <color indexed="8"/>
      <name val="Calibri"/>
      <family val="2"/>
    </font>
    <font>
      <sz val="12"/>
      <color indexed="8"/>
      <name val="Futura Bk BT"/>
      <family val="2"/>
    </font>
    <font>
      <sz val="10"/>
      <name val="Arial"/>
      <family val="2"/>
    </font>
    <font>
      <sz val="14"/>
      <name val="Futura Bk BT"/>
      <family val="2"/>
    </font>
    <font>
      <sz val="12"/>
      <name val="Futura Bk BT"/>
      <family val="2"/>
    </font>
    <font>
      <b/>
      <sz val="12"/>
      <name val="Futura Bk BT"/>
      <family val="2"/>
    </font>
    <font>
      <sz val="10"/>
      <name val="Futura Bk BT"/>
      <family val="2"/>
    </font>
    <font>
      <sz val="10"/>
      <color indexed="8"/>
      <name val="Futura Bk BT"/>
      <family val="2"/>
    </font>
    <font>
      <sz val="12"/>
      <color indexed="10"/>
      <name val="Futura Bk BT"/>
      <family val="2"/>
    </font>
    <font>
      <b/>
      <sz val="12"/>
      <color indexed="8"/>
      <name val="Futura Bk BT"/>
      <family val="2"/>
    </font>
    <font>
      <b/>
      <sz val="10"/>
      <color indexed="8"/>
      <name val="Futura Bk BT"/>
      <family val="2"/>
    </font>
    <font>
      <b/>
      <vertAlign val="superscript"/>
      <sz val="10"/>
      <color indexed="8"/>
      <name val="Futura Bk BT"/>
      <family val="2"/>
    </font>
    <font>
      <b/>
      <sz val="10"/>
      <name val="Futura Bk BT"/>
      <family val="2"/>
    </font>
    <font>
      <sz val="10"/>
      <color indexed="10"/>
      <name val="Arial"/>
      <family val="2"/>
    </font>
    <font>
      <i/>
      <sz val="10"/>
      <color indexed="8"/>
      <name val="Futura Bk BT"/>
      <family val="2"/>
    </font>
    <font>
      <i/>
      <sz val="10"/>
      <name val="Futura Bk BT"/>
      <family val="2"/>
    </font>
    <font>
      <vertAlign val="superscript"/>
      <sz val="8"/>
      <color indexed="8"/>
      <name val="Futura Bk BT"/>
      <family val="2"/>
    </font>
    <font>
      <sz val="8"/>
      <color indexed="8"/>
      <name val="Futura Bk BT"/>
      <family val="2"/>
    </font>
    <font>
      <vertAlign val="superscript"/>
      <sz val="8"/>
      <name val="Futura Bk BT"/>
      <family val="2"/>
    </font>
    <font>
      <sz val="8"/>
      <name val="Futura Bk BT"/>
      <family val="2"/>
    </font>
    <font>
      <i/>
      <sz val="8"/>
      <name val="Futura Bk BT"/>
      <family val="2"/>
    </font>
    <font>
      <sz val="11"/>
      <name val="Futura Md BT"/>
      <family val="2"/>
    </font>
    <font>
      <vertAlign val="superscript"/>
      <sz val="12"/>
      <color indexed="8"/>
      <name val="Futura Bk BT"/>
      <family val="2"/>
    </font>
    <font>
      <sz val="10"/>
      <name val="Futura Md BT"/>
      <family val="2"/>
    </font>
    <font>
      <sz val="10"/>
      <color indexed="10"/>
      <name val="Futura Bk BT"/>
      <family val="2"/>
    </font>
    <font>
      <vertAlign val="superscript"/>
      <sz val="10"/>
      <color indexed="8"/>
      <name val="Futura Bk BT"/>
      <family val="2"/>
    </font>
    <font>
      <sz val="10"/>
      <color indexed="8"/>
      <name val="Futura Md BT"/>
      <family val="2"/>
    </font>
    <font>
      <i/>
      <sz val="10"/>
      <color indexed="8"/>
      <name val="Futura Md BT"/>
      <family val="2"/>
    </font>
    <font>
      <vertAlign val="superscript"/>
      <sz val="10"/>
      <name val="Futura Bk BT"/>
      <family val="2"/>
    </font>
    <font>
      <i/>
      <sz val="8"/>
      <color indexed="8"/>
      <name val="Futura Bk BT"/>
      <family val="2"/>
    </font>
    <font>
      <i/>
      <vertAlign val="superscript"/>
      <sz val="10"/>
      <color indexed="8"/>
      <name val="Futura Bk BT"/>
      <family val="2"/>
    </font>
    <font>
      <sz val="14"/>
      <name val="Arial"/>
      <family val="2"/>
    </font>
    <font>
      <vertAlign val="superscript"/>
      <sz val="12"/>
      <name val="Futura Bk BT"/>
      <family val="2"/>
    </font>
    <font>
      <b/>
      <sz val="8.5"/>
      <color indexed="8"/>
      <name val="Futura Bk BT"/>
      <family val="2"/>
    </font>
    <font>
      <sz val="8.5"/>
      <name val="Futura Bk BT"/>
      <family val="2"/>
    </font>
    <font>
      <b/>
      <sz val="8"/>
      <color indexed="8"/>
      <name val="Futura Bk BT"/>
      <family val="2"/>
    </font>
    <font>
      <vertAlign val="superscript"/>
      <sz val="10"/>
      <name val="Futura Bk BT"/>
      <family val="2"/>
    </font>
    <font>
      <sz val="11"/>
      <name val="Futura Bk BT"/>
      <family val="2"/>
    </font>
    <font>
      <b/>
      <i/>
      <sz val="10"/>
      <name val="Futura Bk BT"/>
      <family val="2"/>
    </font>
    <font>
      <i/>
      <vertAlign val="superscript"/>
      <sz val="10"/>
      <name val="Futura Bk BT"/>
      <family val="2"/>
    </font>
    <font>
      <i/>
      <vertAlign val="superscript"/>
      <sz val="8"/>
      <name val="Gill Sans MT"/>
      <family val="2"/>
    </font>
    <font>
      <sz val="11"/>
      <name val="Calibri"/>
      <family val="2"/>
    </font>
    <font>
      <b/>
      <vertAlign val="superscript"/>
      <sz val="10"/>
      <name val="Futura Bk BT"/>
      <family val="2"/>
    </font>
    <font>
      <u/>
      <sz val="8"/>
      <color indexed="12"/>
      <name val="Calibri"/>
      <family val="2"/>
    </font>
    <font>
      <sz val="8"/>
      <name val="Calibri"/>
      <family val="2"/>
    </font>
    <font>
      <b/>
      <sz val="11"/>
      <name val="Futura Bk BT"/>
      <family val="2"/>
    </font>
    <font>
      <sz val="10"/>
      <color indexed="8"/>
      <name val="Calibri"/>
      <family val="2"/>
    </font>
    <font>
      <sz val="16"/>
      <name val="Futura Bk BT"/>
      <family val="2"/>
    </font>
    <font>
      <u/>
      <sz val="11"/>
      <name val="Futura Bk BT"/>
      <family val="2"/>
    </font>
    <font>
      <vertAlign val="superscript"/>
      <sz val="10"/>
      <color indexed="8"/>
      <name val="Futura Md BT"/>
      <family val="2"/>
    </font>
    <font>
      <sz val="10"/>
      <color indexed="8"/>
      <name val="Arial"/>
      <family val="2"/>
    </font>
    <font>
      <sz val="11"/>
      <color theme="1"/>
      <name val="Futura Bk BT"/>
      <family val="2"/>
      <scheme val="minor"/>
    </font>
    <font>
      <sz val="12"/>
      <color theme="1"/>
      <name val="Arial"/>
      <family val="2"/>
    </font>
    <font>
      <b/>
      <sz val="11"/>
      <color theme="1"/>
      <name val="Futura Bk BT"/>
      <family val="2"/>
      <scheme val="minor"/>
    </font>
    <font>
      <u/>
      <sz val="9"/>
      <color theme="7"/>
      <name val="Futura Bk BT"/>
      <family val="2"/>
      <scheme val="major"/>
    </font>
    <font>
      <sz val="10"/>
      <color theme="1"/>
      <name val="Futura Bk BT"/>
      <family val="2"/>
    </font>
    <font>
      <sz val="12"/>
      <color theme="1"/>
      <name val="Futura Bk BT"/>
      <family val="2"/>
    </font>
    <font>
      <i/>
      <sz val="10"/>
      <color theme="1"/>
      <name val="Futura Bk BT"/>
      <family val="2"/>
    </font>
    <font>
      <b/>
      <sz val="10"/>
      <name val="Futura Bk BT"/>
      <family val="2"/>
      <scheme val="major"/>
    </font>
    <font>
      <sz val="10"/>
      <color rgb="FFFF0000"/>
      <name val="Futura Bk BT"/>
      <family val="2"/>
    </font>
    <font>
      <sz val="10"/>
      <name val="Futura Bk BT"/>
      <family val="2"/>
      <scheme val="major"/>
    </font>
    <font>
      <sz val="10"/>
      <color indexed="8"/>
      <name val="Futura Bk BT"/>
      <family val="2"/>
      <scheme val="major"/>
    </font>
    <font>
      <b/>
      <sz val="10"/>
      <color indexed="8"/>
      <name val="Futura Bk BT"/>
      <family val="2"/>
      <scheme val="major"/>
    </font>
    <font>
      <sz val="10"/>
      <color theme="8"/>
      <name val="Futura Md BT"/>
      <family val="2"/>
    </font>
    <font>
      <sz val="8"/>
      <color indexed="8"/>
      <name val="Futura Bk BT"/>
      <family val="2"/>
      <scheme val="major"/>
    </font>
    <font>
      <sz val="10"/>
      <color rgb="FFFF0000"/>
      <name val="Arial"/>
      <family val="2"/>
    </font>
    <font>
      <sz val="10"/>
      <color indexed="10"/>
      <name val="Futura Bk BT"/>
      <family val="2"/>
      <scheme val="major"/>
    </font>
    <font>
      <i/>
      <sz val="10"/>
      <name val="Futura Bk BT"/>
      <family val="2"/>
      <scheme val="major"/>
    </font>
    <font>
      <i/>
      <sz val="10"/>
      <color indexed="10"/>
      <name val="Futura Bk BT"/>
      <family val="2"/>
      <scheme val="major"/>
    </font>
    <font>
      <b/>
      <i/>
      <sz val="10"/>
      <color indexed="8"/>
      <name val="Futura Bk BT"/>
      <family val="2"/>
      <scheme val="major"/>
    </font>
    <font>
      <i/>
      <sz val="10"/>
      <color indexed="8"/>
      <name val="Futura Bk BT"/>
      <family val="2"/>
      <scheme val="major"/>
    </font>
    <font>
      <vertAlign val="superscript"/>
      <sz val="8"/>
      <name val="Futura Bk BT"/>
      <family val="2"/>
      <scheme val="major"/>
    </font>
    <font>
      <u/>
      <sz val="9"/>
      <color theme="7"/>
      <name val="Futura Bk BT"/>
      <family val="2"/>
      <scheme val="minor"/>
    </font>
    <font>
      <sz val="9"/>
      <name val="Futura Bk BT"/>
      <family val="2"/>
      <scheme val="minor"/>
    </font>
    <font>
      <sz val="9"/>
      <color indexed="8"/>
      <name val="Futura Bk BT"/>
      <family val="2"/>
      <scheme val="minor"/>
    </font>
    <font>
      <sz val="12"/>
      <name val="Futura Bk BT"/>
      <family val="2"/>
      <scheme val="minor"/>
    </font>
    <font>
      <sz val="10"/>
      <name val="Futura Bk BT"/>
      <family val="2"/>
      <scheme val="minor"/>
    </font>
    <font>
      <vertAlign val="superscript"/>
      <sz val="8"/>
      <name val="Futura Bk BT"/>
      <family val="2"/>
      <scheme val="minor"/>
    </font>
    <font>
      <vertAlign val="superscript"/>
      <sz val="9"/>
      <name val="Futura Bk BT"/>
      <family val="2"/>
      <scheme val="minor"/>
    </font>
    <font>
      <sz val="12"/>
      <color indexed="8"/>
      <name val="Futura Bk BT"/>
      <family val="2"/>
      <scheme val="minor"/>
    </font>
    <font>
      <b/>
      <sz val="10"/>
      <name val="Futura Bk BT"/>
      <family val="2"/>
      <scheme val="minor"/>
    </font>
    <font>
      <i/>
      <sz val="12"/>
      <color indexed="8"/>
      <name val="Futura Bk BT"/>
      <family val="2"/>
      <scheme val="minor"/>
    </font>
    <font>
      <i/>
      <sz val="10"/>
      <name val="Futura Bk BT"/>
      <family val="2"/>
      <scheme val="minor"/>
    </font>
    <font>
      <b/>
      <sz val="12"/>
      <color indexed="8"/>
      <name val="Futura Bk BT"/>
      <family val="2"/>
      <scheme val="minor"/>
    </font>
    <font>
      <sz val="10"/>
      <color indexed="10"/>
      <name val="Futura Bk BT"/>
      <family val="2"/>
      <scheme val="minor"/>
    </font>
    <font>
      <sz val="8"/>
      <color indexed="8"/>
      <name val="Futura Bk BT"/>
      <family val="2"/>
      <scheme val="minor"/>
    </font>
    <font>
      <sz val="8"/>
      <name val="Futura Bk BT"/>
      <family val="2"/>
      <scheme val="minor"/>
    </font>
    <font>
      <sz val="8"/>
      <color rgb="FF008000"/>
      <name val="Futura Bk BT"/>
      <family val="2"/>
      <scheme val="minor"/>
    </font>
    <font>
      <sz val="14"/>
      <name val="Futura Bk BT"/>
      <family val="2"/>
      <scheme val="major"/>
    </font>
    <font>
      <sz val="11"/>
      <color rgb="FF17365D"/>
      <name val="Microsoft Sans Serif"/>
      <family val="2"/>
    </font>
    <font>
      <sz val="11"/>
      <name val="Futura Bk BT"/>
      <family val="2"/>
      <scheme val="minor"/>
    </font>
    <font>
      <b/>
      <sz val="10"/>
      <color rgb="FFFF0000"/>
      <name val="Futura Bk BT"/>
      <family val="2"/>
    </font>
    <font>
      <sz val="13"/>
      <color theme="8"/>
      <name val="Futura Bk BT"/>
      <family val="2"/>
      <scheme val="major"/>
    </font>
    <font>
      <sz val="12"/>
      <color indexed="8"/>
      <name val="Futura Bk BT"/>
      <family val="2"/>
      <scheme val="major"/>
    </font>
    <font>
      <b/>
      <sz val="12"/>
      <color theme="1"/>
      <name val="Futura Bk BT"/>
      <family val="2"/>
    </font>
    <font>
      <sz val="10"/>
      <color theme="1"/>
      <name val="Arial"/>
      <family val="2"/>
    </font>
    <font>
      <sz val="14"/>
      <name val="Futura Bk BT"/>
      <family val="2"/>
      <scheme val="minor"/>
    </font>
    <font>
      <b/>
      <sz val="9"/>
      <name val="Futura Bk BT"/>
      <family val="2"/>
      <scheme val="minor"/>
    </font>
    <font>
      <u/>
      <sz val="11"/>
      <color indexed="12"/>
      <name val="Futura Bk BT"/>
      <family val="2"/>
      <scheme val="minor"/>
    </font>
    <font>
      <u/>
      <sz val="11"/>
      <name val="Futura Bk BT"/>
      <family val="2"/>
      <scheme val="minor"/>
    </font>
    <font>
      <vertAlign val="superscript"/>
      <sz val="8"/>
      <color theme="1"/>
      <name val="Futura Bk BT"/>
      <family val="2"/>
    </font>
    <font>
      <u/>
      <sz val="9"/>
      <color theme="7"/>
      <name val="Futura Bk BT"/>
      <family val="2"/>
    </font>
    <font>
      <i/>
      <sz val="10"/>
      <color rgb="FFFF0000"/>
      <name val="Arial"/>
      <family val="2"/>
    </font>
    <font>
      <sz val="10"/>
      <color theme="1"/>
      <name val="Futura Md BT"/>
      <family val="2"/>
    </font>
    <font>
      <sz val="13"/>
      <color theme="8"/>
      <name val="Futura Bk BT"/>
      <family val="2"/>
      <scheme val="minor"/>
    </font>
    <font>
      <sz val="15"/>
      <color indexed="8"/>
      <name val="Futura Bk BT"/>
      <family val="2"/>
      <scheme val="major"/>
    </font>
    <font>
      <u/>
      <sz val="12"/>
      <name val="Futura Bk BT"/>
      <family val="2"/>
      <scheme val="major"/>
    </font>
    <font>
      <sz val="14"/>
      <color theme="1"/>
      <name val="Futura Bk BT"/>
      <family val="2"/>
    </font>
    <font>
      <vertAlign val="superscript"/>
      <sz val="8"/>
      <color indexed="8"/>
      <name val="Futura Bk BT"/>
      <family val="2"/>
      <scheme val="major"/>
    </font>
    <font>
      <sz val="12"/>
      <color theme="1"/>
      <name val="Futura Bk BT"/>
      <family val="2"/>
      <scheme val="major"/>
    </font>
    <font>
      <sz val="14"/>
      <color theme="1"/>
      <name val="Futura Bk BT"/>
      <family val="2"/>
      <scheme val="major"/>
    </font>
    <font>
      <sz val="14"/>
      <color theme="1"/>
      <name val="Arial"/>
      <family val="2"/>
    </font>
    <font>
      <sz val="8"/>
      <color theme="1"/>
      <name val="Futura Bk BT"/>
      <family val="2"/>
    </font>
    <font>
      <sz val="8"/>
      <name val="Futura Bk BT"/>
      <family val="2"/>
      <scheme val="major"/>
    </font>
    <font>
      <sz val="14"/>
      <color indexed="8"/>
      <name val="Futura Bk BT"/>
      <family val="2"/>
      <scheme val="major"/>
    </font>
    <font>
      <u/>
      <sz val="11"/>
      <color indexed="12"/>
      <name val="Futura Bk BT"/>
      <family val="2"/>
      <scheme val="major"/>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B5C7D4"/>
        <bgColor indexed="64"/>
      </patternFill>
    </fill>
    <fill>
      <patternFill patternType="solid">
        <fgColor theme="0"/>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s>
  <borders count="69">
    <border>
      <left/>
      <right/>
      <top/>
      <bottom/>
      <diagonal/>
    </border>
    <border>
      <left/>
      <right/>
      <top style="thin">
        <color indexed="64"/>
      </top>
      <bottom/>
      <diagonal/>
    </border>
    <border>
      <left/>
      <right style="medium">
        <color theme="8"/>
      </right>
      <top/>
      <bottom/>
      <diagonal/>
    </border>
    <border>
      <left/>
      <right/>
      <top/>
      <bottom style="thin">
        <color theme="8"/>
      </bottom>
      <diagonal/>
    </border>
    <border>
      <left/>
      <right style="medium">
        <color theme="8"/>
      </right>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top/>
      <bottom/>
      <diagonal/>
    </border>
    <border>
      <left style="medium">
        <color theme="0"/>
      </left>
      <right/>
      <top/>
      <bottom/>
      <diagonal/>
    </border>
    <border>
      <left style="medium">
        <color theme="8"/>
      </left>
      <right/>
      <top/>
      <bottom style="thin">
        <color theme="8"/>
      </bottom>
      <diagonal/>
    </border>
    <border>
      <left/>
      <right/>
      <top style="thin">
        <color theme="8"/>
      </top>
      <bottom/>
      <diagonal/>
    </border>
    <border>
      <left/>
      <right style="thin">
        <color theme="8"/>
      </right>
      <top style="thin">
        <color theme="8"/>
      </top>
      <bottom/>
      <diagonal/>
    </border>
    <border>
      <left style="thin">
        <color theme="8"/>
      </left>
      <right/>
      <top style="thin">
        <color theme="8"/>
      </top>
      <bottom/>
      <diagonal/>
    </border>
    <border>
      <left/>
      <right style="medium">
        <color theme="8"/>
      </right>
      <top style="thin">
        <color theme="8"/>
      </top>
      <bottom/>
      <diagonal/>
    </border>
    <border>
      <left/>
      <right style="thin">
        <color theme="8"/>
      </right>
      <top/>
      <bottom/>
      <diagonal/>
    </border>
    <border>
      <left style="thin">
        <color theme="8"/>
      </left>
      <right/>
      <top/>
      <bottom/>
      <diagonal/>
    </border>
    <border>
      <left/>
      <right style="thin">
        <color theme="8"/>
      </right>
      <top/>
      <bottom style="thin">
        <color theme="8"/>
      </bottom>
      <diagonal/>
    </border>
    <border>
      <left style="thin">
        <color theme="8"/>
      </left>
      <right/>
      <top/>
      <bottom style="thin">
        <color theme="8"/>
      </bottom>
      <diagonal/>
    </border>
    <border>
      <left/>
      <right/>
      <top/>
      <bottom style="medium">
        <color theme="8"/>
      </bottom>
      <diagonal/>
    </border>
    <border>
      <left/>
      <right style="thin">
        <color theme="8"/>
      </right>
      <top/>
      <bottom style="medium">
        <color theme="8"/>
      </bottom>
      <diagonal/>
    </border>
    <border>
      <left/>
      <right style="medium">
        <color theme="8"/>
      </right>
      <top/>
      <bottom style="medium">
        <color theme="8"/>
      </bottom>
      <diagonal/>
    </border>
    <border>
      <left style="medium">
        <color rgb="FF477391"/>
      </left>
      <right/>
      <top/>
      <bottom/>
      <diagonal/>
    </border>
    <border>
      <left/>
      <right/>
      <top style="thin">
        <color rgb="FF477391"/>
      </top>
      <bottom/>
      <diagonal/>
    </border>
    <border>
      <left style="medium">
        <color rgb="FF477391"/>
      </left>
      <right/>
      <top style="thin">
        <color rgb="FF477391"/>
      </top>
      <bottom style="thin">
        <color rgb="FF477391"/>
      </bottom>
      <diagonal/>
    </border>
    <border>
      <left/>
      <right/>
      <top style="thin">
        <color rgb="FF477391"/>
      </top>
      <bottom style="thin">
        <color rgb="FF477391"/>
      </bottom>
      <diagonal/>
    </border>
    <border>
      <left style="medium">
        <color rgb="FF477391"/>
      </left>
      <right/>
      <top style="thin">
        <color rgb="FF477391"/>
      </top>
      <bottom/>
      <diagonal/>
    </border>
    <border>
      <left style="medium">
        <color rgb="FF477391"/>
      </left>
      <right/>
      <top/>
      <bottom style="thin">
        <color rgb="FF477391"/>
      </bottom>
      <diagonal/>
    </border>
    <border>
      <left/>
      <right/>
      <top/>
      <bottom style="thin">
        <color rgb="FF477391"/>
      </bottom>
      <diagonal/>
    </border>
    <border>
      <left style="medium">
        <color theme="2"/>
      </left>
      <right/>
      <top/>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style="medium">
        <color theme="8"/>
      </top>
      <bottom/>
      <diagonal/>
    </border>
    <border>
      <left/>
      <right/>
      <top style="medium">
        <color theme="8"/>
      </top>
      <bottom/>
      <diagonal/>
    </border>
    <border>
      <left style="thin">
        <color theme="8"/>
      </left>
      <right style="thin">
        <color theme="8"/>
      </right>
      <top style="thin">
        <color theme="8"/>
      </top>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style="medium">
        <color theme="8"/>
      </left>
      <right style="medium">
        <color theme="8"/>
      </right>
      <top/>
      <bottom/>
      <diagonal/>
    </border>
    <border>
      <left/>
      <right style="medium">
        <color theme="8"/>
      </right>
      <top style="thin">
        <color rgb="FF477391"/>
      </top>
      <bottom style="thin">
        <color rgb="FF477391"/>
      </bottom>
      <diagonal/>
    </border>
    <border>
      <left/>
      <right style="medium">
        <color theme="8"/>
      </right>
      <top style="thin">
        <color rgb="FF477391"/>
      </top>
      <bottom/>
      <diagonal/>
    </border>
    <border>
      <left/>
      <right style="medium">
        <color theme="8"/>
      </right>
      <top/>
      <bottom style="thin">
        <color rgb="FF477391"/>
      </bottom>
      <diagonal/>
    </border>
    <border>
      <left/>
      <right style="medium">
        <color rgb="FF477391"/>
      </right>
      <top style="thin">
        <color rgb="FF477391"/>
      </top>
      <bottom/>
      <diagonal/>
    </border>
    <border>
      <left/>
      <right style="medium">
        <color rgb="FF477391"/>
      </right>
      <top/>
      <bottom/>
      <diagonal/>
    </border>
    <border>
      <left style="thin">
        <color theme="8"/>
      </left>
      <right style="medium">
        <color theme="8"/>
      </right>
      <top/>
      <bottom style="thin">
        <color theme="8"/>
      </bottom>
      <diagonal/>
    </border>
    <border>
      <left/>
      <right style="medium">
        <color theme="8"/>
      </right>
      <top style="medium">
        <color theme="8"/>
      </top>
      <bottom/>
      <diagonal/>
    </border>
    <border>
      <left style="thin">
        <color theme="8"/>
      </left>
      <right style="medium">
        <color theme="8"/>
      </right>
      <top style="thin">
        <color theme="8"/>
      </top>
      <bottom/>
      <diagonal/>
    </border>
    <border>
      <left style="thin">
        <color theme="8"/>
      </left>
      <right style="medium">
        <color theme="8"/>
      </right>
      <top/>
      <bottom/>
      <diagonal/>
    </border>
    <border>
      <left style="medium">
        <color theme="8"/>
      </left>
      <right/>
      <top style="medium">
        <color theme="8"/>
      </top>
      <bottom style="medium">
        <color theme="8"/>
      </bottom>
      <diagonal/>
    </border>
    <border>
      <left style="medium">
        <color theme="8"/>
      </left>
      <right/>
      <top style="medium">
        <color theme="8"/>
      </top>
      <bottom style="thin">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medium">
        <color rgb="FF477391"/>
      </left>
      <right/>
      <top style="medium">
        <color rgb="FF477391"/>
      </top>
      <bottom style="medium">
        <color rgb="FF477391"/>
      </bottom>
      <diagonal/>
    </border>
    <border>
      <left/>
      <right/>
      <top style="medium">
        <color rgb="FF477391"/>
      </top>
      <bottom style="medium">
        <color rgb="FF477391"/>
      </bottom>
      <diagonal/>
    </border>
    <border>
      <left/>
      <right style="medium">
        <color rgb="FF477391"/>
      </right>
      <top style="medium">
        <color rgb="FF477391"/>
      </top>
      <bottom style="medium">
        <color rgb="FF477391"/>
      </bottom>
      <diagonal/>
    </border>
    <border>
      <left/>
      <right style="medium">
        <color rgb="FF477391"/>
      </right>
      <top style="thin">
        <color rgb="FF477391"/>
      </top>
      <bottom style="thin">
        <color rgb="FF477391"/>
      </bottom>
      <diagonal/>
    </border>
    <border>
      <left/>
      <right/>
      <top style="medium">
        <color rgb="FF477391"/>
      </top>
      <bottom style="thin">
        <color rgb="FF477391"/>
      </bottom>
      <diagonal/>
    </border>
    <border>
      <left/>
      <right style="medium">
        <color rgb="FF477391"/>
      </right>
      <top style="medium">
        <color rgb="FF477391"/>
      </top>
      <bottom style="thin">
        <color rgb="FF477391"/>
      </bottom>
      <diagonal/>
    </border>
    <border>
      <left/>
      <right/>
      <top style="thin">
        <color rgb="FF477391"/>
      </top>
      <bottom style="thin">
        <color theme="8"/>
      </bottom>
      <diagonal/>
    </border>
    <border>
      <left style="medium">
        <color rgb="FF477391"/>
      </left>
      <right/>
      <top style="medium">
        <color rgb="FF477391"/>
      </top>
      <bottom/>
      <diagonal/>
    </border>
    <border>
      <left/>
      <right/>
      <top style="medium">
        <color rgb="FF477391"/>
      </top>
      <bottom/>
      <diagonal/>
    </border>
    <border>
      <left/>
      <right style="medium">
        <color rgb="FF477391"/>
      </right>
      <top style="medium">
        <color rgb="FF477391"/>
      </top>
      <bottom/>
      <diagonal/>
    </border>
  </borders>
  <cellStyleXfs count="22">
    <xf numFmtId="0" fontId="0" fillId="0" borderId="0"/>
    <xf numFmtId="0" fontId="4" fillId="0" borderId="0"/>
    <xf numFmtId="0" fontId="4" fillId="0" borderId="0"/>
    <xf numFmtId="0" fontId="1" fillId="0" borderId="0" applyNumberFormat="0" applyFill="0" applyBorder="0" applyAlignment="0" applyProtection="0">
      <alignment vertical="top"/>
      <protection locked="0"/>
    </xf>
    <xf numFmtId="0" fontId="4" fillId="0" borderId="0"/>
    <xf numFmtId="0" fontId="2" fillId="0" borderId="0"/>
    <xf numFmtId="0" fontId="4" fillId="0" borderId="0"/>
    <xf numFmtId="0" fontId="4" fillId="0" borderId="0"/>
    <xf numFmtId="0" fontId="54" fillId="0" borderId="0"/>
    <xf numFmtId="0" fontId="53" fillId="0" borderId="0"/>
    <xf numFmtId="0" fontId="2" fillId="0" borderId="0"/>
    <xf numFmtId="0" fontId="54" fillId="0" borderId="0"/>
    <xf numFmtId="0" fontId="4" fillId="0" borderId="0"/>
    <xf numFmtId="0" fontId="2" fillId="0" borderId="0"/>
    <xf numFmtId="0" fontId="2" fillId="0" borderId="0"/>
    <xf numFmtId="0" fontId="4" fillId="0" borderId="0" applyFill="0"/>
    <xf numFmtId="0" fontId="4" fillId="0" borderId="0" applyFill="0"/>
    <xf numFmtId="0" fontId="4" fillId="0" borderId="0"/>
    <xf numFmtId="0" fontId="4" fillId="0" borderId="0"/>
    <xf numFmtId="9" fontId="5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cellStyleXfs>
  <cellXfs count="1152">
    <xf numFmtId="0" fontId="0" fillId="0" borderId="0" xfId="0"/>
    <xf numFmtId="2" fontId="8" fillId="4" borderId="0" xfId="7" applyNumberFormat="1" applyFont="1" applyFill="1" applyBorder="1" applyAlignment="1">
      <alignment horizontal="right" vertical="center"/>
    </xf>
    <xf numFmtId="2" fontId="8" fillId="5" borderId="0" xfId="7" applyNumberFormat="1" applyFont="1" applyFill="1" applyBorder="1" applyAlignment="1">
      <alignment horizontal="right" vertical="center"/>
    </xf>
    <xf numFmtId="164" fontId="8" fillId="2" borderId="0" xfId="1" applyNumberFormat="1" applyFont="1" applyFill="1" applyBorder="1" applyAlignment="1">
      <alignment horizontal="right" vertical="center"/>
    </xf>
    <xf numFmtId="165" fontId="14" fillId="2" borderId="0" xfId="1" applyNumberFormat="1" applyFont="1" applyFill="1" applyBorder="1" applyAlignment="1">
      <alignment horizontal="right" vertical="center"/>
    </xf>
    <xf numFmtId="165" fontId="14" fillId="2" borderId="2" xfId="1" applyNumberFormat="1" applyFont="1" applyFill="1" applyBorder="1" applyAlignment="1">
      <alignment horizontal="right" vertical="center"/>
    </xf>
    <xf numFmtId="165" fontId="17" fillId="2" borderId="0" xfId="1" applyNumberFormat="1" applyFont="1" applyFill="1" applyBorder="1" applyAlignment="1">
      <alignment horizontal="right" vertical="center"/>
    </xf>
    <xf numFmtId="165" fontId="8" fillId="2" borderId="0" xfId="1" applyNumberFormat="1" applyFont="1" applyFill="1" applyBorder="1" applyAlignment="1">
      <alignment horizontal="right" vertical="center"/>
    </xf>
    <xf numFmtId="165" fontId="8" fillId="2" borderId="2" xfId="1" applyNumberFormat="1" applyFont="1" applyFill="1" applyBorder="1" applyAlignment="1">
      <alignment horizontal="right" vertical="center"/>
    </xf>
    <xf numFmtId="165" fontId="8" fillId="2" borderId="3" xfId="1" applyNumberFormat="1" applyFont="1" applyFill="1" applyBorder="1" applyAlignment="1">
      <alignment horizontal="right" vertical="center"/>
    </xf>
    <xf numFmtId="165" fontId="8" fillId="2" borderId="4" xfId="1" applyNumberFormat="1" applyFont="1" applyFill="1" applyBorder="1" applyAlignment="1">
      <alignment horizontal="right" vertical="center"/>
    </xf>
    <xf numFmtId="165" fontId="14" fillId="2" borderId="5" xfId="1" applyNumberFormat="1" applyFont="1" applyFill="1" applyBorder="1" applyAlignment="1">
      <alignment horizontal="right" vertical="center"/>
    </xf>
    <xf numFmtId="165" fontId="14" fillId="2" borderId="6" xfId="1" applyNumberFormat="1" applyFont="1" applyFill="1" applyBorder="1" applyAlignment="1">
      <alignment horizontal="right" vertical="center"/>
    </xf>
    <xf numFmtId="0" fontId="56" fillId="5" borderId="0" xfId="3" applyFont="1" applyFill="1" applyAlignment="1" applyProtection="1">
      <alignment horizontal="center" vertical="center" wrapText="1"/>
    </xf>
    <xf numFmtId="0" fontId="23" fillId="5" borderId="0" xfId="4" applyFont="1" applyFill="1" applyBorder="1" applyAlignment="1">
      <alignment vertical="center"/>
    </xf>
    <xf numFmtId="0" fontId="23" fillId="5" borderId="0" xfId="4" applyFont="1" applyFill="1"/>
    <xf numFmtId="0" fontId="23" fillId="5" borderId="0" xfId="4" applyFont="1" applyFill="1" applyBorder="1"/>
    <xf numFmtId="0" fontId="23" fillId="5" borderId="0" xfId="4" applyFont="1" applyFill="1" applyBorder="1" applyAlignment="1"/>
    <xf numFmtId="2" fontId="57" fillId="6" borderId="7" xfId="4" applyNumberFormat="1" applyFont="1" applyFill="1" applyBorder="1" applyAlignment="1">
      <alignment horizontal="left" vertical="center"/>
    </xf>
    <xf numFmtId="2" fontId="58" fillId="6" borderId="0" xfId="4" applyNumberFormat="1" applyFont="1" applyFill="1" applyBorder="1" applyAlignment="1">
      <alignment horizontal="center" vertical="center"/>
    </xf>
    <xf numFmtId="2" fontId="57" fillId="6" borderId="0" xfId="4" applyNumberFormat="1" applyFont="1" applyFill="1" applyBorder="1" applyAlignment="1">
      <alignment horizontal="right" vertical="center"/>
    </xf>
    <xf numFmtId="0" fontId="57" fillId="7" borderId="0" xfId="4" applyFont="1" applyFill="1" applyBorder="1" applyAlignment="1">
      <alignment horizontal="right" vertical="center"/>
    </xf>
    <xf numFmtId="0" fontId="57" fillId="7" borderId="2" xfId="4" applyFont="1" applyFill="1" applyBorder="1" applyAlignment="1">
      <alignment horizontal="right" vertical="center"/>
    </xf>
    <xf numFmtId="2" fontId="57" fillId="5" borderId="7" xfId="4" applyNumberFormat="1" applyFont="1" applyFill="1" applyBorder="1" applyAlignment="1">
      <alignment horizontal="left" vertical="center" wrapText="1"/>
    </xf>
    <xf numFmtId="165" fontId="57" fillId="5" borderId="0" xfId="4" applyNumberFormat="1" applyFont="1" applyFill="1" applyBorder="1" applyAlignment="1">
      <alignment horizontal="right" vertical="center"/>
    </xf>
    <xf numFmtId="165" fontId="57" fillId="5" borderId="2" xfId="4" applyNumberFormat="1" applyFont="1" applyFill="1" applyBorder="1" applyAlignment="1">
      <alignment horizontal="right" vertical="center"/>
    </xf>
    <xf numFmtId="0" fontId="9" fillId="5" borderId="8" xfId="4" applyFont="1" applyFill="1" applyBorder="1"/>
    <xf numFmtId="2" fontId="59" fillId="5" borderId="7" xfId="4" applyNumberFormat="1" applyFont="1" applyFill="1" applyBorder="1" applyAlignment="1">
      <alignment horizontal="left" vertical="center"/>
    </xf>
    <xf numFmtId="165" fontId="57" fillId="5" borderId="0" xfId="4" applyNumberFormat="1" applyFont="1" applyFill="1" applyBorder="1" applyAlignment="1">
      <alignment horizontal="right"/>
    </xf>
    <xf numFmtId="165" fontId="57" fillId="5" borderId="2" xfId="4" applyNumberFormat="1" applyFont="1" applyFill="1" applyBorder="1" applyAlignment="1">
      <alignment horizontal="right"/>
    </xf>
    <xf numFmtId="0" fontId="60" fillId="5" borderId="0" xfId="4" applyFont="1" applyFill="1" applyAlignment="1">
      <alignment horizontal="right"/>
    </xf>
    <xf numFmtId="0" fontId="25" fillId="5" borderId="0" xfId="4" applyFont="1" applyFill="1"/>
    <xf numFmtId="0" fontId="9" fillId="5" borderId="0" xfId="4" applyFont="1" applyFill="1" applyBorder="1" applyAlignment="1">
      <alignment horizontal="left" vertical="center"/>
    </xf>
    <xf numFmtId="2" fontId="57" fillId="5" borderId="7" xfId="4" applyNumberFormat="1" applyFont="1" applyFill="1" applyBorder="1" applyAlignment="1">
      <alignment horizontal="left" vertical="center" indent="1"/>
    </xf>
    <xf numFmtId="0" fontId="9" fillId="5" borderId="0" xfId="4" applyFont="1" applyFill="1"/>
    <xf numFmtId="0" fontId="26" fillId="5" borderId="0" xfId="4" applyFont="1" applyFill="1"/>
    <xf numFmtId="0" fontId="4" fillId="5" borderId="0" xfId="4" applyFill="1"/>
    <xf numFmtId="2" fontId="57" fillId="5" borderId="7" xfId="4" applyNumberFormat="1" applyFont="1" applyFill="1" applyBorder="1" applyAlignment="1">
      <alignment horizontal="left" vertical="center" wrapText="1" indent="1"/>
    </xf>
    <xf numFmtId="2" fontId="9" fillId="5" borderId="0" xfId="4" applyNumberFormat="1" applyFont="1" applyFill="1" applyBorder="1" applyAlignment="1">
      <alignment vertical="center"/>
    </xf>
    <xf numFmtId="2" fontId="8" fillId="5" borderId="0" xfId="4" applyNumberFormat="1" applyFont="1" applyFill="1" applyBorder="1" applyAlignment="1">
      <alignment vertical="center"/>
    </xf>
    <xf numFmtId="0" fontId="9" fillId="5" borderId="0" xfId="4" applyFont="1" applyFill="1" applyBorder="1" applyAlignment="1">
      <alignment horizontal="right"/>
    </xf>
    <xf numFmtId="164" fontId="57" fillId="5" borderId="7" xfId="4" applyNumberFormat="1" applyFont="1" applyFill="1" applyBorder="1" applyAlignment="1">
      <alignment horizontal="left" vertical="center" wrapText="1" indent="1"/>
    </xf>
    <xf numFmtId="165" fontId="57" fillId="5" borderId="0" xfId="4" applyNumberFormat="1" applyFont="1" applyFill="1" applyBorder="1" applyAlignment="1">
      <alignment horizontal="right" vertical="center" wrapText="1"/>
    </xf>
    <xf numFmtId="165" fontId="57" fillId="5" borderId="2" xfId="4" applyNumberFormat="1" applyFont="1" applyFill="1" applyBorder="1" applyAlignment="1">
      <alignment horizontal="right" vertical="center" wrapText="1"/>
    </xf>
    <xf numFmtId="164" fontId="9" fillId="5" borderId="0" xfId="4" applyNumberFormat="1" applyFont="1" applyFill="1" applyBorder="1" applyAlignment="1">
      <alignment vertical="center"/>
    </xf>
    <xf numFmtId="164" fontId="57" fillId="5" borderId="9" xfId="4" applyNumberFormat="1" applyFont="1" applyFill="1" applyBorder="1" applyAlignment="1">
      <alignment horizontal="left" vertical="center" wrapText="1" indent="1"/>
    </xf>
    <xf numFmtId="165" fontId="57" fillId="5" borderId="3" xfId="4" applyNumberFormat="1" applyFont="1" applyFill="1" applyBorder="1" applyAlignment="1">
      <alignment horizontal="right" vertical="center" wrapText="1"/>
    </xf>
    <xf numFmtId="165" fontId="57" fillId="5" borderId="4" xfId="4" applyNumberFormat="1" applyFont="1" applyFill="1" applyBorder="1" applyAlignment="1">
      <alignment horizontal="right" vertical="center" wrapText="1"/>
    </xf>
    <xf numFmtId="164" fontId="9" fillId="5" borderId="0" xfId="4" applyNumberFormat="1" applyFont="1" applyFill="1" applyBorder="1" applyAlignment="1">
      <alignment horizontal="right" vertical="center"/>
    </xf>
    <xf numFmtId="0" fontId="9" fillId="5" borderId="0" xfId="4" applyFont="1" applyFill="1" applyBorder="1" applyAlignment="1">
      <alignment horizontal="left" vertical="center" wrapText="1"/>
    </xf>
    <xf numFmtId="0" fontId="61" fillId="5" borderId="0" xfId="4" applyFont="1" applyFill="1"/>
    <xf numFmtId="0" fontId="62" fillId="5" borderId="0" xfId="4" applyFont="1" applyFill="1"/>
    <xf numFmtId="0" fontId="63" fillId="3" borderId="10" xfId="17" applyFont="1" applyFill="1" applyBorder="1"/>
    <xf numFmtId="0" fontId="62" fillId="2" borderId="0" xfId="4" applyFont="1" applyFill="1" applyBorder="1"/>
    <xf numFmtId="0" fontId="62" fillId="2" borderId="0" xfId="4" applyFont="1" applyFill="1"/>
    <xf numFmtId="0" fontId="63" fillId="3" borderId="0" xfId="17" applyFont="1" applyFill="1" applyAlignment="1">
      <alignment vertical="center"/>
    </xf>
    <xf numFmtId="0" fontId="63" fillId="3" borderId="0" xfId="17" applyFont="1" applyFill="1" applyBorder="1" applyAlignment="1">
      <alignment vertical="center"/>
    </xf>
    <xf numFmtId="0" fontId="63" fillId="5" borderId="7" xfId="1" quotePrefix="1" applyFont="1" applyFill="1" applyBorder="1" applyAlignment="1">
      <alignment horizontal="left" vertical="center"/>
    </xf>
    <xf numFmtId="0" fontId="63" fillId="5" borderId="0" xfId="1" quotePrefix="1" applyFont="1" applyFill="1" applyBorder="1" applyAlignment="1">
      <alignment horizontal="left" vertical="center"/>
    </xf>
    <xf numFmtId="2" fontId="63" fillId="8" borderId="0" xfId="6" applyNumberFormat="1" applyFont="1" applyFill="1" applyBorder="1" applyAlignment="1">
      <alignment horizontal="right" vertical="center"/>
    </xf>
    <xf numFmtId="0" fontId="63" fillId="5" borderId="0" xfId="17" applyFont="1" applyFill="1" applyBorder="1" applyAlignment="1">
      <alignment horizontal="right" vertical="center"/>
    </xf>
    <xf numFmtId="0" fontId="63" fillId="5" borderId="2" xfId="17" applyFont="1" applyFill="1" applyBorder="1" applyAlignment="1">
      <alignment horizontal="right" vertical="center"/>
    </xf>
    <xf numFmtId="0" fontId="63" fillId="3" borderId="0" xfId="17" applyFont="1" applyFill="1"/>
    <xf numFmtId="0" fontId="62" fillId="2" borderId="7" xfId="4" applyFont="1" applyFill="1" applyBorder="1"/>
    <xf numFmtId="0" fontId="64" fillId="3" borderId="0" xfId="17" applyFont="1" applyFill="1" applyBorder="1" applyAlignment="1"/>
    <xf numFmtId="0" fontId="63" fillId="2" borderId="0" xfId="1" applyNumberFormat="1" applyFont="1" applyFill="1" applyBorder="1" applyAlignment="1">
      <alignment horizontal="left" vertical="center"/>
    </xf>
    <xf numFmtId="165" fontId="63" fillId="2" borderId="0" xfId="2" applyNumberFormat="1" applyFont="1" applyFill="1" applyBorder="1" applyAlignment="1">
      <alignment horizontal="right" vertical="center"/>
    </xf>
    <xf numFmtId="165" fontId="63" fillId="2" borderId="2" xfId="2" applyNumberFormat="1" applyFont="1" applyFill="1" applyBorder="1" applyAlignment="1">
      <alignment horizontal="right" vertical="center"/>
    </xf>
    <xf numFmtId="0" fontId="62" fillId="2" borderId="9" xfId="4" applyFont="1" applyFill="1" applyBorder="1"/>
    <xf numFmtId="0" fontId="64" fillId="3" borderId="3" xfId="17" applyFont="1" applyFill="1" applyBorder="1" applyAlignment="1"/>
    <xf numFmtId="0" fontId="63" fillId="2" borderId="3" xfId="1" applyNumberFormat="1" applyFont="1" applyFill="1" applyBorder="1" applyAlignment="1">
      <alignment horizontal="left" vertical="center"/>
    </xf>
    <xf numFmtId="165" fontId="63" fillId="2" borderId="3" xfId="2" applyNumberFormat="1" applyFont="1" applyFill="1" applyBorder="1" applyAlignment="1">
      <alignment horizontal="right" vertical="center"/>
    </xf>
    <xf numFmtId="165" fontId="63" fillId="2" borderId="4" xfId="2" applyNumberFormat="1" applyFont="1" applyFill="1" applyBorder="1" applyAlignment="1">
      <alignment horizontal="right" vertical="center"/>
    </xf>
    <xf numFmtId="0" fontId="63" fillId="3" borderId="0" xfId="17" applyFont="1" applyFill="1" applyBorder="1"/>
    <xf numFmtId="165" fontId="63" fillId="2" borderId="0" xfId="1" applyNumberFormat="1" applyFont="1" applyFill="1" applyBorder="1" applyAlignment="1">
      <alignment horizontal="right" vertical="center"/>
    </xf>
    <xf numFmtId="165" fontId="63" fillId="2" borderId="2" xfId="1" applyNumberFormat="1" applyFont="1" applyFill="1" applyBorder="1" applyAlignment="1">
      <alignment horizontal="right" vertical="center"/>
    </xf>
    <xf numFmtId="0" fontId="63" fillId="2" borderId="7" xfId="1" applyNumberFormat="1" applyFont="1" applyFill="1" applyBorder="1" applyAlignment="1"/>
    <xf numFmtId="0" fontId="63" fillId="3" borderId="7" xfId="17" applyFont="1" applyFill="1" applyBorder="1"/>
    <xf numFmtId="0" fontId="63" fillId="3" borderId="9" xfId="17" applyFont="1" applyFill="1" applyBorder="1"/>
    <xf numFmtId="0" fontId="63" fillId="3" borderId="3" xfId="17" applyFont="1" applyFill="1" applyBorder="1"/>
    <xf numFmtId="0" fontId="63" fillId="3" borderId="0" xfId="17" applyFont="1" applyFill="1" applyAlignment="1"/>
    <xf numFmtId="0" fontId="65" fillId="3" borderId="7" xfId="17" applyFont="1" applyFill="1" applyBorder="1" applyAlignment="1"/>
    <xf numFmtId="0" fontId="28" fillId="3" borderId="0" xfId="17" applyFont="1" applyFill="1" applyBorder="1" applyAlignment="1"/>
    <xf numFmtId="0" fontId="29" fillId="2" borderId="0" xfId="2" applyNumberFormat="1" applyFont="1" applyFill="1" applyBorder="1" applyAlignment="1">
      <alignment horizontal="left" vertical="center"/>
    </xf>
    <xf numFmtId="0" fontId="62" fillId="2" borderId="2" xfId="4" applyFont="1" applyFill="1" applyBorder="1" applyAlignment="1">
      <alignment horizontal="right" vertical="center"/>
    </xf>
    <xf numFmtId="0" fontId="63" fillId="2" borderId="0" xfId="1" applyNumberFormat="1" applyFont="1" applyFill="1" applyBorder="1" applyAlignment="1">
      <alignment horizontal="left" vertical="center" wrapText="1"/>
    </xf>
    <xf numFmtId="165" fontId="63" fillId="2" borderId="0" xfId="1" applyNumberFormat="1" applyFont="1" applyFill="1" applyBorder="1" applyAlignment="1">
      <alignment horizontal="right" vertical="center" wrapText="1"/>
    </xf>
    <xf numFmtId="165" fontId="63" fillId="2" borderId="0" xfId="1" quotePrefix="1" applyNumberFormat="1" applyFont="1" applyFill="1" applyBorder="1" applyAlignment="1">
      <alignment horizontal="right" vertical="center"/>
    </xf>
    <xf numFmtId="165" fontId="63" fillId="2" borderId="2" xfId="1" quotePrefix="1" applyNumberFormat="1" applyFont="1" applyFill="1" applyBorder="1" applyAlignment="1">
      <alignment horizontal="right" vertical="center"/>
    </xf>
    <xf numFmtId="0" fontId="64" fillId="3" borderId="0" xfId="17" applyFont="1" applyFill="1"/>
    <xf numFmtId="0" fontId="64" fillId="3" borderId="7" xfId="17" applyFont="1" applyFill="1" applyBorder="1"/>
    <xf numFmtId="0" fontId="64" fillId="3" borderId="0" xfId="17" applyFont="1" applyFill="1" applyBorder="1"/>
    <xf numFmtId="0" fontId="63" fillId="2" borderId="0" xfId="17" applyNumberFormat="1" applyFont="1" applyFill="1" applyBorder="1" applyAlignment="1">
      <alignment horizontal="left" vertical="center"/>
    </xf>
    <xf numFmtId="0" fontId="63" fillId="2" borderId="0" xfId="2" applyNumberFormat="1" applyFont="1" applyFill="1" applyBorder="1" applyAlignment="1">
      <alignment horizontal="left" vertical="center"/>
    </xf>
    <xf numFmtId="165" fontId="64" fillId="2" borderId="0" xfId="17" quotePrefix="1" applyNumberFormat="1" applyFont="1" applyFill="1" applyBorder="1" applyAlignment="1">
      <alignment horizontal="right" vertical="center"/>
    </xf>
    <xf numFmtId="165" fontId="64" fillId="2" borderId="2" xfId="17" quotePrefix="1" applyNumberFormat="1" applyFont="1" applyFill="1" applyBorder="1" applyAlignment="1">
      <alignment horizontal="right" vertical="center"/>
    </xf>
    <xf numFmtId="0" fontId="63" fillId="2" borderId="3" xfId="2" applyNumberFormat="1" applyFont="1" applyFill="1" applyBorder="1" applyAlignment="1">
      <alignment horizontal="left" vertical="center"/>
    </xf>
    <xf numFmtId="165" fontId="63" fillId="2" borderId="3" xfId="1" applyNumberFormat="1" applyFont="1" applyFill="1" applyBorder="1" applyAlignment="1">
      <alignment horizontal="right" vertical="center" wrapText="1"/>
    </xf>
    <xf numFmtId="165" fontId="64" fillId="2" borderId="3" xfId="17" quotePrefix="1" applyNumberFormat="1" applyFont="1" applyFill="1" applyBorder="1" applyAlignment="1">
      <alignment horizontal="right" vertical="center"/>
    </xf>
    <xf numFmtId="165" fontId="64" fillId="2" borderId="4" xfId="17" quotePrefix="1" applyNumberFormat="1" applyFont="1" applyFill="1" applyBorder="1" applyAlignment="1">
      <alignment horizontal="right" vertical="center"/>
    </xf>
    <xf numFmtId="0" fontId="65" fillId="3" borderId="7" xfId="17" applyFont="1" applyFill="1" applyBorder="1" applyAlignment="1">
      <alignment vertical="center"/>
    </xf>
    <xf numFmtId="0" fontId="65" fillId="3" borderId="0" xfId="17" applyFont="1" applyFill="1" applyBorder="1" applyAlignment="1">
      <alignment vertical="center"/>
    </xf>
    <xf numFmtId="0" fontId="28" fillId="2" borderId="0" xfId="2" applyNumberFormat="1" applyFont="1" applyFill="1" applyBorder="1" applyAlignment="1">
      <alignment horizontal="left" vertical="center"/>
    </xf>
    <xf numFmtId="165" fontId="63" fillId="2" borderId="0" xfId="2" applyNumberFormat="1" applyFont="1" applyFill="1" applyBorder="1" applyAlignment="1">
      <alignment vertical="center"/>
    </xf>
    <xf numFmtId="165" fontId="63" fillId="2" borderId="0" xfId="2" applyNumberFormat="1" applyFont="1" applyFill="1" applyBorder="1" applyAlignment="1">
      <alignment horizontal="center" vertical="center" wrapText="1"/>
    </xf>
    <xf numFmtId="0" fontId="62" fillId="2" borderId="2" xfId="4" applyFont="1" applyFill="1" applyBorder="1" applyAlignment="1">
      <alignment vertical="center"/>
    </xf>
    <xf numFmtId="0" fontId="62" fillId="2" borderId="0" xfId="4" applyFont="1" applyFill="1" applyAlignment="1">
      <alignment vertical="center"/>
    </xf>
    <xf numFmtId="0" fontId="64" fillId="3" borderId="9" xfId="17" applyFont="1" applyFill="1" applyBorder="1" applyAlignment="1"/>
    <xf numFmtId="0" fontId="62" fillId="2" borderId="3" xfId="4" applyFont="1" applyFill="1" applyBorder="1" applyAlignment="1">
      <alignment horizontal="left"/>
    </xf>
    <xf numFmtId="165" fontId="63" fillId="5" borderId="3" xfId="2" applyNumberFormat="1" applyFont="1" applyFill="1" applyBorder="1" applyAlignment="1">
      <alignment horizontal="right" vertical="center"/>
    </xf>
    <xf numFmtId="0" fontId="65" fillId="5" borderId="7" xfId="17" applyFont="1" applyFill="1" applyBorder="1"/>
    <xf numFmtId="0" fontId="62" fillId="2" borderId="0" xfId="4" applyFont="1" applyFill="1" applyBorder="1" applyAlignment="1">
      <alignment horizontal="left" vertical="center"/>
    </xf>
    <xf numFmtId="165" fontId="63" fillId="5" borderId="0" xfId="1" applyNumberFormat="1" applyFont="1" applyFill="1" applyBorder="1" applyAlignment="1">
      <alignment wrapText="1"/>
    </xf>
    <xf numFmtId="165" fontId="64" fillId="5" borderId="0" xfId="17" quotePrefix="1" applyNumberFormat="1" applyFont="1" applyFill="1" applyBorder="1" applyAlignment="1">
      <alignment horizontal="right" vertical="center"/>
    </xf>
    <xf numFmtId="165" fontId="64" fillId="5" borderId="2" xfId="17" quotePrefix="1" applyNumberFormat="1" applyFont="1" applyFill="1" applyBorder="1" applyAlignment="1">
      <alignment horizontal="right" vertical="center"/>
    </xf>
    <xf numFmtId="0" fontId="63" fillId="2" borderId="9" xfId="2" applyNumberFormat="1" applyFont="1" applyFill="1" applyBorder="1" applyAlignment="1">
      <alignment wrapText="1"/>
    </xf>
    <xf numFmtId="0" fontId="62" fillId="2" borderId="3" xfId="4" applyFont="1" applyFill="1" applyBorder="1"/>
    <xf numFmtId="0" fontId="62" fillId="2" borderId="7" xfId="4" applyFont="1" applyFill="1" applyBorder="1" applyAlignment="1">
      <alignment horizontal="left" vertical="center"/>
    </xf>
    <xf numFmtId="0" fontId="64" fillId="3" borderId="0" xfId="17" applyFont="1" applyFill="1" applyBorder="1" applyAlignment="1">
      <alignment horizontal="left" vertical="center"/>
    </xf>
    <xf numFmtId="1" fontId="63" fillId="2" borderId="0" xfId="2" applyNumberFormat="1" applyFont="1" applyFill="1" applyBorder="1" applyAlignment="1">
      <alignment horizontal="right" vertical="center"/>
    </xf>
    <xf numFmtId="1" fontId="63" fillId="2" borderId="2" xfId="2" applyNumberFormat="1" applyFont="1" applyFill="1" applyBorder="1" applyAlignment="1">
      <alignment horizontal="right" vertical="center"/>
    </xf>
    <xf numFmtId="0" fontId="62" fillId="2" borderId="9" xfId="4" applyFont="1" applyFill="1" applyBorder="1" applyAlignment="1">
      <alignment horizontal="left" vertical="center"/>
    </xf>
    <xf numFmtId="0" fontId="64" fillId="3" borderId="3" xfId="17" applyFont="1" applyFill="1" applyBorder="1" applyAlignment="1">
      <alignment horizontal="left" vertical="center"/>
    </xf>
    <xf numFmtId="0" fontId="62" fillId="2" borderId="3" xfId="4" applyFont="1" applyFill="1" applyBorder="1" applyAlignment="1">
      <alignment horizontal="left" vertical="center"/>
    </xf>
    <xf numFmtId="3" fontId="63" fillId="2" borderId="3" xfId="2" applyNumberFormat="1" applyFont="1" applyFill="1" applyBorder="1" applyAlignment="1">
      <alignment horizontal="right" vertical="center"/>
    </xf>
    <xf numFmtId="0" fontId="66" fillId="3" borderId="0" xfId="17" applyFont="1" applyFill="1"/>
    <xf numFmtId="0" fontId="66" fillId="3" borderId="0" xfId="17" applyFont="1" applyFill="1" applyAlignment="1">
      <alignment vertical="center"/>
    </xf>
    <xf numFmtId="0" fontId="66" fillId="3" borderId="0" xfId="17" applyFont="1" applyFill="1" applyBorder="1" applyAlignment="1">
      <alignment horizontal="left" vertical="center" wrapText="1"/>
    </xf>
    <xf numFmtId="0" fontId="67" fillId="2" borderId="0" xfId="4" applyFont="1" applyFill="1"/>
    <xf numFmtId="0" fontId="63" fillId="3" borderId="1" xfId="17" applyFont="1" applyFill="1" applyBorder="1" applyAlignment="1"/>
    <xf numFmtId="0" fontId="63" fillId="3" borderId="10" xfId="17" applyFont="1" applyFill="1" applyBorder="1" applyAlignment="1"/>
    <xf numFmtId="0" fontId="8" fillId="5" borderId="0" xfId="15" applyFont="1" applyFill="1" applyBorder="1" applyAlignment="1">
      <alignment horizontal="right"/>
    </xf>
    <xf numFmtId="0" fontId="64" fillId="2" borderId="7" xfId="1" applyNumberFormat="1" applyFont="1" applyFill="1" applyBorder="1" applyAlignment="1">
      <alignment horizontal="left" vertical="center"/>
    </xf>
    <xf numFmtId="0" fontId="68" fillId="3" borderId="0" xfId="17" applyFont="1" applyFill="1" applyBorder="1" applyAlignment="1">
      <alignment horizontal="left" vertical="center"/>
    </xf>
    <xf numFmtId="0" fontId="69" fillId="3" borderId="0" xfId="17" applyFont="1" applyFill="1" applyBorder="1" applyAlignment="1">
      <alignment horizontal="left" vertical="center"/>
    </xf>
    <xf numFmtId="0" fontId="64" fillId="2" borderId="0" xfId="1" applyNumberFormat="1" applyFont="1" applyFill="1" applyBorder="1" applyAlignment="1">
      <alignment horizontal="left" vertical="center"/>
    </xf>
    <xf numFmtId="165" fontId="64" fillId="5" borderId="0" xfId="2" applyNumberFormat="1" applyFont="1" applyFill="1" applyBorder="1" applyAlignment="1">
      <alignment horizontal="right" vertical="center"/>
    </xf>
    <xf numFmtId="0" fontId="70" fillId="3" borderId="0" xfId="17" applyFont="1" applyFill="1" applyBorder="1" applyAlignment="1">
      <alignment horizontal="left" vertical="center"/>
    </xf>
    <xf numFmtId="0" fontId="71" fillId="2" borderId="0" xfId="1" applyNumberFormat="1" applyFont="1" applyFill="1" applyBorder="1" applyAlignment="1">
      <alignment horizontal="left" vertical="center"/>
    </xf>
    <xf numFmtId="165" fontId="72" fillId="5" borderId="0" xfId="2" applyNumberFormat="1" applyFont="1" applyFill="1" applyBorder="1" applyAlignment="1">
      <alignment horizontal="right" vertical="center"/>
    </xf>
    <xf numFmtId="165" fontId="64" fillId="2" borderId="0" xfId="1" applyNumberFormat="1" applyFont="1" applyFill="1" applyBorder="1" applyAlignment="1">
      <alignment horizontal="right" vertical="center"/>
    </xf>
    <xf numFmtId="165" fontId="64" fillId="5" borderId="0" xfId="1" applyNumberFormat="1" applyFont="1" applyFill="1" applyBorder="1" applyAlignment="1">
      <alignment horizontal="right" vertical="center"/>
    </xf>
    <xf numFmtId="165" fontId="64" fillId="5" borderId="2" xfId="1" applyNumberFormat="1" applyFont="1" applyFill="1" applyBorder="1" applyAlignment="1">
      <alignment horizontal="right" vertical="center"/>
    </xf>
    <xf numFmtId="0" fontId="63" fillId="2" borderId="7" xfId="1" applyNumberFormat="1" applyFont="1" applyFill="1" applyBorder="1" applyAlignment="1">
      <alignment horizontal="left" vertical="center"/>
    </xf>
    <xf numFmtId="165" fontId="63" fillId="5" borderId="0" xfId="1" applyNumberFormat="1" applyFont="1" applyFill="1" applyBorder="1" applyAlignment="1">
      <alignment vertical="center"/>
    </xf>
    <xf numFmtId="165" fontId="63" fillId="5" borderId="2" xfId="2" applyNumberFormat="1" applyFont="1" applyFill="1" applyBorder="1" applyAlignment="1">
      <alignment vertical="center"/>
    </xf>
    <xf numFmtId="0" fontId="64" fillId="2" borderId="7" xfId="17" applyNumberFormat="1" applyFont="1" applyFill="1" applyBorder="1" applyAlignment="1">
      <alignment horizontal="left" vertical="center"/>
    </xf>
    <xf numFmtId="0" fontId="64" fillId="2" borderId="0" xfId="17" applyNumberFormat="1" applyFont="1" applyFill="1" applyBorder="1" applyAlignment="1">
      <alignment horizontal="left" vertical="center"/>
    </xf>
    <xf numFmtId="165" fontId="64" fillId="2" borderId="0" xfId="17" applyNumberFormat="1" applyFont="1" applyFill="1" applyBorder="1" applyAlignment="1">
      <alignment horizontal="right" vertical="center"/>
    </xf>
    <xf numFmtId="165" fontId="64" fillId="5" borderId="0" xfId="17" applyNumberFormat="1" applyFont="1" applyFill="1" applyBorder="1" applyAlignment="1">
      <alignment horizontal="right" vertical="center"/>
    </xf>
    <xf numFmtId="0" fontId="72" fillId="2" borderId="7" xfId="17" applyNumberFormat="1" applyFont="1" applyFill="1" applyBorder="1" applyAlignment="1">
      <alignment horizontal="left" vertical="center"/>
    </xf>
    <xf numFmtId="0" fontId="72" fillId="2" borderId="0" xfId="17" applyNumberFormat="1" applyFont="1" applyFill="1" applyBorder="1" applyAlignment="1">
      <alignment horizontal="left" vertical="center"/>
    </xf>
    <xf numFmtId="165" fontId="63" fillId="2" borderId="0" xfId="17" applyNumberFormat="1" applyFont="1" applyFill="1" applyBorder="1" applyAlignment="1">
      <alignment horizontal="right" vertical="center"/>
    </xf>
    <xf numFmtId="165" fontId="63" fillId="5" borderId="0" xfId="17" applyNumberFormat="1" applyFont="1" applyFill="1" applyBorder="1" applyAlignment="1">
      <alignment horizontal="right" vertical="center"/>
    </xf>
    <xf numFmtId="165" fontId="63" fillId="5" borderId="2" xfId="17" applyNumberFormat="1" applyFont="1" applyFill="1" applyBorder="1" applyAlignment="1">
      <alignment horizontal="right" vertical="center"/>
    </xf>
    <xf numFmtId="0" fontId="64" fillId="2" borderId="7" xfId="2" applyNumberFormat="1" applyFont="1" applyFill="1" applyBorder="1" applyAlignment="1">
      <alignment horizontal="left" vertical="center"/>
    </xf>
    <xf numFmtId="0" fontId="64" fillId="2" borderId="0" xfId="2" applyNumberFormat="1" applyFont="1" applyFill="1" applyBorder="1" applyAlignment="1">
      <alignment horizontal="left" vertical="center"/>
    </xf>
    <xf numFmtId="165" fontId="64" fillId="2" borderId="0" xfId="2" applyNumberFormat="1" applyFont="1" applyFill="1" applyBorder="1" applyAlignment="1">
      <alignment horizontal="right" vertical="center"/>
    </xf>
    <xf numFmtId="0" fontId="69" fillId="3" borderId="0" xfId="17" applyFont="1" applyFill="1" applyBorder="1"/>
    <xf numFmtId="165" fontId="72" fillId="2" borderId="0" xfId="2" applyNumberFormat="1" applyFont="1" applyFill="1" applyBorder="1" applyAlignment="1">
      <alignment horizontal="right" vertical="center"/>
    </xf>
    <xf numFmtId="165" fontId="72" fillId="2" borderId="2" xfId="2" applyNumberFormat="1" applyFont="1" applyFill="1" applyBorder="1" applyAlignment="1">
      <alignment horizontal="right" vertical="center"/>
    </xf>
    <xf numFmtId="0" fontId="72" fillId="2" borderId="7" xfId="1" applyNumberFormat="1" applyFont="1" applyFill="1" applyBorder="1" applyAlignment="1">
      <alignment vertical="center"/>
    </xf>
    <xf numFmtId="0" fontId="72" fillId="2" borderId="0" xfId="1" applyNumberFormat="1" applyFont="1" applyFill="1" applyBorder="1" applyAlignment="1">
      <alignment vertical="center"/>
    </xf>
    <xf numFmtId="0" fontId="63" fillId="2" borderId="7" xfId="17" applyNumberFormat="1" applyFont="1" applyFill="1" applyBorder="1" applyAlignment="1"/>
    <xf numFmtId="0" fontId="63" fillId="2" borderId="0" xfId="17" applyNumberFormat="1" applyFont="1" applyFill="1" applyBorder="1" applyAlignment="1"/>
    <xf numFmtId="0" fontId="64" fillId="2" borderId="7" xfId="2" applyNumberFormat="1" applyFont="1" applyFill="1" applyBorder="1" applyAlignment="1"/>
    <xf numFmtId="0" fontId="64" fillId="2" borderId="0" xfId="2" applyNumberFormat="1" applyFont="1" applyFill="1" applyBorder="1" applyAlignment="1"/>
    <xf numFmtId="0" fontId="72" fillId="2" borderId="7" xfId="17" applyNumberFormat="1" applyFont="1" applyFill="1" applyBorder="1" applyAlignment="1"/>
    <xf numFmtId="0" fontId="72" fillId="2" borderId="0" xfId="17" applyNumberFormat="1" applyFont="1" applyFill="1" applyBorder="1" applyAlignment="1"/>
    <xf numFmtId="165" fontId="64" fillId="2" borderId="2" xfId="2" applyNumberFormat="1" applyFont="1" applyFill="1" applyBorder="1" applyAlignment="1">
      <alignment horizontal="right" vertical="center"/>
    </xf>
    <xf numFmtId="0" fontId="64" fillId="2" borderId="7" xfId="2" applyNumberFormat="1" applyFont="1" applyFill="1" applyBorder="1" applyAlignment="1">
      <alignment vertical="top"/>
    </xf>
    <xf numFmtId="0" fontId="64" fillId="2" borderId="0" xfId="2" applyNumberFormat="1" applyFont="1" applyFill="1" applyBorder="1" applyAlignment="1">
      <alignment vertical="top"/>
    </xf>
    <xf numFmtId="166" fontId="64" fillId="2" borderId="0" xfId="2" applyNumberFormat="1" applyFont="1" applyFill="1" applyBorder="1" applyAlignment="1">
      <alignment horizontal="right" vertical="center"/>
    </xf>
    <xf numFmtId="166" fontId="64" fillId="2" borderId="2" xfId="2" applyNumberFormat="1" applyFont="1" applyFill="1" applyBorder="1" applyAlignment="1">
      <alignment horizontal="right" vertical="center"/>
    </xf>
    <xf numFmtId="0" fontId="64" fillId="3" borderId="0" xfId="17" applyFont="1" applyFill="1" applyBorder="1" applyAlignment="1">
      <alignment vertical="center"/>
    </xf>
    <xf numFmtId="0" fontId="64" fillId="2" borderId="7" xfId="1" applyNumberFormat="1" applyFont="1" applyFill="1" applyBorder="1" applyAlignment="1">
      <alignment vertical="center"/>
    </xf>
    <xf numFmtId="0" fontId="63" fillId="2" borderId="0" xfId="1" applyNumberFormat="1" applyFont="1" applyFill="1" applyBorder="1" applyAlignment="1">
      <alignment vertical="center"/>
    </xf>
    <xf numFmtId="0" fontId="63" fillId="2" borderId="0" xfId="2" applyNumberFormat="1" applyFont="1" applyFill="1" applyBorder="1" applyAlignment="1">
      <alignment vertical="center"/>
    </xf>
    <xf numFmtId="0" fontId="64" fillId="2" borderId="7" xfId="17" applyNumberFormat="1" applyFont="1" applyFill="1" applyBorder="1" applyAlignment="1">
      <alignment vertical="center"/>
    </xf>
    <xf numFmtId="0" fontId="63" fillId="2" borderId="0" xfId="17" applyNumberFormat="1" applyFont="1" applyFill="1" applyBorder="1" applyAlignment="1">
      <alignment vertical="center"/>
    </xf>
    <xf numFmtId="0" fontId="64" fillId="2" borderId="7" xfId="2" applyNumberFormat="1" applyFont="1" applyFill="1" applyBorder="1" applyAlignment="1">
      <alignment vertical="center"/>
    </xf>
    <xf numFmtId="0" fontId="63" fillId="2" borderId="0" xfId="17" applyFont="1" applyFill="1"/>
    <xf numFmtId="0" fontId="73" fillId="3" borderId="0" xfId="17" applyFont="1" applyFill="1" applyBorder="1" applyAlignment="1">
      <alignment wrapText="1"/>
    </xf>
    <xf numFmtId="0" fontId="19" fillId="2" borderId="0" xfId="13" applyFont="1" applyFill="1"/>
    <xf numFmtId="0" fontId="19" fillId="2" borderId="0" xfId="13" applyFont="1" applyFill="1" applyAlignment="1">
      <alignment horizontal="right"/>
    </xf>
    <xf numFmtId="0" fontId="8" fillId="2" borderId="0" xfId="18" applyFont="1" applyFill="1"/>
    <xf numFmtId="0" fontId="19" fillId="2" borderId="0" xfId="13" applyFont="1" applyFill="1" applyBorder="1"/>
    <xf numFmtId="0" fontId="35" fillId="2" borderId="0" xfId="13" applyFont="1" applyFill="1" applyBorder="1" applyAlignment="1"/>
    <xf numFmtId="2" fontId="35" fillId="2" borderId="0" xfId="13" applyNumberFormat="1" applyFont="1" applyFill="1" applyBorder="1" applyAlignment="1">
      <alignment horizontal="right" wrapText="1"/>
    </xf>
    <xf numFmtId="0" fontId="36" fillId="2" borderId="0" xfId="18" applyFont="1" applyFill="1" applyAlignment="1"/>
    <xf numFmtId="0" fontId="37" fillId="2" borderId="0" xfId="13" applyFont="1" applyFill="1"/>
    <xf numFmtId="164" fontId="8" fillId="2" borderId="10" xfId="7" applyNumberFormat="1" applyFont="1" applyFill="1" applyBorder="1" applyAlignment="1">
      <alignment horizontal="left" vertical="center"/>
    </xf>
    <xf numFmtId="166" fontId="8" fillId="5" borderId="10" xfId="7" quotePrefix="1" applyNumberFormat="1" applyFont="1" applyFill="1" applyBorder="1" applyAlignment="1">
      <alignment horizontal="right" vertical="center"/>
    </xf>
    <xf numFmtId="166" fontId="8" fillId="5" borderId="10" xfId="7" applyNumberFormat="1" applyFont="1" applyFill="1" applyBorder="1" applyAlignment="1">
      <alignment vertical="center"/>
    </xf>
    <xf numFmtId="166" fontId="8" fillId="5" borderId="11" xfId="7" applyNumberFormat="1" applyFont="1" applyFill="1" applyBorder="1" applyAlignment="1">
      <alignment horizontal="right" vertical="center"/>
    </xf>
    <xf numFmtId="166" fontId="8" fillId="5" borderId="12" xfId="7" applyNumberFormat="1" applyFont="1" applyFill="1" applyBorder="1" applyAlignment="1">
      <alignment horizontal="right" vertical="center"/>
    </xf>
    <xf numFmtId="166" fontId="14" fillId="5" borderId="11" xfId="7" applyNumberFormat="1" applyFont="1" applyFill="1" applyBorder="1" applyAlignment="1">
      <alignment horizontal="right" vertical="center"/>
    </xf>
    <xf numFmtId="166" fontId="14" fillId="5" borderId="13" xfId="7" applyNumberFormat="1" applyFont="1" applyFill="1" applyBorder="1" applyAlignment="1">
      <alignment horizontal="right" vertical="center"/>
    </xf>
    <xf numFmtId="164" fontId="8" fillId="2" borderId="0" xfId="7" applyNumberFormat="1" applyFont="1" applyFill="1" applyBorder="1" applyAlignment="1">
      <alignment horizontal="left" vertical="center"/>
    </xf>
    <xf numFmtId="166" fontId="8" fillId="5" borderId="0" xfId="7" quotePrefix="1" applyNumberFormat="1" applyFont="1" applyFill="1" applyBorder="1" applyAlignment="1">
      <alignment horizontal="right" vertical="center"/>
    </xf>
    <xf numFmtId="166" fontId="8" fillId="5" borderId="0" xfId="7" applyNumberFormat="1" applyFont="1" applyFill="1" applyBorder="1" applyAlignment="1">
      <alignment vertical="center"/>
    </xf>
    <xf numFmtId="166" fontId="8" fillId="5" borderId="14" xfId="7" applyNumberFormat="1" applyFont="1" applyFill="1" applyBorder="1" applyAlignment="1">
      <alignment horizontal="right" vertical="center"/>
    </xf>
    <xf numFmtId="166" fontId="8" fillId="5" borderId="15" xfId="7" applyNumberFormat="1" applyFont="1" applyFill="1" applyBorder="1" applyAlignment="1">
      <alignment horizontal="right" vertical="center"/>
    </xf>
    <xf numFmtId="166" fontId="8" fillId="5" borderId="0" xfId="7" applyNumberFormat="1" applyFont="1" applyFill="1" applyBorder="1" applyAlignment="1">
      <alignment horizontal="right" vertical="center"/>
    </xf>
    <xf numFmtId="166" fontId="8" fillId="5" borderId="2" xfId="7" applyNumberFormat="1" applyFont="1" applyFill="1" applyBorder="1" applyAlignment="1">
      <alignment horizontal="right" vertical="center"/>
    </xf>
    <xf numFmtId="166" fontId="8" fillId="5" borderId="14" xfId="7" applyNumberFormat="1" applyFont="1" applyFill="1" applyBorder="1" applyAlignment="1">
      <alignment vertical="center"/>
    </xf>
    <xf numFmtId="166" fontId="8" fillId="5" borderId="15" xfId="7" applyNumberFormat="1" applyFont="1" applyFill="1" applyBorder="1" applyAlignment="1">
      <alignment vertical="center"/>
    </xf>
    <xf numFmtId="164" fontId="3" fillId="2" borderId="0" xfId="13" applyNumberFormat="1" applyFont="1" applyFill="1"/>
    <xf numFmtId="0" fontId="37" fillId="2" borderId="0" xfId="13" applyFont="1" applyFill="1" applyAlignment="1">
      <alignment vertical="center"/>
    </xf>
    <xf numFmtId="164" fontId="8" fillId="2" borderId="3" xfId="7" applyNumberFormat="1" applyFont="1" applyFill="1" applyBorder="1" applyAlignment="1">
      <alignment horizontal="left" vertical="center"/>
    </xf>
    <xf numFmtId="166" fontId="8" fillId="5" borderId="3" xfId="7" applyNumberFormat="1" applyFont="1" applyFill="1" applyBorder="1" applyAlignment="1">
      <alignment vertical="center"/>
    </xf>
    <xf numFmtId="166" fontId="8" fillId="5" borderId="16" xfId="7" applyNumberFormat="1" applyFont="1" applyFill="1" applyBorder="1" applyAlignment="1">
      <alignment vertical="center"/>
    </xf>
    <xf numFmtId="166" fontId="8" fillId="5" borderId="17" xfId="7" applyNumberFormat="1" applyFont="1" applyFill="1" applyBorder="1" applyAlignment="1">
      <alignment vertical="center"/>
    </xf>
    <xf numFmtId="166" fontId="8" fillId="5" borderId="17" xfId="7" applyNumberFormat="1" applyFont="1" applyFill="1" applyBorder="1" applyAlignment="1">
      <alignment horizontal="right" vertical="center"/>
    </xf>
    <xf numFmtId="166" fontId="8" fillId="5" borderId="3" xfId="7" applyNumberFormat="1" applyFont="1" applyFill="1" applyBorder="1" applyAlignment="1">
      <alignment horizontal="right" vertical="center"/>
    </xf>
    <xf numFmtId="166" fontId="8" fillId="5" borderId="16" xfId="7" applyNumberFormat="1" applyFont="1" applyFill="1" applyBorder="1" applyAlignment="1">
      <alignment horizontal="right" vertical="center"/>
    </xf>
    <xf numFmtId="164" fontId="6" fillId="2" borderId="0" xfId="7" applyNumberFormat="1" applyFont="1" applyFill="1" applyBorder="1" applyAlignment="1">
      <alignment horizontal="right" vertical="center"/>
    </xf>
    <xf numFmtId="0" fontId="8" fillId="2" borderId="0" xfId="18" applyFont="1" applyFill="1" applyAlignment="1">
      <alignment vertical="center"/>
    </xf>
    <xf numFmtId="0" fontId="37" fillId="2" borderId="0" xfId="13" applyFont="1" applyFill="1" applyBorder="1" applyAlignment="1">
      <alignment vertical="center"/>
    </xf>
    <xf numFmtId="166" fontId="8" fillId="2" borderId="0" xfId="18" applyNumberFormat="1" applyFont="1" applyFill="1" applyBorder="1" applyAlignment="1">
      <alignment vertical="center"/>
    </xf>
    <xf numFmtId="166" fontId="8" fillId="5" borderId="0" xfId="7" applyNumberFormat="1" applyFont="1" applyFill="1" applyBorder="1" applyAlignment="1">
      <alignment horizontal="center" vertical="center"/>
    </xf>
    <xf numFmtId="166" fontId="8" fillId="5" borderId="15" xfId="7" quotePrefix="1" applyNumberFormat="1" applyFont="1" applyFill="1" applyBorder="1" applyAlignment="1">
      <alignment horizontal="right" vertical="center"/>
    </xf>
    <xf numFmtId="166" fontId="8" fillId="5" borderId="14" xfId="7" quotePrefix="1" applyNumberFormat="1" applyFont="1" applyFill="1" applyBorder="1" applyAlignment="1">
      <alignment horizontal="right" vertical="center"/>
    </xf>
    <xf numFmtId="0" fontId="8" fillId="2" borderId="0" xfId="18" applyFont="1" applyFill="1" applyBorder="1" applyAlignment="1">
      <alignment vertical="center"/>
    </xf>
    <xf numFmtId="0" fontId="18" fillId="2" borderId="0" xfId="13" applyFont="1" applyFill="1" applyBorder="1" applyAlignment="1">
      <alignment wrapText="1"/>
    </xf>
    <xf numFmtId="0" fontId="18" fillId="2" borderId="0" xfId="13" applyFont="1" applyFill="1" applyBorder="1" applyAlignment="1">
      <alignment horizontal="right" wrapText="1"/>
    </xf>
    <xf numFmtId="0" fontId="19" fillId="2" borderId="0" xfId="13" applyFont="1" applyFill="1" applyBorder="1" applyAlignment="1">
      <alignment wrapText="1"/>
    </xf>
    <xf numFmtId="0" fontId="9" fillId="2" borderId="0" xfId="13" applyFont="1" applyFill="1"/>
    <xf numFmtId="0" fontId="9" fillId="2" borderId="0" xfId="13" applyFont="1" applyFill="1" applyAlignment="1">
      <alignment horizontal="right"/>
    </xf>
    <xf numFmtId="0" fontId="8" fillId="2" borderId="0" xfId="18" applyFont="1" applyFill="1" applyAlignment="1">
      <alignment horizontal="right"/>
    </xf>
    <xf numFmtId="165" fontId="8" fillId="5" borderId="10" xfId="7" applyNumberFormat="1" applyFont="1" applyFill="1" applyBorder="1" applyAlignment="1">
      <alignment horizontal="right" vertical="center"/>
    </xf>
    <xf numFmtId="165" fontId="8" fillId="5" borderId="0" xfId="7" applyNumberFormat="1" applyFont="1" applyFill="1" applyBorder="1" applyAlignment="1">
      <alignment horizontal="right" vertical="center"/>
    </xf>
    <xf numFmtId="165" fontId="8" fillId="5" borderId="11" xfId="7" applyNumberFormat="1" applyFont="1" applyFill="1" applyBorder="1" applyAlignment="1">
      <alignment horizontal="right" vertical="center"/>
    </xf>
    <xf numFmtId="165" fontId="8" fillId="5" borderId="13" xfId="7" applyNumberFormat="1" applyFont="1" applyFill="1" applyBorder="1" applyAlignment="1">
      <alignment horizontal="right" vertical="center"/>
    </xf>
    <xf numFmtId="165" fontId="8" fillId="5" borderId="14" xfId="7" applyNumberFormat="1" applyFont="1" applyFill="1" applyBorder="1" applyAlignment="1">
      <alignment horizontal="right" vertical="center"/>
    </xf>
    <xf numFmtId="165" fontId="8" fillId="5" borderId="2" xfId="7" applyNumberFormat="1" applyFont="1" applyFill="1" applyBorder="1" applyAlignment="1">
      <alignment horizontal="right" vertical="center"/>
    </xf>
    <xf numFmtId="0" fontId="12" fillId="2" borderId="0" xfId="13" applyFont="1" applyFill="1" applyAlignment="1">
      <alignment vertical="center"/>
    </xf>
    <xf numFmtId="164" fontId="8" fillId="5" borderId="10" xfId="7" applyNumberFormat="1" applyFont="1" applyFill="1" applyBorder="1" applyAlignment="1">
      <alignment horizontal="left" vertical="center"/>
    </xf>
    <xf numFmtId="164" fontId="8" fillId="5" borderId="18" xfId="7" applyNumberFormat="1" applyFont="1" applyFill="1" applyBorder="1" applyAlignment="1">
      <alignment horizontal="left" vertical="center"/>
    </xf>
    <xf numFmtId="165" fontId="8" fillId="5" borderId="18" xfId="7" applyNumberFormat="1" applyFont="1" applyFill="1" applyBorder="1" applyAlignment="1">
      <alignment horizontal="right" vertical="center"/>
    </xf>
    <xf numFmtId="165" fontId="8" fillId="5" borderId="19" xfId="7" applyNumberFormat="1" applyFont="1" applyFill="1" applyBorder="1" applyAlignment="1">
      <alignment horizontal="right" vertical="center"/>
    </xf>
    <xf numFmtId="165" fontId="8" fillId="5" borderId="20" xfId="7" applyNumberFormat="1" applyFont="1" applyFill="1" applyBorder="1" applyAlignment="1">
      <alignment horizontal="right" vertical="center"/>
    </xf>
    <xf numFmtId="0" fontId="54" fillId="2" borderId="0" xfId="8" applyFill="1"/>
    <xf numFmtId="0" fontId="3" fillId="3" borderId="0" xfId="8" applyFont="1" applyFill="1" applyBorder="1"/>
    <xf numFmtId="0" fontId="3" fillId="3" borderId="0" xfId="8" applyFont="1" applyFill="1"/>
    <xf numFmtId="2" fontId="6" fillId="4" borderId="21" xfId="7" applyNumberFormat="1" applyFont="1" applyFill="1" applyBorder="1" applyAlignment="1">
      <alignment vertical="center"/>
    </xf>
    <xf numFmtId="2" fontId="7" fillId="4" borderId="21" xfId="7" applyNumberFormat="1" applyFont="1" applyFill="1" applyBorder="1" applyAlignment="1">
      <alignment vertical="center"/>
    </xf>
    <xf numFmtId="2" fontId="6" fillId="4" borderId="22" xfId="7" applyNumberFormat="1" applyFont="1" applyFill="1" applyBorder="1" applyAlignment="1">
      <alignment horizontal="center" vertical="center"/>
    </xf>
    <xf numFmtId="2" fontId="6" fillId="4" borderId="0" xfId="7" applyNumberFormat="1" applyFont="1" applyFill="1" applyBorder="1" applyAlignment="1">
      <alignment horizontal="center" vertical="center"/>
    </xf>
    <xf numFmtId="2" fontId="25" fillId="5" borderId="21" xfId="7" applyNumberFormat="1" applyFont="1" applyFill="1" applyBorder="1" applyAlignment="1">
      <alignment horizontal="left" vertical="center"/>
    </xf>
    <xf numFmtId="0" fontId="9" fillId="5" borderId="21" xfId="8" applyFont="1" applyFill="1" applyBorder="1" applyAlignment="1">
      <alignment horizontal="left"/>
    </xf>
    <xf numFmtId="0" fontId="16" fillId="5" borderId="21" xfId="8" applyFont="1" applyFill="1" applyBorder="1" applyAlignment="1">
      <alignment horizontal="left"/>
    </xf>
    <xf numFmtId="0" fontId="9" fillId="5" borderId="21" xfId="8" applyFont="1" applyFill="1" applyBorder="1" applyAlignment="1">
      <alignment horizontal="left" indent="1"/>
    </xf>
    <xf numFmtId="0" fontId="16" fillId="5" borderId="21" xfId="8" applyFont="1" applyFill="1" applyBorder="1" applyAlignment="1">
      <alignment horizontal="left" indent="1"/>
    </xf>
    <xf numFmtId="0" fontId="9" fillId="5" borderId="21" xfId="8" applyFont="1" applyFill="1" applyBorder="1" applyAlignment="1">
      <alignment horizontal="left" indent="2"/>
    </xf>
    <xf numFmtId="0" fontId="9" fillId="5" borderId="21" xfId="8" applyFont="1" applyFill="1" applyBorder="1" applyAlignment="1">
      <alignment horizontal="left" vertical="center"/>
    </xf>
    <xf numFmtId="0" fontId="9" fillId="5" borderId="21" xfId="8" applyFont="1" applyFill="1" applyBorder="1" applyAlignment="1">
      <alignment horizontal="left" vertical="center" wrapText="1"/>
    </xf>
    <xf numFmtId="0" fontId="28" fillId="5" borderId="23" xfId="8" applyFont="1" applyFill="1" applyBorder="1" applyAlignment="1">
      <alignment horizontal="left" vertical="center" wrapText="1"/>
    </xf>
    <xf numFmtId="165" fontId="25" fillId="5" borderId="24" xfId="7" applyNumberFormat="1" applyFont="1" applyFill="1" applyBorder="1" applyAlignment="1">
      <alignment horizontal="right" vertical="center"/>
    </xf>
    <xf numFmtId="0" fontId="28" fillId="5" borderId="25" xfId="8" applyFont="1" applyFill="1" applyBorder="1" applyAlignment="1">
      <alignment vertical="center" wrapText="1"/>
    </xf>
    <xf numFmtId="165" fontId="25" fillId="5" borderId="22" xfId="7" applyNumberFormat="1" applyFont="1" applyFill="1" applyBorder="1" applyAlignment="1">
      <alignment horizontal="right" vertical="center"/>
    </xf>
    <xf numFmtId="0" fontId="9" fillId="5" borderId="21" xfId="8" applyFont="1" applyFill="1" applyBorder="1" applyAlignment="1">
      <alignment vertical="center" wrapText="1"/>
    </xf>
    <xf numFmtId="165" fontId="25" fillId="5" borderId="0" xfId="7" applyNumberFormat="1" applyFont="1" applyFill="1" applyBorder="1" applyAlignment="1">
      <alignment horizontal="right" vertical="center"/>
    </xf>
    <xf numFmtId="0" fontId="28" fillId="5" borderId="26" xfId="8" applyFont="1" applyFill="1" applyBorder="1" applyAlignment="1">
      <alignment horizontal="left" vertical="center" wrapText="1"/>
    </xf>
    <xf numFmtId="165" fontId="25" fillId="5" borderId="27" xfId="7" applyNumberFormat="1" applyFont="1" applyFill="1" applyBorder="1" applyAlignment="1">
      <alignment horizontal="right" vertical="center"/>
    </xf>
    <xf numFmtId="0" fontId="9" fillId="5" borderId="28" xfId="7" applyFont="1" applyFill="1" applyBorder="1"/>
    <xf numFmtId="0" fontId="14" fillId="5" borderId="0" xfId="7" applyFont="1" applyFill="1" applyAlignment="1">
      <alignment horizontal="center"/>
    </xf>
    <xf numFmtId="164" fontId="8" fillId="2" borderId="0" xfId="7" applyNumberFormat="1" applyFont="1" applyFill="1" applyAlignment="1">
      <alignment horizontal="right"/>
    </xf>
    <xf numFmtId="0" fontId="8" fillId="2" borderId="0" xfId="7" applyFont="1" applyFill="1"/>
    <xf numFmtId="168" fontId="8" fillId="2" borderId="0" xfId="7" applyNumberFormat="1" applyFont="1" applyFill="1"/>
    <xf numFmtId="0" fontId="39" fillId="5" borderId="0" xfId="4" applyFont="1" applyFill="1" applyAlignment="1">
      <alignment vertical="center"/>
    </xf>
    <xf numFmtId="166" fontId="54" fillId="2" borderId="0" xfId="8" applyNumberFormat="1" applyFill="1"/>
    <xf numFmtId="0" fontId="3" fillId="3" borderId="0" xfId="10" applyFont="1" applyFill="1"/>
    <xf numFmtId="0" fontId="3" fillId="3" borderId="0" xfId="10" applyFont="1" applyFill="1" applyBorder="1"/>
    <xf numFmtId="2" fontId="14" fillId="2" borderId="7" xfId="1" applyNumberFormat="1" applyFont="1" applyFill="1" applyBorder="1" applyAlignment="1">
      <alignment vertical="center"/>
    </xf>
    <xf numFmtId="2" fontId="14" fillId="2" borderId="0" xfId="1" applyNumberFormat="1" applyFont="1" applyFill="1" applyBorder="1" applyAlignment="1">
      <alignment horizontal="left" vertical="center"/>
    </xf>
    <xf numFmtId="2" fontId="8" fillId="2" borderId="0" xfId="1" applyNumberFormat="1" applyFont="1" applyFill="1" applyBorder="1" applyAlignment="1">
      <alignment horizontal="right" vertical="center"/>
    </xf>
    <xf numFmtId="2" fontId="8" fillId="2" borderId="2" xfId="1" applyNumberFormat="1" applyFont="1" applyFill="1" applyBorder="1" applyAlignment="1">
      <alignment horizontal="right" vertical="center"/>
    </xf>
    <xf numFmtId="0" fontId="4" fillId="2" borderId="0" xfId="4" applyFill="1" applyBorder="1"/>
    <xf numFmtId="0" fontId="11" fillId="3" borderId="0" xfId="10" applyFont="1" applyFill="1"/>
    <xf numFmtId="2" fontId="8" fillId="2" borderId="7" xfId="1" applyNumberFormat="1" applyFont="1" applyFill="1" applyBorder="1" applyAlignment="1">
      <alignment vertical="center"/>
    </xf>
    <xf numFmtId="0" fontId="15" fillId="2" borderId="0" xfId="4" applyFont="1" applyFill="1"/>
    <xf numFmtId="2" fontId="17" fillId="2" borderId="7" xfId="1" applyNumberFormat="1" applyFont="1" applyFill="1" applyBorder="1" applyAlignment="1">
      <alignment vertical="center"/>
    </xf>
    <xf numFmtId="2" fontId="40" fillId="2" borderId="0" xfId="1" applyNumberFormat="1" applyFont="1" applyFill="1" applyBorder="1" applyAlignment="1">
      <alignment horizontal="left" vertical="center"/>
    </xf>
    <xf numFmtId="2" fontId="17" fillId="2" borderId="0" xfId="1" applyNumberFormat="1" applyFont="1" applyFill="1" applyBorder="1" applyAlignment="1">
      <alignment horizontal="left" vertical="center"/>
    </xf>
    <xf numFmtId="2" fontId="17" fillId="2" borderId="9" xfId="1" applyNumberFormat="1" applyFont="1" applyFill="1" applyBorder="1" applyAlignment="1">
      <alignment vertical="center"/>
    </xf>
    <xf numFmtId="2" fontId="17" fillId="2" borderId="3" xfId="1" applyNumberFormat="1" applyFont="1" applyFill="1" applyBorder="1" applyAlignment="1">
      <alignment horizontal="left" vertical="center"/>
    </xf>
    <xf numFmtId="165" fontId="4" fillId="2" borderId="0" xfId="4" applyNumberFormat="1" applyFill="1"/>
    <xf numFmtId="0" fontId="17" fillId="2" borderId="0" xfId="1" applyNumberFormat="1" applyFont="1" applyFill="1" applyBorder="1" applyAlignment="1">
      <alignment horizontal="left" vertical="center" wrapText="1"/>
    </xf>
    <xf numFmtId="2" fontId="14" fillId="2" borderId="29" xfId="1" applyNumberFormat="1" applyFont="1" applyFill="1" applyBorder="1" applyAlignment="1">
      <alignment vertical="center"/>
    </xf>
    <xf numFmtId="0" fontId="17" fillId="2" borderId="5" xfId="1" applyNumberFormat="1" applyFont="1" applyFill="1" applyBorder="1" applyAlignment="1">
      <alignment horizontal="left" vertical="center" wrapText="1"/>
    </xf>
    <xf numFmtId="165" fontId="14" fillId="2" borderId="5" xfId="1" applyNumberFormat="1" applyFont="1" applyFill="1" applyBorder="1" applyAlignment="1">
      <alignment horizontal="right" vertical="center" wrapText="1"/>
    </xf>
    <xf numFmtId="165" fontId="14" fillId="2" borderId="6" xfId="1" applyNumberFormat="1" applyFont="1" applyFill="1" applyBorder="1" applyAlignment="1">
      <alignment horizontal="right" vertical="center" wrapText="1"/>
    </xf>
    <xf numFmtId="0" fontId="3" fillId="5" borderId="0" xfId="10" applyFont="1" applyFill="1"/>
    <xf numFmtId="0" fontId="20" fillId="5" borderId="0" xfId="1" applyNumberFormat="1" applyFont="1" applyFill="1" applyBorder="1" applyAlignment="1">
      <alignment horizontal="left" vertical="center" wrapText="1"/>
    </xf>
    <xf numFmtId="0" fontId="8" fillId="5" borderId="0" xfId="4" applyFont="1" applyFill="1" applyBorder="1" applyAlignment="1">
      <alignment horizontal="left" vertical="center" wrapText="1"/>
    </xf>
    <xf numFmtId="166" fontId="4" fillId="2" borderId="0" xfId="4" applyNumberFormat="1" applyFill="1"/>
    <xf numFmtId="0" fontId="3" fillId="3" borderId="0" xfId="4" applyFont="1" applyFill="1"/>
    <xf numFmtId="9" fontId="14" fillId="2" borderId="7" xfId="21" applyFont="1" applyFill="1" applyBorder="1" applyAlignment="1">
      <alignment horizontal="left" vertical="center"/>
    </xf>
    <xf numFmtId="164" fontId="8" fillId="2" borderId="0" xfId="1" applyNumberFormat="1" applyFont="1" applyFill="1" applyBorder="1" applyAlignment="1">
      <alignment vertical="center"/>
    </xf>
    <xf numFmtId="164" fontId="8" fillId="2" borderId="2" xfId="1" applyNumberFormat="1" applyFont="1" applyFill="1" applyBorder="1" applyAlignment="1">
      <alignment vertical="center"/>
    </xf>
    <xf numFmtId="9" fontId="8" fillId="2" borderId="7" xfId="21" applyFont="1" applyFill="1" applyBorder="1" applyAlignment="1">
      <alignment horizontal="left" vertical="center"/>
    </xf>
    <xf numFmtId="165" fontId="8" fillId="2" borderId="0" xfId="1" applyNumberFormat="1" applyFont="1" applyFill="1" applyBorder="1" applyAlignment="1">
      <alignment vertical="center"/>
    </xf>
    <xf numFmtId="165" fontId="8" fillId="2" borderId="2" xfId="1" applyNumberFormat="1" applyFont="1" applyFill="1" applyBorder="1" applyAlignment="1">
      <alignment vertical="center"/>
    </xf>
    <xf numFmtId="9" fontId="8" fillId="5" borderId="7" xfId="21" applyFont="1" applyFill="1" applyBorder="1" applyAlignment="1">
      <alignment horizontal="left" vertical="center"/>
    </xf>
    <xf numFmtId="165" fontId="8" fillId="5" borderId="0" xfId="1" applyNumberFormat="1" applyFont="1" applyFill="1" applyBorder="1" applyAlignment="1">
      <alignment vertical="center"/>
    </xf>
    <xf numFmtId="165" fontId="8" fillId="5" borderId="2" xfId="1" applyNumberFormat="1" applyFont="1" applyFill="1" applyBorder="1" applyAlignment="1">
      <alignment vertical="center"/>
    </xf>
    <xf numFmtId="165" fontId="14" fillId="2" borderId="0" xfId="1" applyNumberFormat="1" applyFont="1" applyFill="1" applyBorder="1" applyAlignment="1">
      <alignment vertical="center"/>
    </xf>
    <xf numFmtId="165" fontId="14" fillId="2" borderId="2" xfId="1" applyNumberFormat="1" applyFont="1" applyFill="1" applyBorder="1" applyAlignment="1">
      <alignment vertical="center"/>
    </xf>
    <xf numFmtId="164" fontId="8" fillId="2" borderId="7" xfId="1" applyNumberFormat="1" applyFont="1" applyFill="1" applyBorder="1" applyAlignment="1">
      <alignment horizontal="left" vertical="center"/>
    </xf>
    <xf numFmtId="0" fontId="74" fillId="5" borderId="0" xfId="3" applyFont="1" applyFill="1" applyAlignment="1" applyProtection="1">
      <alignment horizontal="center" vertical="center" wrapText="1"/>
    </xf>
    <xf numFmtId="0" fontId="75" fillId="2" borderId="0" xfId="4" applyFont="1" applyFill="1"/>
    <xf numFmtId="0" fontId="76" fillId="3" borderId="0" xfId="4" applyFont="1" applyFill="1"/>
    <xf numFmtId="2" fontId="77" fillId="5" borderId="0" xfId="7" applyNumberFormat="1" applyFont="1" applyFill="1" applyBorder="1" applyAlignment="1">
      <alignment vertical="center"/>
    </xf>
    <xf numFmtId="2" fontId="78" fillId="2" borderId="7" xfId="1" applyNumberFormat="1" applyFont="1" applyFill="1" applyBorder="1" applyAlignment="1">
      <alignment horizontal="left" vertical="center" wrapText="1"/>
    </xf>
    <xf numFmtId="165" fontId="78" fillId="2" borderId="0" xfId="1" applyNumberFormat="1" applyFont="1" applyFill="1" applyBorder="1" applyAlignment="1">
      <alignment horizontal="right" vertical="center"/>
    </xf>
    <xf numFmtId="2" fontId="78" fillId="2" borderId="7" xfId="1" applyNumberFormat="1" applyFont="1" applyFill="1" applyBorder="1" applyAlignment="1">
      <alignment horizontal="left" vertical="center"/>
    </xf>
    <xf numFmtId="164" fontId="75" fillId="2" borderId="0" xfId="4" applyNumberFormat="1" applyFont="1" applyFill="1"/>
    <xf numFmtId="167" fontId="78" fillId="2" borderId="7" xfId="1" applyNumberFormat="1" applyFont="1" applyFill="1" applyBorder="1" applyAlignment="1">
      <alignment horizontal="left" vertical="center"/>
    </xf>
    <xf numFmtId="164" fontId="75" fillId="2" borderId="0" xfId="4" applyNumberFormat="1" applyFont="1" applyFill="1" applyBorder="1"/>
    <xf numFmtId="2" fontId="78" fillId="2" borderId="9" xfId="1" applyNumberFormat="1" applyFont="1" applyFill="1" applyBorder="1" applyAlignment="1">
      <alignment horizontal="left" vertical="center"/>
    </xf>
    <xf numFmtId="0" fontId="76" fillId="3" borderId="0" xfId="4" applyFont="1" applyFill="1" applyBorder="1"/>
    <xf numFmtId="1" fontId="79" fillId="2" borderId="0" xfId="1" applyNumberFormat="1" applyFont="1" applyFill="1" applyBorder="1" applyAlignment="1">
      <alignment horizontal="left" vertical="center" wrapText="1"/>
    </xf>
    <xf numFmtId="0" fontId="75" fillId="2" borderId="0" xfId="4" applyFont="1" applyFill="1" applyBorder="1"/>
    <xf numFmtId="1" fontId="80" fillId="2" borderId="0" xfId="1" applyNumberFormat="1" applyFont="1" applyFill="1" applyBorder="1" applyAlignment="1">
      <alignment horizontal="left" vertical="center" wrapText="1"/>
    </xf>
    <xf numFmtId="0" fontId="75" fillId="3" borderId="0" xfId="4" applyFont="1" applyFill="1" applyBorder="1" applyAlignment="1">
      <alignment horizontal="left" vertical="center" wrapText="1"/>
    </xf>
    <xf numFmtId="0" fontId="4" fillId="5" borderId="0" xfId="4" applyFont="1" applyFill="1"/>
    <xf numFmtId="0" fontId="78" fillId="2" borderId="0" xfId="4" applyFont="1" applyFill="1"/>
    <xf numFmtId="0" fontId="81" fillId="3" borderId="0" xfId="4" applyFont="1" applyFill="1"/>
    <xf numFmtId="2" fontId="82" fillId="2" borderId="7" xfId="1" applyNumberFormat="1" applyFont="1" applyFill="1" applyBorder="1" applyAlignment="1">
      <alignment horizontal="left" vertical="center" wrapText="1"/>
    </xf>
    <xf numFmtId="164" fontId="82" fillId="2" borderId="0" xfId="1" applyNumberFormat="1" applyFont="1" applyFill="1" applyBorder="1" applyAlignment="1">
      <alignment horizontal="right" vertical="center"/>
    </xf>
    <xf numFmtId="164" fontId="82" fillId="2" borderId="2" xfId="1" applyNumberFormat="1" applyFont="1" applyFill="1" applyBorder="1" applyAlignment="1">
      <alignment horizontal="right" vertical="center"/>
    </xf>
    <xf numFmtId="2" fontId="78" fillId="2" borderId="7" xfId="1" applyNumberFormat="1" applyFont="1" applyFill="1" applyBorder="1" applyAlignment="1">
      <alignment horizontal="left" vertical="center" indent="1"/>
    </xf>
    <xf numFmtId="170" fontId="78" fillId="2" borderId="0" xfId="1" applyNumberFormat="1" applyFont="1" applyFill="1" applyBorder="1" applyAlignment="1">
      <alignment horizontal="right" vertical="center"/>
    </xf>
    <xf numFmtId="170" fontId="78" fillId="2" borderId="2" xfId="1" applyNumberFormat="1" applyFont="1" applyFill="1" applyBorder="1" applyAlignment="1">
      <alignment horizontal="right" vertical="center"/>
    </xf>
    <xf numFmtId="164" fontId="78" fillId="2" borderId="0" xfId="4" applyNumberFormat="1" applyFont="1" applyFill="1"/>
    <xf numFmtId="0" fontId="83" fillId="3" borderId="0" xfId="4" applyFont="1" applyFill="1"/>
    <xf numFmtId="2" fontId="84" fillId="2" borderId="7" xfId="1" applyNumberFormat="1" applyFont="1" applyFill="1" applyBorder="1" applyAlignment="1">
      <alignment horizontal="left" vertical="center" indent="2"/>
    </xf>
    <xf numFmtId="170" fontId="84" fillId="2" borderId="0" xfId="1" applyNumberFormat="1" applyFont="1" applyFill="1" applyBorder="1" applyAlignment="1">
      <alignment horizontal="right" vertical="center"/>
    </xf>
    <xf numFmtId="170" fontId="84" fillId="2" borderId="2" xfId="1" applyNumberFormat="1" applyFont="1" applyFill="1" applyBorder="1" applyAlignment="1">
      <alignment horizontal="right" vertical="center"/>
    </xf>
    <xf numFmtId="164" fontId="84" fillId="2" borderId="0" xfId="4" applyNumberFormat="1" applyFont="1" applyFill="1"/>
    <xf numFmtId="0" fontId="84" fillId="2" borderId="0" xfId="4" applyFont="1" applyFill="1"/>
    <xf numFmtId="2" fontId="84" fillId="2" borderId="7" xfId="1" applyNumberFormat="1" applyFont="1" applyFill="1" applyBorder="1" applyAlignment="1">
      <alignment horizontal="left" vertical="center" indent="4"/>
    </xf>
    <xf numFmtId="0" fontId="85" fillId="3" borderId="0" xfId="4" applyFont="1" applyFill="1"/>
    <xf numFmtId="2" fontId="78" fillId="2" borderId="7" xfId="1" applyNumberFormat="1" applyFont="1" applyFill="1" applyBorder="1" applyAlignment="1">
      <alignment horizontal="left" wrapText="1" indent="1"/>
    </xf>
    <xf numFmtId="2" fontId="82" fillId="5" borderId="29" xfId="1" applyNumberFormat="1" applyFont="1" applyFill="1" applyBorder="1" applyAlignment="1">
      <alignment horizontal="left" vertical="center"/>
    </xf>
    <xf numFmtId="170" fontId="78" fillId="2" borderId="5" xfId="1" applyNumberFormat="1" applyFont="1" applyFill="1" applyBorder="1" applyAlignment="1">
      <alignment horizontal="right" vertical="center"/>
    </xf>
    <xf numFmtId="170" fontId="78" fillId="2" borderId="6" xfId="1" applyNumberFormat="1" applyFont="1" applyFill="1" applyBorder="1" applyAlignment="1">
      <alignment horizontal="right" vertical="center"/>
    </xf>
    <xf numFmtId="2" fontId="78" fillId="2" borderId="9" xfId="1" applyNumberFormat="1" applyFont="1" applyFill="1" applyBorder="1" applyAlignment="1">
      <alignment horizontal="left" vertical="center" wrapText="1"/>
    </xf>
    <xf numFmtId="2" fontId="82" fillId="2" borderId="29" xfId="1" applyNumberFormat="1" applyFont="1" applyFill="1" applyBorder="1" applyAlignment="1">
      <alignment horizontal="left" vertical="center"/>
    </xf>
    <xf numFmtId="0" fontId="81" fillId="3" borderId="0" xfId="4" applyFont="1" applyFill="1" applyBorder="1"/>
    <xf numFmtId="0" fontId="86" fillId="2" borderId="0" xfId="4" applyFont="1" applyFill="1"/>
    <xf numFmtId="0" fontId="87" fillId="3" borderId="0" xfId="4" applyFont="1" applyFill="1"/>
    <xf numFmtId="0" fontId="88" fillId="2" borderId="0" xfId="4" applyFont="1" applyFill="1"/>
    <xf numFmtId="0" fontId="78" fillId="3" borderId="0" xfId="4" applyFont="1" applyFill="1" applyBorder="1" applyAlignment="1">
      <alignment horizontal="left" vertical="center" wrapText="1"/>
    </xf>
    <xf numFmtId="0" fontId="78" fillId="2" borderId="0" xfId="4" applyFont="1" applyFill="1" applyBorder="1"/>
    <xf numFmtId="0" fontId="89" fillId="2" borderId="0" xfId="4" applyFont="1" applyFill="1"/>
    <xf numFmtId="2" fontId="90" fillId="5" borderId="0" xfId="6" applyNumberFormat="1" applyFont="1" applyFill="1" applyBorder="1" applyAlignment="1">
      <alignment horizontal="center" vertical="center"/>
    </xf>
    <xf numFmtId="2" fontId="6" fillId="5" borderId="0" xfId="6" applyNumberFormat="1" applyFont="1" applyFill="1" applyBorder="1" applyAlignment="1">
      <alignment horizontal="center" vertical="center"/>
    </xf>
    <xf numFmtId="2" fontId="8" fillId="5" borderId="0" xfId="6" applyNumberFormat="1" applyFont="1" applyFill="1" applyBorder="1" applyAlignment="1">
      <alignment horizontal="right"/>
    </xf>
    <xf numFmtId="0" fontId="9" fillId="2" borderId="7" xfId="4" applyFont="1" applyFill="1" applyBorder="1" applyAlignment="1">
      <alignment horizontal="left" vertical="center"/>
    </xf>
    <xf numFmtId="164" fontId="17" fillId="5" borderId="0" xfId="1" applyNumberFormat="1" applyFont="1" applyFill="1" applyBorder="1" applyAlignment="1">
      <alignment horizontal="right" vertical="center"/>
    </xf>
    <xf numFmtId="0" fontId="16" fillId="2" borderId="7" xfId="4" applyFont="1" applyFill="1" applyBorder="1" applyAlignment="1">
      <alignment horizontal="left" vertical="center"/>
    </xf>
    <xf numFmtId="165" fontId="17" fillId="5" borderId="2" xfId="1" applyNumberFormat="1" applyFont="1" applyFill="1" applyBorder="1" applyAlignment="1">
      <alignment horizontal="right" vertical="center"/>
    </xf>
    <xf numFmtId="165" fontId="17" fillId="5" borderId="0" xfId="1" applyNumberFormat="1" applyFont="1" applyFill="1" applyBorder="1" applyAlignment="1">
      <alignment horizontal="right" vertical="center"/>
    </xf>
    <xf numFmtId="165" fontId="8" fillId="5" borderId="0" xfId="1" applyNumberFormat="1" applyFont="1" applyFill="1" applyBorder="1" applyAlignment="1">
      <alignment horizontal="right" vertical="center"/>
    </xf>
    <xf numFmtId="165" fontId="8" fillId="5" borderId="2" xfId="1" applyNumberFormat="1" applyFont="1" applyFill="1" applyBorder="1" applyAlignment="1">
      <alignment horizontal="right" vertical="center"/>
    </xf>
    <xf numFmtId="0" fontId="46" fillId="3" borderId="0" xfId="4" applyFont="1" applyFill="1" applyBorder="1" applyAlignment="1">
      <alignment wrapText="1"/>
    </xf>
    <xf numFmtId="164" fontId="4" fillId="2" borderId="0" xfId="4" applyNumberFormat="1" applyFill="1"/>
    <xf numFmtId="0" fontId="6" fillId="5" borderId="0" xfId="4" applyFont="1" applyFill="1"/>
    <xf numFmtId="0" fontId="6" fillId="5" borderId="0" xfId="4" applyFont="1" applyFill="1" applyBorder="1"/>
    <xf numFmtId="0" fontId="53" fillId="5" borderId="0" xfId="9" applyFill="1" applyBorder="1"/>
    <xf numFmtId="0" fontId="53" fillId="5" borderId="0" xfId="9" applyFill="1"/>
    <xf numFmtId="0" fontId="8" fillId="7" borderId="7" xfId="9" applyFont="1" applyFill="1" applyBorder="1" applyAlignment="1">
      <alignment horizontal="right" vertical="center" wrapText="1"/>
    </xf>
    <xf numFmtId="0" fontId="8" fillId="7" borderId="0" xfId="9" applyFont="1" applyFill="1" applyBorder="1" applyAlignment="1">
      <alignment horizontal="right" vertical="center" wrapText="1"/>
    </xf>
    <xf numFmtId="0" fontId="8" fillId="7" borderId="2" xfId="9" applyFont="1" applyFill="1" applyBorder="1" applyAlignment="1">
      <alignment horizontal="right" vertical="center" wrapText="1"/>
    </xf>
    <xf numFmtId="0" fontId="25" fillId="5" borderId="7" xfId="9" applyFont="1" applyFill="1" applyBorder="1" applyAlignment="1">
      <alignment horizontal="left" vertical="center" wrapText="1"/>
    </xf>
    <xf numFmtId="0" fontId="8" fillId="5" borderId="0" xfId="9" applyFont="1" applyFill="1" applyBorder="1" applyAlignment="1">
      <alignment horizontal="right" vertical="center" wrapText="1"/>
    </xf>
    <xf numFmtId="0" fontId="53" fillId="5" borderId="2" xfId="9" applyFill="1" applyBorder="1"/>
    <xf numFmtId="165" fontId="25" fillId="5" borderId="0" xfId="9" applyNumberFormat="1" applyFont="1" applyFill="1" applyBorder="1" applyAlignment="1">
      <alignment horizontal="right" vertical="center" wrapText="1"/>
    </xf>
    <xf numFmtId="165" fontId="25" fillId="5" borderId="2" xfId="9" applyNumberFormat="1" applyFont="1" applyFill="1" applyBorder="1" applyAlignment="1">
      <alignment horizontal="right" vertical="center" wrapText="1"/>
    </xf>
    <xf numFmtId="0" fontId="62" fillId="5" borderId="7" xfId="9" applyFont="1" applyFill="1" applyBorder="1" applyAlignment="1">
      <alignment horizontal="left" vertical="center" wrapText="1"/>
    </xf>
    <xf numFmtId="165" fontId="8" fillId="5" borderId="0" xfId="9" applyNumberFormat="1" applyFont="1" applyFill="1" applyBorder="1" applyAlignment="1">
      <alignment horizontal="right" vertical="center" wrapText="1"/>
    </xf>
    <xf numFmtId="165" fontId="8" fillId="5" borderId="2" xfId="9" applyNumberFormat="1" applyFont="1" applyFill="1" applyBorder="1" applyAlignment="1">
      <alignment horizontal="right" vertical="center" wrapText="1"/>
    </xf>
    <xf numFmtId="0" fontId="69" fillId="5" borderId="7" xfId="9" applyFont="1" applyFill="1" applyBorder="1" applyAlignment="1">
      <alignment horizontal="left" vertical="center" wrapText="1"/>
    </xf>
    <xf numFmtId="0" fontId="25" fillId="5" borderId="30" xfId="9" applyFont="1" applyFill="1" applyBorder="1" applyAlignment="1">
      <alignment horizontal="left" vertical="center" wrapText="1"/>
    </xf>
    <xf numFmtId="165" fontId="25" fillId="5" borderId="10" xfId="9" applyNumberFormat="1" applyFont="1" applyFill="1" applyBorder="1" applyAlignment="1">
      <alignment horizontal="right" vertical="center" wrapText="1"/>
    </xf>
    <xf numFmtId="0" fontId="53" fillId="5" borderId="13" xfId="9" applyFill="1" applyBorder="1"/>
    <xf numFmtId="0" fontId="8" fillId="5" borderId="7" xfId="9" applyFont="1" applyFill="1" applyBorder="1" applyAlignment="1">
      <alignment horizontal="left" vertical="center" wrapText="1"/>
    </xf>
    <xf numFmtId="0" fontId="69" fillId="5" borderId="9" xfId="9" applyFont="1" applyFill="1" applyBorder="1" applyAlignment="1">
      <alignment horizontal="left" vertical="center" wrapText="1"/>
    </xf>
    <xf numFmtId="165" fontId="8" fillId="5" borderId="3" xfId="9" applyNumberFormat="1" applyFont="1" applyFill="1" applyBorder="1" applyAlignment="1">
      <alignment horizontal="right" vertical="center" wrapText="1"/>
    </xf>
    <xf numFmtId="165" fontId="8" fillId="5" borderId="4" xfId="9" applyNumberFormat="1" applyFont="1" applyFill="1" applyBorder="1" applyAlignment="1">
      <alignment horizontal="right" vertical="center" wrapText="1"/>
    </xf>
    <xf numFmtId="0" fontId="78" fillId="5" borderId="7" xfId="9" applyFont="1" applyFill="1" applyBorder="1" applyAlignment="1">
      <alignment horizontal="left" vertical="center" wrapText="1"/>
    </xf>
    <xf numFmtId="0" fontId="78" fillId="5" borderId="9" xfId="9" applyFont="1" applyFill="1" applyBorder="1" applyAlignment="1">
      <alignment horizontal="left" vertical="center" wrapText="1"/>
    </xf>
    <xf numFmtId="165" fontId="25" fillId="5" borderId="13" xfId="9" applyNumberFormat="1" applyFont="1" applyFill="1" applyBorder="1" applyAlignment="1">
      <alignment horizontal="right" vertical="center" wrapText="1"/>
    </xf>
    <xf numFmtId="0" fontId="91" fillId="5" borderId="0" xfId="4" applyFont="1" applyFill="1"/>
    <xf numFmtId="164" fontId="8" fillId="5" borderId="9" xfId="9" applyNumberFormat="1" applyFont="1" applyFill="1" applyBorder="1" applyAlignment="1">
      <alignment horizontal="left" vertical="center" wrapText="1"/>
    </xf>
    <xf numFmtId="0" fontId="25" fillId="5" borderId="0" xfId="9" applyFont="1" applyFill="1" applyBorder="1" applyAlignment="1">
      <alignment horizontal="left" vertical="center"/>
    </xf>
    <xf numFmtId="0" fontId="55" fillId="5" borderId="0" xfId="9" applyFont="1" applyFill="1" applyAlignment="1">
      <alignment horizontal="center"/>
    </xf>
    <xf numFmtId="43" fontId="53" fillId="5" borderId="0" xfId="9" applyNumberFormat="1" applyFill="1"/>
    <xf numFmtId="171" fontId="53" fillId="5" borderId="0" xfId="9" applyNumberFormat="1" applyFill="1"/>
    <xf numFmtId="165" fontId="92" fillId="5" borderId="0" xfId="9" applyNumberFormat="1" applyFont="1" applyFill="1"/>
    <xf numFmtId="2" fontId="90" fillId="5" borderId="0" xfId="6" applyNumberFormat="1" applyFont="1" applyFill="1" applyBorder="1" applyAlignment="1">
      <alignment vertical="center"/>
    </xf>
    <xf numFmtId="165" fontId="92" fillId="5" borderId="0" xfId="9" applyNumberFormat="1" applyFont="1" applyFill="1" applyBorder="1"/>
    <xf numFmtId="165" fontId="8" fillId="7" borderId="7" xfId="9" applyNumberFormat="1" applyFont="1" applyFill="1" applyBorder="1"/>
    <xf numFmtId="165" fontId="8" fillId="5" borderId="0" xfId="9" applyNumberFormat="1" applyFont="1" applyFill="1" applyBorder="1"/>
    <xf numFmtId="2" fontId="14" fillId="6" borderId="7" xfId="6" applyNumberFormat="1" applyFont="1" applyFill="1" applyBorder="1" applyAlignment="1">
      <alignment vertical="center"/>
    </xf>
    <xf numFmtId="2" fontId="8" fillId="5" borderId="7" xfId="6" applyNumberFormat="1" applyFont="1" applyFill="1" applyBorder="1" applyAlignment="1">
      <alignment horizontal="left" vertical="center"/>
    </xf>
    <xf numFmtId="165" fontId="8" fillId="5" borderId="0" xfId="6" applyNumberFormat="1" applyFont="1" applyFill="1" applyBorder="1" applyAlignment="1">
      <alignment vertical="center"/>
    </xf>
    <xf numFmtId="0" fontId="12" fillId="2" borderId="7" xfId="4" applyFont="1" applyFill="1" applyBorder="1"/>
    <xf numFmtId="164" fontId="8" fillId="2" borderId="2" xfId="1" applyNumberFormat="1" applyFont="1" applyFill="1" applyBorder="1" applyAlignment="1">
      <alignment horizontal="right" vertical="center"/>
    </xf>
    <xf numFmtId="0" fontId="9" fillId="2" borderId="7" xfId="4" applyFont="1" applyFill="1" applyBorder="1"/>
    <xf numFmtId="0" fontId="12" fillId="5" borderId="7" xfId="4" applyFont="1" applyFill="1" applyBorder="1"/>
    <xf numFmtId="0" fontId="9" fillId="5" borderId="7" xfId="4" applyFont="1" applyFill="1" applyBorder="1"/>
    <xf numFmtId="165" fontId="8" fillId="5" borderId="0" xfId="1" quotePrefix="1" applyNumberFormat="1" applyFont="1" applyFill="1" applyBorder="1" applyAlignment="1">
      <alignment horizontal="right" vertical="center"/>
    </xf>
    <xf numFmtId="165" fontId="8" fillId="5" borderId="2" xfId="1" quotePrefix="1" applyNumberFormat="1" applyFont="1" applyFill="1" applyBorder="1" applyAlignment="1">
      <alignment horizontal="right" vertical="center"/>
    </xf>
    <xf numFmtId="0" fontId="8" fillId="2" borderId="31" xfId="1" applyFont="1" applyFill="1" applyBorder="1" applyAlignment="1">
      <alignment horizontal="left"/>
    </xf>
    <xf numFmtId="0" fontId="8" fillId="2" borderId="18" xfId="1" applyFont="1" applyFill="1" applyBorder="1" applyAlignment="1">
      <alignment horizontal="left"/>
    </xf>
    <xf numFmtId="164" fontId="8" fillId="2" borderId="18" xfId="1" applyNumberFormat="1" applyFont="1" applyFill="1" applyBorder="1" applyAlignment="1">
      <alignment horizontal="right" vertical="center"/>
    </xf>
    <xf numFmtId="0" fontId="8" fillId="2" borderId="7" xfId="1" applyFont="1" applyFill="1" applyBorder="1" applyAlignment="1">
      <alignment horizontal="left"/>
    </xf>
    <xf numFmtId="0" fontId="8" fillId="2" borderId="0" xfId="1" applyFont="1" applyFill="1" applyBorder="1" applyAlignment="1">
      <alignment horizontal="left"/>
    </xf>
    <xf numFmtId="164" fontId="8" fillId="5" borderId="0" xfId="1" applyNumberFormat="1" applyFont="1" applyFill="1" applyBorder="1" applyAlignment="1">
      <alignment horizontal="right" vertical="center"/>
    </xf>
    <xf numFmtId="164" fontId="8" fillId="5" borderId="2" xfId="1" applyNumberFormat="1" applyFont="1" applyFill="1" applyBorder="1" applyAlignment="1">
      <alignment horizontal="right" vertical="center"/>
    </xf>
    <xf numFmtId="165" fontId="8" fillId="5" borderId="3" xfId="1" quotePrefix="1" applyNumberFormat="1" applyFont="1" applyFill="1" applyBorder="1" applyAlignment="1">
      <alignment horizontal="right" vertical="center"/>
    </xf>
    <xf numFmtId="165" fontId="8" fillId="5" borderId="4" xfId="1" quotePrefix="1" applyNumberFormat="1" applyFont="1" applyFill="1" applyBorder="1" applyAlignment="1">
      <alignment horizontal="right" vertical="center"/>
    </xf>
    <xf numFmtId="0" fontId="12" fillId="5" borderId="32" xfId="4" applyFont="1" applyFill="1" applyBorder="1" applyAlignment="1">
      <alignment horizontal="left" vertical="center"/>
    </xf>
    <xf numFmtId="165" fontId="14" fillId="5" borderId="32" xfId="1" applyNumberFormat="1" applyFont="1" applyFill="1" applyBorder="1" applyAlignment="1">
      <alignment horizontal="right" vertical="center"/>
    </xf>
    <xf numFmtId="165" fontId="14" fillId="5" borderId="33" xfId="1" applyNumberFormat="1" applyFont="1" applyFill="1" applyBorder="1" applyAlignment="1">
      <alignment horizontal="right" vertical="center"/>
    </xf>
    <xf numFmtId="0" fontId="21" fillId="2" borderId="0" xfId="4" applyFont="1" applyFill="1" applyBorder="1" applyAlignment="1"/>
    <xf numFmtId="0" fontId="4" fillId="2" borderId="0" xfId="4" applyFill="1" applyAlignment="1"/>
    <xf numFmtId="0" fontId="14" fillId="2" borderId="7" xfId="15" applyFont="1" applyFill="1" applyBorder="1" applyAlignment="1">
      <alignment horizontal="left" vertical="center"/>
    </xf>
    <xf numFmtId="0" fontId="8" fillId="2" borderId="0" xfId="15" applyFont="1" applyFill="1" applyBorder="1" applyAlignment="1">
      <alignment horizontal="right" vertical="center"/>
    </xf>
    <xf numFmtId="0" fontId="8" fillId="2" borderId="0" xfId="12" applyFont="1" applyFill="1" applyBorder="1" applyAlignment="1">
      <alignment vertical="center"/>
    </xf>
    <xf numFmtId="0" fontId="8" fillId="2" borderId="2" xfId="12" applyFont="1" applyFill="1" applyBorder="1" applyAlignment="1">
      <alignment vertical="center"/>
    </xf>
    <xf numFmtId="165" fontId="8" fillId="2" borderId="0" xfId="15" applyNumberFormat="1" applyFont="1" applyFill="1" applyBorder="1" applyAlignment="1">
      <alignment horizontal="right" vertical="center"/>
    </xf>
    <xf numFmtId="165" fontId="8" fillId="2" borderId="2" xfId="15" applyNumberFormat="1" applyFont="1" applyFill="1" applyBorder="1" applyAlignment="1">
      <alignment horizontal="right" vertical="center"/>
    </xf>
    <xf numFmtId="0" fontId="67" fillId="5" borderId="0" xfId="4" applyFont="1" applyFill="1"/>
    <xf numFmtId="0" fontId="6" fillId="3" borderId="0" xfId="12" applyFont="1" applyFill="1"/>
    <xf numFmtId="166" fontId="6" fillId="3" borderId="0" xfId="12" applyNumberFormat="1" applyFont="1" applyFill="1"/>
    <xf numFmtId="0" fontId="6" fillId="5" borderId="0" xfId="12" applyFont="1" applyFill="1" applyBorder="1"/>
    <xf numFmtId="0" fontId="6" fillId="5" borderId="0" xfId="12" applyFont="1" applyFill="1"/>
    <xf numFmtId="0" fontId="5" fillId="5" borderId="0" xfId="12" applyFont="1" applyFill="1" applyBorder="1" applyAlignment="1">
      <alignment horizontal="center" wrapText="1"/>
    </xf>
    <xf numFmtId="0" fontId="8" fillId="5" borderId="0" xfId="15" applyFont="1" applyFill="1" applyBorder="1" applyAlignment="1">
      <alignment horizontal="center"/>
    </xf>
    <xf numFmtId="0" fontId="2" fillId="5" borderId="0" xfId="5" applyFill="1" applyBorder="1" applyAlignment="1">
      <alignment horizontal="center"/>
    </xf>
    <xf numFmtId="0" fontId="14" fillId="2" borderId="7" xfId="15" applyFont="1" applyFill="1" applyBorder="1" applyAlignment="1">
      <alignment horizontal="left"/>
    </xf>
    <xf numFmtId="0" fontId="8" fillId="2" borderId="0" xfId="15" applyFont="1" applyFill="1" applyBorder="1" applyAlignment="1">
      <alignment horizontal="left"/>
    </xf>
    <xf numFmtId="166" fontId="6" fillId="3" borderId="0" xfId="12" applyNumberFormat="1" applyFont="1" applyFill="1" applyBorder="1"/>
    <xf numFmtId="0" fontId="6" fillId="3" borderId="0" xfId="12" applyFont="1" applyFill="1" applyBorder="1"/>
    <xf numFmtId="0" fontId="6" fillId="3" borderId="2" xfId="12" applyFont="1" applyFill="1" applyBorder="1"/>
    <xf numFmtId="0" fontId="7" fillId="3" borderId="0" xfId="12" applyFont="1" applyFill="1"/>
    <xf numFmtId="0" fontId="7" fillId="3" borderId="7" xfId="12" applyFont="1" applyFill="1" applyBorder="1"/>
    <xf numFmtId="0" fontId="14" fillId="2" borderId="0" xfId="15" applyFont="1" applyFill="1" applyBorder="1" applyAlignment="1">
      <alignment horizontal="left"/>
    </xf>
    <xf numFmtId="165" fontId="14" fillId="2" borderId="0" xfId="15" applyNumberFormat="1" applyFont="1" applyFill="1" applyBorder="1" applyAlignment="1">
      <alignment horizontal="right"/>
    </xf>
    <xf numFmtId="165" fontId="14" fillId="2" borderId="2" xfId="15" applyNumberFormat="1" applyFont="1" applyFill="1" applyBorder="1" applyAlignment="1">
      <alignment horizontal="right"/>
    </xf>
    <xf numFmtId="164" fontId="14" fillId="5" borderId="0" xfId="15" applyNumberFormat="1" applyFont="1" applyFill="1" applyBorder="1" applyAlignment="1">
      <alignment horizontal="right"/>
    </xf>
    <xf numFmtId="164" fontId="7" fillId="5" borderId="0" xfId="12" applyNumberFormat="1" applyFont="1" applyFill="1"/>
    <xf numFmtId="0" fontId="7" fillId="5" borderId="0" xfId="12" applyFont="1" applyFill="1"/>
    <xf numFmtId="0" fontId="6" fillId="3" borderId="7" xfId="12" applyFont="1" applyFill="1" applyBorder="1"/>
    <xf numFmtId="0" fontId="17" fillId="2" borderId="0" xfId="15" applyFont="1" applyFill="1" applyBorder="1" applyAlignment="1">
      <alignment horizontal="left"/>
    </xf>
    <xf numFmtId="165" fontId="8" fillId="2" borderId="0" xfId="15" applyNumberFormat="1" applyFont="1" applyFill="1" applyBorder="1" applyAlignment="1">
      <alignment horizontal="right"/>
    </xf>
    <xf numFmtId="165" fontId="8" fillId="2" borderId="2" xfId="15" applyNumberFormat="1" applyFont="1" applyFill="1" applyBorder="1" applyAlignment="1">
      <alignment horizontal="right"/>
    </xf>
    <xf numFmtId="164" fontId="8" fillId="5" borderId="0" xfId="15" applyNumberFormat="1" applyFont="1" applyFill="1" applyBorder="1" applyAlignment="1">
      <alignment horizontal="right"/>
    </xf>
    <xf numFmtId="0" fontId="8" fillId="2" borderId="0" xfId="15" applyFont="1" applyFill="1" applyBorder="1" applyAlignment="1">
      <alignment horizontal="left" indent="2"/>
    </xf>
    <xf numFmtId="165" fontId="8" fillId="2" borderId="0" xfId="15" applyNumberFormat="1" applyFont="1" applyFill="1" applyBorder="1" applyAlignment="1"/>
    <xf numFmtId="165" fontId="8" fillId="2" borderId="2" xfId="15" applyNumberFormat="1" applyFont="1" applyFill="1" applyBorder="1" applyAlignment="1"/>
    <xf numFmtId="164" fontId="8" fillId="5" borderId="0" xfId="15" applyNumberFormat="1" applyFont="1" applyFill="1" applyBorder="1" applyAlignment="1"/>
    <xf numFmtId="0" fontId="8" fillId="2" borderId="0" xfId="15" applyFont="1" applyFill="1" applyBorder="1" applyAlignment="1">
      <alignment horizontal="left" wrapText="1" indent="2"/>
    </xf>
    <xf numFmtId="165" fontId="8" fillId="0" borderId="0" xfId="15" applyNumberFormat="1" applyFont="1" applyFill="1" applyBorder="1" applyAlignment="1"/>
    <xf numFmtId="0" fontId="6" fillId="2" borderId="7" xfId="12" applyFont="1" applyFill="1" applyBorder="1"/>
    <xf numFmtId="165" fontId="8" fillId="2" borderId="0" xfId="15" quotePrefix="1" applyNumberFormat="1" applyFont="1" applyFill="1" applyBorder="1" applyAlignment="1">
      <alignment horizontal="right"/>
    </xf>
    <xf numFmtId="165" fontId="6" fillId="3" borderId="0" xfId="12" applyNumberFormat="1" applyFont="1" applyFill="1" applyBorder="1"/>
    <xf numFmtId="165" fontId="6" fillId="3" borderId="2" xfId="12" applyNumberFormat="1" applyFont="1" applyFill="1" applyBorder="1"/>
    <xf numFmtId="164" fontId="6" fillId="5" borderId="0" xfId="12" applyNumberFormat="1" applyFont="1" applyFill="1" applyBorder="1"/>
    <xf numFmtId="0" fontId="7" fillId="5" borderId="7" xfId="12" applyFont="1" applyFill="1" applyBorder="1"/>
    <xf numFmtId="0" fontId="14" fillId="5" borderId="0" xfId="15" applyFont="1" applyFill="1" applyBorder="1" applyAlignment="1">
      <alignment horizontal="left"/>
    </xf>
    <xf numFmtId="165" fontId="14" fillId="5" borderId="0" xfId="15" applyNumberFormat="1" applyFont="1" applyFill="1" applyBorder="1" applyAlignment="1">
      <alignment horizontal="right"/>
    </xf>
    <xf numFmtId="165" fontId="14" fillId="5" borderId="2" xfId="15" applyNumberFormat="1" applyFont="1" applyFill="1" applyBorder="1" applyAlignment="1">
      <alignment horizontal="right"/>
    </xf>
    <xf numFmtId="0" fontId="6" fillId="5" borderId="7" xfId="12" applyFont="1" applyFill="1" applyBorder="1"/>
    <xf numFmtId="0" fontId="17" fillId="5" borderId="0" xfId="15" applyFont="1" applyFill="1" applyBorder="1" applyAlignment="1">
      <alignment horizontal="left"/>
    </xf>
    <xf numFmtId="165" fontId="8" fillId="5" borderId="0" xfId="15" applyNumberFormat="1" applyFont="1" applyFill="1" applyBorder="1" applyAlignment="1">
      <alignment horizontal="right"/>
    </xf>
    <xf numFmtId="165" fontId="8" fillId="5" borderId="2" xfId="15" applyNumberFormat="1" applyFont="1" applyFill="1" applyBorder="1" applyAlignment="1">
      <alignment horizontal="right"/>
    </xf>
    <xf numFmtId="0" fontId="8" fillId="5" borderId="0" xfId="15" applyFont="1" applyFill="1" applyBorder="1" applyAlignment="1">
      <alignment horizontal="left" indent="2"/>
    </xf>
    <xf numFmtId="165" fontId="8" fillId="5" borderId="0" xfId="15" applyNumberFormat="1" applyFont="1" applyFill="1" applyBorder="1" applyAlignment="1"/>
    <xf numFmtId="165" fontId="8" fillId="5" borderId="2" xfId="15" applyNumberFormat="1" applyFont="1" applyFill="1" applyBorder="1" applyAlignment="1"/>
    <xf numFmtId="0" fontId="8" fillId="5" borderId="0" xfId="15" applyFont="1" applyFill="1" applyBorder="1" applyAlignment="1">
      <alignment horizontal="left" wrapText="1" indent="2"/>
    </xf>
    <xf numFmtId="165" fontId="8" fillId="5" borderId="0" xfId="15" applyNumberFormat="1" applyFont="1" applyFill="1" applyBorder="1" applyAlignment="1">
      <alignment horizontal="right" vertical="center"/>
    </xf>
    <xf numFmtId="0" fontId="47" fillId="5" borderId="7" xfId="12" applyFont="1" applyFill="1" applyBorder="1"/>
    <xf numFmtId="0" fontId="14" fillId="5" borderId="7" xfId="15" applyFont="1" applyFill="1" applyBorder="1" applyAlignment="1">
      <alignment horizontal="left"/>
    </xf>
    <xf numFmtId="165" fontId="14" fillId="5" borderId="0" xfId="15" applyNumberFormat="1" applyFont="1" applyFill="1" applyBorder="1" applyAlignment="1"/>
    <xf numFmtId="165" fontId="14" fillId="5" borderId="2" xfId="15" applyNumberFormat="1" applyFont="1" applyFill="1" applyBorder="1" applyAlignment="1"/>
    <xf numFmtId="164" fontId="14" fillId="5" borderId="0" xfId="15" applyNumberFormat="1" applyFont="1" applyFill="1" applyBorder="1" applyAlignment="1"/>
    <xf numFmtId="164" fontId="8" fillId="5" borderId="2" xfId="15" applyNumberFormat="1" applyFont="1" applyFill="1" applyBorder="1" applyAlignment="1"/>
    <xf numFmtId="0" fontId="8" fillId="5" borderId="0" xfId="15" applyFont="1" applyFill="1" applyBorder="1" applyAlignment="1">
      <alignment horizontal="left" wrapText="1"/>
    </xf>
    <xf numFmtId="0" fontId="8" fillId="5" borderId="7" xfId="15" applyFont="1" applyFill="1" applyBorder="1" applyAlignment="1">
      <alignment horizontal="left"/>
    </xf>
    <xf numFmtId="0" fontId="8" fillId="5" borderId="0" xfId="15" applyFont="1" applyFill="1" applyBorder="1" applyAlignment="1">
      <alignment horizontal="left"/>
    </xf>
    <xf numFmtId="0" fontId="6" fillId="0" borderId="0" xfId="12" applyFont="1" applyFill="1"/>
    <xf numFmtId="0" fontId="8" fillId="2" borderId="7" xfId="15" applyFont="1" applyFill="1" applyBorder="1" applyAlignment="1">
      <alignment horizontal="left"/>
    </xf>
    <xf numFmtId="0" fontId="6" fillId="3" borderId="0" xfId="12" applyFont="1" applyFill="1" applyAlignment="1">
      <alignment vertical="center"/>
    </xf>
    <xf numFmtId="164" fontId="14" fillId="5" borderId="0" xfId="15" applyNumberFormat="1" applyFont="1" applyFill="1" applyBorder="1" applyAlignment="1">
      <alignment vertical="center"/>
    </xf>
    <xf numFmtId="0" fontId="6" fillId="5" borderId="0" xfId="12" applyFont="1" applyFill="1" applyAlignment="1">
      <alignment vertical="center"/>
    </xf>
    <xf numFmtId="164" fontId="8" fillId="5" borderId="0" xfId="15" applyNumberFormat="1" applyFont="1" applyFill="1" applyBorder="1" applyAlignment="1">
      <alignment vertical="center"/>
    </xf>
    <xf numFmtId="166" fontId="6" fillId="5" borderId="0" xfId="12" applyNumberFormat="1" applyFont="1" applyFill="1"/>
    <xf numFmtId="0" fontId="5" fillId="5" borderId="0" xfId="12" applyFont="1" applyFill="1" applyBorder="1" applyAlignment="1">
      <alignment horizontal="center" vertical="center" wrapText="1"/>
    </xf>
    <xf numFmtId="0" fontId="6" fillId="5" borderId="2" xfId="12" applyFont="1" applyFill="1" applyBorder="1"/>
    <xf numFmtId="167" fontId="8" fillId="5" borderId="0" xfId="15" applyNumberFormat="1" applyFont="1" applyFill="1" applyBorder="1" applyAlignment="1">
      <alignment horizontal="right"/>
    </xf>
    <xf numFmtId="165" fontId="8" fillId="2" borderId="2" xfId="15" quotePrefix="1" applyNumberFormat="1" applyFont="1" applyFill="1" applyBorder="1" applyAlignment="1">
      <alignment horizontal="right"/>
    </xf>
    <xf numFmtId="164" fontId="8" fillId="5" borderId="0" xfId="15" quotePrefix="1" applyNumberFormat="1" applyFont="1" applyFill="1" applyBorder="1" applyAlignment="1">
      <alignment horizontal="right"/>
    </xf>
    <xf numFmtId="165" fontId="8" fillId="3" borderId="0" xfId="12" applyNumberFormat="1" applyFont="1" applyFill="1" applyBorder="1"/>
    <xf numFmtId="165" fontId="8" fillId="3" borderId="2" xfId="12" applyNumberFormat="1" applyFont="1" applyFill="1" applyBorder="1"/>
    <xf numFmtId="0" fontId="47" fillId="3" borderId="7" xfId="12" applyFont="1" applyFill="1" applyBorder="1"/>
    <xf numFmtId="165" fontId="14" fillId="2" borderId="2" xfId="15" applyNumberFormat="1" applyFont="1" applyFill="1" applyBorder="1" applyAlignment="1"/>
    <xf numFmtId="0" fontId="8" fillId="2" borderId="0" xfId="15" applyFont="1" applyFill="1" applyBorder="1" applyAlignment="1">
      <alignment wrapText="1"/>
    </xf>
    <xf numFmtId="165" fontId="63" fillId="3" borderId="0" xfId="5" applyNumberFormat="1" applyFont="1" applyFill="1" applyBorder="1" applyAlignment="1">
      <alignment wrapText="1"/>
    </xf>
    <xf numFmtId="165" fontId="63" fillId="3" borderId="2" xfId="5" applyNumberFormat="1" applyFont="1" applyFill="1" applyBorder="1" applyAlignment="1">
      <alignment wrapText="1"/>
    </xf>
    <xf numFmtId="164" fontId="2" fillId="5" borderId="0" xfId="5" applyNumberFormat="1" applyFill="1" applyBorder="1" applyAlignment="1">
      <alignment wrapText="1"/>
    </xf>
    <xf numFmtId="165" fontId="48" fillId="3" borderId="0" xfId="5" applyNumberFormat="1" applyFont="1" applyFill="1" applyBorder="1" applyAlignment="1">
      <alignment wrapText="1"/>
    </xf>
    <xf numFmtId="165" fontId="48" fillId="3" borderId="2" xfId="5" applyNumberFormat="1" applyFont="1" applyFill="1" applyBorder="1" applyAlignment="1">
      <alignment wrapText="1"/>
    </xf>
    <xf numFmtId="0" fontId="6" fillId="3" borderId="0" xfId="12" applyFont="1" applyFill="1" applyBorder="1" applyAlignment="1">
      <alignment vertical="center"/>
    </xf>
    <xf numFmtId="165" fontId="8" fillId="2" borderId="0" xfId="15" applyNumberFormat="1" applyFont="1" applyFill="1" applyBorder="1" applyAlignment="1">
      <alignment vertical="center"/>
    </xf>
    <xf numFmtId="165" fontId="8" fillId="2" borderId="2" xfId="15" applyNumberFormat="1" applyFont="1" applyFill="1" applyBorder="1" applyAlignment="1">
      <alignment vertical="center"/>
    </xf>
    <xf numFmtId="0" fontId="6" fillId="5" borderId="0" xfId="12" applyFont="1" applyFill="1" applyBorder="1" applyAlignment="1">
      <alignment vertical="center"/>
    </xf>
    <xf numFmtId="0" fontId="54" fillId="5" borderId="0" xfId="11" applyFill="1" applyBorder="1"/>
    <xf numFmtId="0" fontId="54" fillId="5" borderId="0" xfId="11" applyFill="1"/>
    <xf numFmtId="0" fontId="54" fillId="0" borderId="0" xfId="11"/>
    <xf numFmtId="2" fontId="8" fillId="7" borderId="7" xfId="6" applyNumberFormat="1" applyFont="1" applyFill="1" applyBorder="1" applyAlignment="1">
      <alignment vertical="center"/>
    </xf>
    <xf numFmtId="2" fontId="14" fillId="7" borderId="7" xfId="6" applyNumberFormat="1" applyFont="1" applyFill="1" applyBorder="1" applyAlignment="1">
      <alignment vertical="center"/>
    </xf>
    <xf numFmtId="2" fontId="8" fillId="7" borderId="0" xfId="6" applyNumberFormat="1" applyFont="1" applyFill="1" applyBorder="1" applyAlignment="1">
      <alignment horizontal="right" vertical="center"/>
    </xf>
    <xf numFmtId="0" fontId="9" fillId="7" borderId="0" xfId="4" applyFont="1" applyFill="1" applyBorder="1" applyAlignment="1">
      <alignment horizontal="right"/>
    </xf>
    <xf numFmtId="0" fontId="9" fillId="7" borderId="13" xfId="4" applyFont="1" applyFill="1" applyBorder="1" applyAlignment="1">
      <alignment horizontal="right"/>
    </xf>
    <xf numFmtId="9" fontId="25" fillId="5" borderId="7" xfId="19" applyFont="1" applyFill="1" applyBorder="1" applyAlignment="1">
      <alignment horizontal="left" vertical="center"/>
    </xf>
    <xf numFmtId="9" fontId="8" fillId="2" borderId="7" xfId="19" applyFont="1" applyFill="1" applyBorder="1" applyAlignment="1">
      <alignment horizontal="left" vertical="center"/>
    </xf>
    <xf numFmtId="9" fontId="8" fillId="2" borderId="7" xfId="19" applyFont="1" applyFill="1" applyBorder="1" applyAlignment="1">
      <alignment horizontal="left" vertical="center" wrapText="1"/>
    </xf>
    <xf numFmtId="9" fontId="8" fillId="2" borderId="9" xfId="19" applyFont="1" applyFill="1" applyBorder="1" applyAlignment="1">
      <alignment horizontal="left" vertical="center" wrapText="1"/>
    </xf>
    <xf numFmtId="9" fontId="25" fillId="2" borderId="7" xfId="19" applyFont="1" applyFill="1" applyBorder="1" applyAlignment="1">
      <alignment horizontal="left" vertical="center"/>
    </xf>
    <xf numFmtId="9" fontId="8" fillId="2" borderId="29" xfId="19" applyFont="1" applyFill="1" applyBorder="1" applyAlignment="1">
      <alignment horizontal="left" vertical="center" wrapText="1"/>
    </xf>
    <xf numFmtId="165" fontId="8" fillId="2" borderId="5" xfId="1" applyNumberFormat="1" applyFont="1" applyFill="1" applyBorder="1" applyAlignment="1">
      <alignment horizontal="right" vertical="center"/>
    </xf>
    <xf numFmtId="165" fontId="8" fillId="2" borderId="6" xfId="1" applyNumberFormat="1" applyFont="1" applyFill="1" applyBorder="1" applyAlignment="1">
      <alignment horizontal="right" vertical="center"/>
    </xf>
    <xf numFmtId="165" fontId="25" fillId="2" borderId="0" xfId="1" applyNumberFormat="1" applyFont="1" applyFill="1" applyBorder="1" applyAlignment="1">
      <alignment horizontal="right" vertical="center"/>
    </xf>
    <xf numFmtId="165" fontId="25" fillId="2" borderId="2" xfId="1" applyNumberFormat="1" applyFont="1" applyFill="1" applyBorder="1" applyAlignment="1">
      <alignment horizontal="right" vertical="center"/>
    </xf>
    <xf numFmtId="9" fontId="25" fillId="2" borderId="31" xfId="19" applyFont="1" applyFill="1" applyBorder="1" applyAlignment="1">
      <alignment horizontal="left" vertical="center"/>
    </xf>
    <xf numFmtId="9" fontId="25" fillId="2" borderId="9" xfId="19" applyFont="1" applyFill="1" applyBorder="1" applyAlignment="1">
      <alignment horizontal="left" vertical="center"/>
    </xf>
    <xf numFmtId="0" fontId="7" fillId="2" borderId="7" xfId="6" applyFont="1" applyFill="1" applyBorder="1" applyAlignment="1">
      <alignment horizontal="left" vertical="top" wrapText="1"/>
    </xf>
    <xf numFmtId="0" fontId="6" fillId="2" borderId="0" xfId="6" applyFont="1" applyFill="1" applyBorder="1" applyAlignment="1">
      <alignment horizontal="center" vertical="top" wrapText="1"/>
    </xf>
    <xf numFmtId="2" fontId="6" fillId="2" borderId="0" xfId="6" applyNumberFormat="1" applyFont="1" applyFill="1" applyBorder="1" applyAlignment="1">
      <alignment horizontal="center" vertical="top" wrapText="1"/>
    </xf>
    <xf numFmtId="2" fontId="6" fillId="2" borderId="2" xfId="6" applyNumberFormat="1" applyFont="1" applyFill="1" applyBorder="1" applyAlignment="1">
      <alignment horizontal="center" vertical="top" wrapText="1"/>
    </xf>
    <xf numFmtId="0" fontId="14" fillId="2" borderId="7" xfId="6" applyFont="1" applyFill="1" applyBorder="1" applyAlignment="1">
      <alignment horizontal="left" vertical="center" wrapText="1"/>
    </xf>
    <xf numFmtId="164" fontId="9" fillId="2" borderId="0" xfId="4" quotePrefix="1" applyNumberFormat="1" applyFont="1" applyFill="1" applyBorder="1" applyAlignment="1">
      <alignment horizontal="right" vertical="center"/>
    </xf>
    <xf numFmtId="164" fontId="9" fillId="2" borderId="2" xfId="4" quotePrefix="1" applyNumberFormat="1" applyFont="1" applyFill="1" applyBorder="1" applyAlignment="1">
      <alignment horizontal="right" vertical="center"/>
    </xf>
    <xf numFmtId="0" fontId="8" fillId="2" borderId="7" xfId="6" applyFont="1" applyFill="1" applyBorder="1" applyAlignment="1">
      <alignment horizontal="left" vertical="center" wrapText="1"/>
    </xf>
    <xf numFmtId="0" fontId="12" fillId="2" borderId="7" xfId="4" applyFont="1" applyFill="1" applyBorder="1" applyAlignment="1">
      <alignment horizontal="left" vertical="center"/>
    </xf>
    <xf numFmtId="0" fontId="4" fillId="0" borderId="0" xfId="4"/>
    <xf numFmtId="0" fontId="8" fillId="2" borderId="0" xfId="4" applyFont="1" applyFill="1"/>
    <xf numFmtId="0" fontId="93" fillId="2" borderId="0" xfId="4" applyFont="1" applyFill="1" applyAlignment="1">
      <alignment vertical="center"/>
    </xf>
    <xf numFmtId="0" fontId="8" fillId="5" borderId="0" xfId="4" applyNumberFormat="1" applyFont="1" applyFill="1" applyAlignment="1">
      <alignment horizontal="right"/>
    </xf>
    <xf numFmtId="0" fontId="8" fillId="5" borderId="0" xfId="4" applyFont="1" applyFill="1" applyAlignment="1">
      <alignment horizontal="right"/>
    </xf>
    <xf numFmtId="0" fontId="50" fillId="2" borderId="0" xfId="3" applyFont="1" applyFill="1" applyAlignment="1" applyProtection="1"/>
    <xf numFmtId="0" fontId="8" fillId="5" borderId="0" xfId="4" applyNumberFormat="1" applyFont="1" applyFill="1" applyBorder="1" applyAlignment="1">
      <alignment horizontal="right"/>
    </xf>
    <xf numFmtId="0" fontId="62" fillId="2" borderId="2" xfId="4" applyFont="1" applyFill="1" applyBorder="1"/>
    <xf numFmtId="0" fontId="94" fillId="2" borderId="7" xfId="4" applyFont="1" applyFill="1" applyBorder="1" applyAlignment="1">
      <alignment horizontal="left" indent="1"/>
    </xf>
    <xf numFmtId="0" fontId="63" fillId="7" borderId="34" xfId="1" quotePrefix="1" applyFont="1" applyFill="1" applyBorder="1" applyAlignment="1">
      <alignment horizontal="left"/>
    </xf>
    <xf numFmtId="0" fontId="63" fillId="7" borderId="35" xfId="1" quotePrefix="1" applyFont="1" applyFill="1" applyBorder="1" applyAlignment="1">
      <alignment horizontal="left"/>
    </xf>
    <xf numFmtId="0" fontId="63" fillId="7" borderId="7" xfId="1" quotePrefix="1" applyFont="1" applyFill="1" applyBorder="1" applyAlignment="1">
      <alignment horizontal="left"/>
    </xf>
    <xf numFmtId="0" fontId="63" fillId="7" borderId="0" xfId="1" quotePrefix="1" applyFont="1" applyFill="1" applyBorder="1" applyAlignment="1">
      <alignment horizontal="left"/>
    </xf>
    <xf numFmtId="0" fontId="63" fillId="7" borderId="7" xfId="1" quotePrefix="1" applyFont="1" applyFill="1" applyBorder="1" applyAlignment="1">
      <alignment horizontal="left" vertical="center"/>
    </xf>
    <xf numFmtId="0" fontId="63" fillId="7" borderId="0" xfId="1" quotePrefix="1" applyFont="1" applyFill="1" applyBorder="1" applyAlignment="1">
      <alignment horizontal="left" vertical="center"/>
    </xf>
    <xf numFmtId="2" fontId="63" fillId="6" borderId="0" xfId="6" applyNumberFormat="1" applyFont="1" applyFill="1" applyBorder="1" applyAlignment="1">
      <alignment horizontal="right" vertical="center"/>
    </xf>
    <xf numFmtId="0" fontId="63" fillId="7" borderId="0" xfId="17" applyFont="1" applyFill="1" applyBorder="1" applyAlignment="1">
      <alignment horizontal="right" vertical="center"/>
    </xf>
    <xf numFmtId="0" fontId="63" fillId="7" borderId="2" xfId="17" applyFont="1" applyFill="1" applyBorder="1" applyAlignment="1">
      <alignment horizontal="right" vertical="center"/>
    </xf>
    <xf numFmtId="0" fontId="63" fillId="7" borderId="7" xfId="16" applyFont="1" applyFill="1" applyBorder="1" applyAlignment="1">
      <alignment horizontal="left"/>
    </xf>
    <xf numFmtId="0" fontId="63" fillId="7" borderId="0" xfId="16" applyFont="1" applyFill="1" applyBorder="1" applyAlignment="1">
      <alignment horizontal="left"/>
    </xf>
    <xf numFmtId="164" fontId="63" fillId="7" borderId="0" xfId="1" applyNumberFormat="1" applyFont="1" applyFill="1" applyBorder="1" applyAlignment="1"/>
    <xf numFmtId="0" fontId="63" fillId="7" borderId="0" xfId="1" applyFont="1" applyFill="1" applyBorder="1"/>
    <xf numFmtId="164" fontId="95" fillId="7" borderId="0" xfId="1" applyNumberFormat="1" applyFont="1" applyFill="1" applyBorder="1" applyAlignment="1">
      <alignment horizontal="center" vertical="center"/>
    </xf>
    <xf numFmtId="2" fontId="64" fillId="7" borderId="0" xfId="1" applyNumberFormat="1" applyFont="1" applyFill="1" applyBorder="1" applyAlignment="1">
      <alignment horizontal="right" vertical="center"/>
    </xf>
    <xf numFmtId="166" fontId="64" fillId="2" borderId="0" xfId="2" applyNumberFormat="1" applyFont="1" applyFill="1" applyBorder="1" applyAlignment="1">
      <alignment vertical="top"/>
    </xf>
    <xf numFmtId="166" fontId="64" fillId="2" borderId="2" xfId="2" applyNumberFormat="1" applyFont="1" applyFill="1" applyBorder="1" applyAlignment="1">
      <alignment vertical="top"/>
    </xf>
    <xf numFmtId="0" fontId="63" fillId="2" borderId="7" xfId="17" applyNumberFormat="1" applyFont="1" applyFill="1" applyBorder="1" applyAlignment="1">
      <alignment horizontal="left" vertical="center"/>
    </xf>
    <xf numFmtId="166" fontId="63" fillId="2" borderId="0" xfId="17" applyNumberFormat="1" applyFont="1" applyFill="1" applyBorder="1" applyAlignment="1">
      <alignment horizontal="right" vertical="center"/>
    </xf>
    <xf numFmtId="0" fontId="64" fillId="2" borderId="30" xfId="1" applyNumberFormat="1" applyFont="1" applyFill="1" applyBorder="1" applyAlignment="1"/>
    <xf numFmtId="0" fontId="68" fillId="3" borderId="10" xfId="17" applyFont="1" applyFill="1" applyBorder="1" applyAlignment="1"/>
    <xf numFmtId="0" fontId="69" fillId="3" borderId="10" xfId="17" applyFont="1" applyFill="1" applyBorder="1" applyAlignment="1">
      <alignment horizontal="left" vertical="center"/>
    </xf>
    <xf numFmtId="0" fontId="68" fillId="3" borderId="10" xfId="17" applyFont="1" applyFill="1" applyBorder="1" applyAlignment="1">
      <alignment horizontal="left" vertical="center"/>
    </xf>
    <xf numFmtId="0" fontId="64" fillId="2" borderId="10" xfId="1" applyNumberFormat="1" applyFont="1" applyFill="1" applyBorder="1" applyAlignment="1">
      <alignment horizontal="left" vertical="center"/>
    </xf>
    <xf numFmtId="165" fontId="64" fillId="5" borderId="10" xfId="2" applyNumberFormat="1" applyFont="1" applyFill="1" applyBorder="1" applyAlignment="1">
      <alignment horizontal="right" vertical="center"/>
    </xf>
    <xf numFmtId="2" fontId="96" fillId="6" borderId="7" xfId="7" applyNumberFormat="1" applyFont="1" applyFill="1" applyBorder="1" applyAlignment="1">
      <alignment vertical="center"/>
    </xf>
    <xf numFmtId="2" fontId="96" fillId="6" borderId="0" xfId="7" applyNumberFormat="1" applyFont="1" applyFill="1" applyBorder="1" applyAlignment="1">
      <alignment vertical="center"/>
    </xf>
    <xf numFmtId="2" fontId="96" fillId="6" borderId="9" xfId="7" applyNumberFormat="1" applyFont="1" applyFill="1" applyBorder="1" applyAlignment="1"/>
    <xf numFmtId="2" fontId="96" fillId="6" borderId="3" xfId="7" applyNumberFormat="1" applyFont="1" applyFill="1" applyBorder="1" applyAlignment="1"/>
    <xf numFmtId="2" fontId="58" fillId="6" borderId="3" xfId="7" applyNumberFormat="1" applyFont="1" applyFill="1" applyBorder="1" applyAlignment="1">
      <alignment horizontal="right" wrapText="1"/>
    </xf>
    <xf numFmtId="2" fontId="58" fillId="6" borderId="16" xfId="7" applyNumberFormat="1" applyFont="1" applyFill="1" applyBorder="1" applyAlignment="1">
      <alignment horizontal="right" wrapText="1"/>
    </xf>
    <xf numFmtId="2" fontId="58" fillId="6" borderId="4" xfId="7" applyNumberFormat="1" applyFont="1" applyFill="1" applyBorder="1" applyAlignment="1">
      <alignment horizontal="right" wrapText="1"/>
    </xf>
    <xf numFmtId="2" fontId="58" fillId="6" borderId="17" xfId="7" applyNumberFormat="1" applyFont="1" applyFill="1" applyBorder="1" applyAlignment="1">
      <alignment horizontal="right" wrapText="1"/>
    </xf>
    <xf numFmtId="2" fontId="58" fillId="6" borderId="6" xfId="7" applyNumberFormat="1" applyFont="1" applyFill="1" applyBorder="1" applyAlignment="1">
      <alignment horizontal="right" vertical="center"/>
    </xf>
    <xf numFmtId="0" fontId="96" fillId="7" borderId="34" xfId="7" applyFont="1" applyFill="1" applyBorder="1" applyAlignment="1">
      <alignment horizontal="center" vertical="center"/>
    </xf>
    <xf numFmtId="0" fontId="97" fillId="7" borderId="35" xfId="4" applyFont="1" applyFill="1" applyBorder="1" applyAlignment="1">
      <alignment horizontal="center" vertical="center"/>
    </xf>
    <xf numFmtId="0" fontId="7" fillId="7" borderId="7" xfId="7" applyFont="1" applyFill="1" applyBorder="1" applyAlignment="1">
      <alignment horizontal="center" vertical="center"/>
    </xf>
    <xf numFmtId="0" fontId="4" fillId="7" borderId="0" xfId="4" applyFill="1" applyBorder="1" applyAlignment="1">
      <alignment horizontal="center" vertical="center"/>
    </xf>
    <xf numFmtId="2" fontId="7" fillId="6" borderId="7" xfId="7" applyNumberFormat="1" applyFont="1" applyFill="1" applyBorder="1" applyAlignment="1">
      <alignment vertical="center"/>
    </xf>
    <xf numFmtId="2" fontId="7" fillId="6" borderId="0" xfId="7" applyNumberFormat="1" applyFont="1" applyFill="1" applyBorder="1" applyAlignment="1">
      <alignment vertical="center"/>
    </xf>
    <xf numFmtId="2" fontId="7" fillId="6" borderId="9" xfId="7" applyNumberFormat="1" applyFont="1" applyFill="1" applyBorder="1" applyAlignment="1"/>
    <xf numFmtId="2" fontId="7" fillId="6" borderId="3" xfId="7" applyNumberFormat="1" applyFont="1" applyFill="1" applyBorder="1" applyAlignment="1"/>
    <xf numFmtId="2" fontId="6" fillId="6" borderId="16" xfId="7" applyNumberFormat="1" applyFont="1" applyFill="1" applyBorder="1" applyAlignment="1">
      <alignment horizontal="right" vertical="center" wrapText="1"/>
    </xf>
    <xf numFmtId="2" fontId="6" fillId="6" borderId="3" xfId="7" applyNumberFormat="1" applyFont="1" applyFill="1" applyBorder="1" applyAlignment="1">
      <alignment horizontal="right" vertical="center" wrapText="1"/>
    </xf>
    <xf numFmtId="2" fontId="11" fillId="7" borderId="7" xfId="1" applyNumberFormat="1" applyFont="1" applyFill="1" applyBorder="1" applyAlignment="1">
      <alignment horizontal="left" vertical="center"/>
    </xf>
    <xf numFmtId="2" fontId="11" fillId="7" borderId="0" xfId="1" applyNumberFormat="1" applyFont="1" applyFill="1" applyBorder="1" applyAlignment="1">
      <alignment horizontal="left" vertical="center"/>
    </xf>
    <xf numFmtId="2" fontId="3" fillId="7" borderId="7" xfId="1" applyNumberFormat="1" applyFont="1" applyFill="1" applyBorder="1" applyAlignment="1">
      <alignment vertical="center"/>
    </xf>
    <xf numFmtId="2" fontId="3" fillId="7" borderId="0" xfId="1" applyNumberFormat="1" applyFont="1" applyFill="1" applyBorder="1" applyAlignment="1">
      <alignment vertical="center"/>
    </xf>
    <xf numFmtId="2" fontId="6" fillId="7" borderId="0" xfId="6" applyNumberFormat="1" applyFont="1" applyFill="1" applyBorder="1" applyAlignment="1">
      <alignment horizontal="center" vertical="center"/>
    </xf>
    <xf numFmtId="2" fontId="8" fillId="7" borderId="2" xfId="6" applyNumberFormat="1" applyFont="1" applyFill="1" applyBorder="1" applyAlignment="1">
      <alignment horizontal="right" vertical="center"/>
    </xf>
    <xf numFmtId="2" fontId="6" fillId="7" borderId="7" xfId="6" applyNumberFormat="1" applyFont="1" applyFill="1" applyBorder="1" applyAlignment="1">
      <alignment vertical="center"/>
    </xf>
    <xf numFmtId="2" fontId="7" fillId="7" borderId="7" xfId="6" applyNumberFormat="1" applyFont="1" applyFill="1" applyBorder="1" applyAlignment="1">
      <alignment vertical="center"/>
    </xf>
    <xf numFmtId="9" fontId="14" fillId="2" borderId="29" xfId="21" applyFont="1" applyFill="1" applyBorder="1" applyAlignment="1">
      <alignment horizontal="left" vertical="center"/>
    </xf>
    <xf numFmtId="165" fontId="14" fillId="2" borderId="5" xfId="1" applyNumberFormat="1" applyFont="1" applyFill="1" applyBorder="1" applyAlignment="1">
      <alignment vertical="center"/>
    </xf>
    <xf numFmtId="165" fontId="14" fillId="2" borderId="6" xfId="1" applyNumberFormat="1" applyFont="1" applyFill="1" applyBorder="1" applyAlignment="1">
      <alignment vertical="center"/>
    </xf>
    <xf numFmtId="2" fontId="98" fillId="7" borderId="7" xfId="7" applyNumberFormat="1" applyFont="1" applyFill="1" applyBorder="1" applyAlignment="1">
      <alignment horizontal="center" vertical="center" wrapText="1"/>
    </xf>
    <xf numFmtId="2" fontId="75" fillId="7" borderId="7" xfId="7" applyNumberFormat="1" applyFont="1" applyFill="1" applyBorder="1" applyAlignment="1">
      <alignment vertical="center"/>
    </xf>
    <xf numFmtId="2" fontId="99" fillId="7" borderId="7" xfId="7" applyNumberFormat="1" applyFont="1" applyFill="1" applyBorder="1" applyAlignment="1">
      <alignment vertical="center"/>
    </xf>
    <xf numFmtId="2" fontId="77" fillId="7" borderId="0" xfId="7" applyNumberFormat="1" applyFont="1" applyFill="1" applyBorder="1" applyAlignment="1">
      <alignment horizontal="center" vertical="center"/>
    </xf>
    <xf numFmtId="1" fontId="78" fillId="7" borderId="0" xfId="7" applyNumberFormat="1" applyFont="1" applyFill="1" applyBorder="1" applyAlignment="1">
      <alignment horizontal="right" vertical="center"/>
    </xf>
    <xf numFmtId="1" fontId="78" fillId="7" borderId="36" xfId="7" applyNumberFormat="1" applyFont="1" applyFill="1" applyBorder="1" applyAlignment="1">
      <alignment horizontal="center" vertical="center" wrapText="1"/>
    </xf>
    <xf numFmtId="2" fontId="82" fillId="7" borderId="7" xfId="7" applyNumberFormat="1" applyFont="1" applyFill="1" applyBorder="1" applyAlignment="1">
      <alignment vertical="center"/>
    </xf>
    <xf numFmtId="2" fontId="78" fillId="7" borderId="0" xfId="7" applyNumberFormat="1" applyFont="1" applyFill="1" applyBorder="1" applyAlignment="1">
      <alignment horizontal="right" vertical="center"/>
    </xf>
    <xf numFmtId="2" fontId="78" fillId="7" borderId="2" xfId="7" applyNumberFormat="1" applyFont="1" applyFill="1" applyBorder="1" applyAlignment="1">
      <alignment horizontal="right" vertical="center"/>
    </xf>
    <xf numFmtId="169" fontId="8" fillId="7" borderId="0" xfId="1" applyNumberFormat="1" applyFont="1" applyFill="1" applyBorder="1" applyAlignment="1">
      <alignment horizontal="right" vertical="center"/>
    </xf>
    <xf numFmtId="169" fontId="8" fillId="7" borderId="2" xfId="1" applyNumberFormat="1" applyFont="1" applyFill="1" applyBorder="1" applyAlignment="1">
      <alignment horizontal="right" vertical="center"/>
    </xf>
    <xf numFmtId="2" fontId="6" fillId="7" borderId="0" xfId="6" applyNumberFormat="1" applyFont="1" applyFill="1" applyBorder="1" applyAlignment="1">
      <alignment vertical="center"/>
    </xf>
    <xf numFmtId="2" fontId="7" fillId="7" borderId="0" xfId="6" applyNumberFormat="1" applyFont="1" applyFill="1" applyBorder="1" applyAlignment="1">
      <alignment vertical="center"/>
    </xf>
    <xf numFmtId="169" fontId="6" fillId="7" borderId="0" xfId="1" applyNumberFormat="1" applyFont="1" applyFill="1" applyBorder="1" applyAlignment="1">
      <alignment horizontal="center" vertical="center"/>
    </xf>
    <xf numFmtId="0" fontId="14" fillId="7" borderId="7" xfId="1" applyFont="1" applyFill="1" applyBorder="1" applyAlignment="1"/>
    <xf numFmtId="0" fontId="12" fillId="2" borderId="29" xfId="4" applyFont="1" applyFill="1" applyBorder="1"/>
    <xf numFmtId="0" fontId="9" fillId="2" borderId="5" xfId="4" applyFont="1" applyFill="1" applyBorder="1" applyAlignment="1">
      <alignment horizontal="left" vertical="center"/>
    </xf>
    <xf numFmtId="165" fontId="14" fillId="5" borderId="0" xfId="1" applyNumberFormat="1" applyFont="1" applyFill="1" applyBorder="1" applyAlignment="1">
      <alignment horizontal="right" vertical="center"/>
    </xf>
    <xf numFmtId="165" fontId="14" fillId="5" borderId="2" xfId="1" applyNumberFormat="1" applyFont="1" applyFill="1" applyBorder="1" applyAlignment="1">
      <alignment horizontal="right" vertical="center"/>
    </xf>
    <xf numFmtId="0" fontId="9" fillId="5" borderId="5" xfId="4" applyFont="1" applyFill="1" applyBorder="1" applyAlignment="1">
      <alignment horizontal="left" vertical="center"/>
    </xf>
    <xf numFmtId="165" fontId="14" fillId="5" borderId="5" xfId="1" applyNumberFormat="1" applyFont="1" applyFill="1" applyBorder="1" applyAlignment="1">
      <alignment horizontal="right" vertical="center"/>
    </xf>
    <xf numFmtId="165" fontId="14" fillId="5" borderId="6" xfId="1" applyNumberFormat="1" applyFont="1" applyFill="1" applyBorder="1" applyAlignment="1">
      <alignment horizontal="right" vertical="center"/>
    </xf>
    <xf numFmtId="0" fontId="9" fillId="5" borderId="37" xfId="4" applyFont="1" applyFill="1" applyBorder="1"/>
    <xf numFmtId="0" fontId="9" fillId="5" borderId="38" xfId="4" applyFont="1" applyFill="1" applyBorder="1"/>
    <xf numFmtId="0" fontId="4" fillId="2" borderId="20" xfId="4" applyFill="1" applyBorder="1"/>
    <xf numFmtId="0" fontId="12" fillId="2" borderId="32" xfId="4" applyFont="1" applyFill="1" applyBorder="1" applyAlignment="1">
      <alignment horizontal="left" vertical="center"/>
    </xf>
    <xf numFmtId="165" fontId="14" fillId="2" borderId="32" xfId="1" applyNumberFormat="1" applyFont="1" applyFill="1" applyBorder="1" applyAlignment="1">
      <alignment horizontal="right" vertical="center"/>
    </xf>
    <xf numFmtId="165" fontId="14" fillId="2" borderId="33" xfId="1" applyNumberFormat="1" applyFont="1" applyFill="1" applyBorder="1" applyAlignment="1">
      <alignment horizontal="right" vertical="center"/>
    </xf>
    <xf numFmtId="0" fontId="9" fillId="2" borderId="37" xfId="4" applyFont="1" applyFill="1" applyBorder="1"/>
    <xf numFmtId="0" fontId="9" fillId="2" borderId="38" xfId="4" applyFont="1" applyFill="1" applyBorder="1"/>
    <xf numFmtId="165" fontId="8" fillId="2" borderId="38" xfId="1" applyNumberFormat="1" applyFont="1" applyFill="1" applyBorder="1" applyAlignment="1">
      <alignment horizontal="right" vertical="center"/>
    </xf>
    <xf numFmtId="165" fontId="8" fillId="2" borderId="39" xfId="1" applyNumberFormat="1" applyFont="1" applyFill="1" applyBorder="1" applyAlignment="1">
      <alignment horizontal="right" vertical="center"/>
    </xf>
    <xf numFmtId="0" fontId="6" fillId="7" borderId="7" xfId="12" applyFont="1" applyFill="1" applyBorder="1"/>
    <xf numFmtId="0" fontId="6" fillId="7" borderId="0" xfId="15" applyFont="1" applyFill="1" applyBorder="1" applyAlignment="1">
      <alignment horizontal="center" vertical="center"/>
    </xf>
    <xf numFmtId="0" fontId="6" fillId="7" borderId="7" xfId="15" applyFont="1" applyFill="1" applyBorder="1" applyAlignment="1">
      <alignment horizontal="left"/>
    </xf>
    <xf numFmtId="0" fontId="8" fillId="7" borderId="0" xfId="15" applyFont="1" applyFill="1" applyBorder="1" applyAlignment="1">
      <alignment horizontal="right" vertical="center"/>
    </xf>
    <xf numFmtId="0" fontId="8" fillId="7" borderId="2" xfId="15" applyFont="1" applyFill="1" applyBorder="1" applyAlignment="1">
      <alignment horizontal="right" vertical="center"/>
    </xf>
    <xf numFmtId="0" fontId="14" fillId="2" borderId="29" xfId="15" applyFont="1" applyFill="1" applyBorder="1" applyAlignment="1">
      <alignment horizontal="left" vertical="center"/>
    </xf>
    <xf numFmtId="165" fontId="14" fillId="2" borderId="5" xfId="15" applyNumberFormat="1" applyFont="1" applyFill="1" applyBorder="1" applyAlignment="1">
      <alignment horizontal="right" vertical="center"/>
    </xf>
    <xf numFmtId="165" fontId="14" fillId="2" borderId="5" xfId="15" quotePrefix="1" applyNumberFormat="1" applyFont="1" applyFill="1" applyBorder="1" applyAlignment="1">
      <alignment horizontal="right" vertical="center"/>
    </xf>
    <xf numFmtId="165" fontId="14" fillId="2" borderId="6" xfId="15" quotePrefix="1" applyNumberFormat="1" applyFont="1" applyFill="1" applyBorder="1" applyAlignment="1">
      <alignment horizontal="right" vertical="center"/>
    </xf>
    <xf numFmtId="0" fontId="8" fillId="7" borderId="7" xfId="12" applyFont="1" applyFill="1" applyBorder="1" applyAlignment="1"/>
    <xf numFmtId="0" fontId="8" fillId="7" borderId="0" xfId="12" applyFont="1" applyFill="1" applyBorder="1" applyAlignment="1"/>
    <xf numFmtId="0" fontId="8" fillId="7" borderId="7" xfId="15" applyFont="1" applyFill="1" applyBorder="1" applyAlignment="1">
      <alignment horizontal="left"/>
    </xf>
    <xf numFmtId="0" fontId="8" fillId="7" borderId="0" xfId="15" applyFont="1" applyFill="1" applyBorder="1" applyAlignment="1">
      <alignment horizontal="left"/>
    </xf>
    <xf numFmtId="0" fontId="8" fillId="7" borderId="0" xfId="15" applyFont="1" applyFill="1" applyBorder="1" applyAlignment="1">
      <alignment horizontal="right"/>
    </xf>
    <xf numFmtId="0" fontId="8" fillId="7" borderId="2" xfId="15" applyFont="1" applyFill="1" applyBorder="1" applyAlignment="1">
      <alignment horizontal="right"/>
    </xf>
    <xf numFmtId="165" fontId="14" fillId="5" borderId="5" xfId="15" applyNumberFormat="1" applyFont="1" applyFill="1" applyBorder="1" applyAlignment="1">
      <alignment vertical="center"/>
    </xf>
    <xf numFmtId="165" fontId="14" fillId="5" borderId="6" xfId="15" applyNumberFormat="1" applyFont="1" applyFill="1" applyBorder="1" applyAlignment="1">
      <alignment vertical="center"/>
    </xf>
    <xf numFmtId="165" fontId="8" fillId="5" borderId="5" xfId="15" applyNumberFormat="1" applyFont="1" applyFill="1" applyBorder="1" applyAlignment="1">
      <alignment vertical="center"/>
    </xf>
    <xf numFmtId="165" fontId="8" fillId="5" borderId="6" xfId="15" applyNumberFormat="1" applyFont="1" applyFill="1" applyBorder="1" applyAlignment="1">
      <alignment vertical="center"/>
    </xf>
    <xf numFmtId="165" fontId="14" fillId="2" borderId="5" xfId="15" applyNumberFormat="1" applyFont="1" applyFill="1" applyBorder="1" applyAlignment="1">
      <alignment vertical="center"/>
    </xf>
    <xf numFmtId="165" fontId="14" fillId="2" borderId="6" xfId="15" applyNumberFormat="1" applyFont="1" applyFill="1" applyBorder="1" applyAlignment="1">
      <alignment vertical="center"/>
    </xf>
    <xf numFmtId="2" fontId="8" fillId="7" borderId="0" xfId="6" applyNumberFormat="1" applyFont="1" applyFill="1" applyBorder="1" applyAlignment="1">
      <alignment horizontal="right"/>
    </xf>
    <xf numFmtId="2" fontId="8" fillId="7" borderId="2" xfId="6" applyNumberFormat="1" applyFont="1" applyFill="1" applyBorder="1" applyAlignment="1">
      <alignment horizontal="right"/>
    </xf>
    <xf numFmtId="0" fontId="14" fillId="7" borderId="7" xfId="6" applyFont="1" applyFill="1" applyBorder="1" applyAlignment="1">
      <alignment horizontal="left" vertical="center" wrapText="1"/>
    </xf>
    <xf numFmtId="2" fontId="7" fillId="7" borderId="7" xfId="6" applyNumberFormat="1" applyFont="1" applyFill="1" applyBorder="1" applyAlignment="1">
      <alignment horizontal="center" vertical="center"/>
    </xf>
    <xf numFmtId="0" fontId="14" fillId="2" borderId="29" xfId="6" applyFont="1" applyFill="1" applyBorder="1" applyAlignment="1">
      <alignment horizontal="left" vertical="center" wrapText="1"/>
    </xf>
    <xf numFmtId="165" fontId="12" fillId="2" borderId="5" xfId="4" quotePrefix="1" applyNumberFormat="1" applyFont="1" applyFill="1" applyBorder="1" applyAlignment="1">
      <alignment horizontal="right" vertical="center"/>
    </xf>
    <xf numFmtId="165" fontId="12" fillId="2" borderId="6" xfId="4" quotePrefix="1" applyNumberFormat="1" applyFont="1" applyFill="1" applyBorder="1" applyAlignment="1">
      <alignment horizontal="right" vertical="center"/>
    </xf>
    <xf numFmtId="0" fontId="12" fillId="2" borderId="9" xfId="4" applyFont="1" applyFill="1" applyBorder="1" applyAlignment="1">
      <alignment horizontal="left" vertical="center"/>
    </xf>
    <xf numFmtId="165" fontId="12" fillId="2" borderId="3" xfId="20" applyNumberFormat="1" applyFont="1" applyFill="1" applyBorder="1" applyAlignment="1">
      <alignment horizontal="right" vertical="center"/>
    </xf>
    <xf numFmtId="165" fontId="12" fillId="2" borderId="4" xfId="20" applyNumberFormat="1" applyFont="1" applyFill="1" applyBorder="1" applyAlignment="1">
      <alignment horizontal="right" vertical="center"/>
    </xf>
    <xf numFmtId="0" fontId="8" fillId="2" borderId="0" xfId="4" applyFont="1" applyFill="1" applyBorder="1"/>
    <xf numFmtId="0" fontId="0" fillId="5" borderId="7" xfId="0" applyFont="1" applyFill="1" applyBorder="1" applyAlignment="1">
      <alignment horizontal="left" indent="2"/>
    </xf>
    <xf numFmtId="0" fontId="0" fillId="5" borderId="0" xfId="0" applyFont="1" applyFill="1" applyBorder="1" applyAlignment="1">
      <alignment horizontal="left" indent="2"/>
    </xf>
    <xf numFmtId="0" fontId="92" fillId="5" borderId="0" xfId="3" applyFont="1" applyFill="1" applyBorder="1" applyAlignment="1" applyProtection="1"/>
    <xf numFmtId="0" fontId="100" fillId="2" borderId="2" xfId="3" applyFont="1" applyFill="1" applyBorder="1" applyAlignment="1" applyProtection="1"/>
    <xf numFmtId="0" fontId="0" fillId="5" borderId="2" xfId="0" applyFont="1" applyFill="1" applyBorder="1" applyAlignment="1">
      <alignment horizontal="left" indent="2"/>
    </xf>
    <xf numFmtId="2" fontId="101" fillId="5" borderId="0" xfId="3" applyNumberFormat="1" applyFont="1" applyFill="1" applyBorder="1" applyAlignment="1" applyProtection="1">
      <alignment horizontal="left" indent="2"/>
    </xf>
    <xf numFmtId="2" fontId="101" fillId="5" borderId="2" xfId="3" applyNumberFormat="1" applyFont="1" applyFill="1" applyBorder="1" applyAlignment="1" applyProtection="1">
      <alignment horizontal="left" indent="2"/>
    </xf>
    <xf numFmtId="0" fontId="8" fillId="5" borderId="0" xfId="4" applyFont="1" applyFill="1" applyBorder="1" applyAlignment="1">
      <alignment horizontal="right"/>
    </xf>
    <xf numFmtId="0" fontId="8" fillId="5" borderId="0" xfId="4" applyFont="1" applyFill="1"/>
    <xf numFmtId="0" fontId="1" fillId="5" borderId="0" xfId="3" applyFill="1" applyAlignment="1" applyProtection="1"/>
    <xf numFmtId="2" fontId="50" fillId="5" borderId="0" xfId="3" applyNumberFormat="1" applyFont="1" applyFill="1" applyBorder="1" applyAlignment="1" applyProtection="1"/>
    <xf numFmtId="2" fontId="50" fillId="5" borderId="2" xfId="3" applyNumberFormat="1" applyFont="1" applyFill="1" applyBorder="1" applyAlignment="1" applyProtection="1"/>
    <xf numFmtId="0" fontId="8" fillId="5" borderId="2" xfId="4" applyFont="1" applyFill="1" applyBorder="1" applyAlignment="1">
      <alignment horizontal="right"/>
    </xf>
    <xf numFmtId="0" fontId="0" fillId="5" borderId="40" xfId="0" applyFont="1" applyFill="1" applyBorder="1" applyAlignment="1">
      <alignment horizontal="left" indent="2"/>
    </xf>
    <xf numFmtId="0" fontId="94" fillId="2" borderId="0" xfId="4" applyFont="1" applyFill="1" applyBorder="1" applyAlignment="1">
      <alignment horizontal="left" indent="1"/>
    </xf>
    <xf numFmtId="0" fontId="94" fillId="2" borderId="2" xfId="4" applyFont="1" applyFill="1" applyBorder="1" applyAlignment="1">
      <alignment horizontal="left" indent="1"/>
    </xf>
    <xf numFmtId="0" fontId="73" fillId="3" borderId="0" xfId="17" applyFont="1" applyFill="1" applyBorder="1" applyAlignment="1">
      <alignment wrapText="1"/>
    </xf>
    <xf numFmtId="0" fontId="8" fillId="5" borderId="0" xfId="4" applyFont="1" applyFill="1" applyBorder="1" applyAlignment="1">
      <alignment horizontal="left" vertical="center" wrapText="1"/>
    </xf>
    <xf numFmtId="0" fontId="102" fillId="5" borderId="31" xfId="4" applyFont="1" applyFill="1" applyBorder="1" applyAlignment="1">
      <alignment wrapText="1"/>
    </xf>
    <xf numFmtId="0" fontId="102" fillId="5" borderId="18" xfId="4" applyFont="1" applyFill="1" applyBorder="1" applyAlignment="1">
      <alignment wrapText="1"/>
    </xf>
    <xf numFmtId="0" fontId="102" fillId="5" borderId="20" xfId="4" applyFont="1" applyFill="1" applyBorder="1" applyAlignment="1">
      <alignment wrapText="1"/>
    </xf>
    <xf numFmtId="2" fontId="8" fillId="5" borderId="2" xfId="7" applyNumberFormat="1" applyFont="1" applyFill="1" applyBorder="1" applyAlignment="1">
      <alignment horizontal="right" vertical="center"/>
    </xf>
    <xf numFmtId="165" fontId="25" fillId="5" borderId="41" xfId="7" applyNumberFormat="1" applyFont="1" applyFill="1" applyBorder="1" applyAlignment="1">
      <alignment horizontal="right" vertical="center"/>
    </xf>
    <xf numFmtId="165" fontId="25" fillId="5" borderId="42" xfId="7" applyNumberFormat="1" applyFont="1" applyFill="1" applyBorder="1" applyAlignment="1">
      <alignment horizontal="right" vertical="center"/>
    </xf>
    <xf numFmtId="165" fontId="25" fillId="5" borderId="2" xfId="7" applyNumberFormat="1" applyFont="1" applyFill="1" applyBorder="1" applyAlignment="1">
      <alignment horizontal="right" vertical="center"/>
    </xf>
    <xf numFmtId="165" fontId="25" fillId="5" borderId="43" xfId="7" applyNumberFormat="1" applyFont="1" applyFill="1" applyBorder="1" applyAlignment="1">
      <alignment horizontal="right" vertical="center"/>
    </xf>
    <xf numFmtId="2" fontId="77" fillId="7" borderId="2" xfId="7" applyNumberFormat="1" applyFont="1" applyFill="1" applyBorder="1" applyAlignment="1"/>
    <xf numFmtId="0" fontId="8" fillId="7" borderId="0" xfId="15" applyFont="1" applyFill="1" applyBorder="1" applyAlignment="1">
      <alignment horizontal="center"/>
    </xf>
    <xf numFmtId="164" fontId="6" fillId="7" borderId="0" xfId="15" applyNumberFormat="1" applyFont="1" applyFill="1" applyBorder="1" applyAlignment="1">
      <alignment horizontal="center" vertical="center"/>
    </xf>
    <xf numFmtId="167" fontId="6" fillId="7" borderId="0" xfId="15" applyNumberFormat="1" applyFont="1" applyFill="1" applyBorder="1" applyAlignment="1">
      <alignment horizontal="center" vertical="center"/>
    </xf>
    <xf numFmtId="164" fontId="3" fillId="7" borderId="0" xfId="4" quotePrefix="1" applyNumberFormat="1" applyFont="1" applyFill="1" applyBorder="1" applyAlignment="1">
      <alignment vertical="center"/>
    </xf>
    <xf numFmtId="164" fontId="3" fillId="7" borderId="2" xfId="4" quotePrefix="1" applyNumberFormat="1" applyFont="1" applyFill="1" applyBorder="1" applyAlignment="1">
      <alignment vertical="center"/>
    </xf>
    <xf numFmtId="0" fontId="8" fillId="7" borderId="7" xfId="9" applyFont="1" applyFill="1" applyBorder="1" applyAlignment="1">
      <alignment horizontal="center" vertical="center"/>
    </xf>
    <xf numFmtId="166" fontId="95" fillId="6" borderId="7" xfId="6" applyNumberFormat="1" applyFont="1" applyFill="1" applyBorder="1" applyAlignment="1">
      <alignment vertical="center"/>
    </xf>
    <xf numFmtId="166" fontId="95" fillId="6" borderId="0" xfId="6" applyNumberFormat="1" applyFont="1" applyFill="1" applyBorder="1" applyAlignment="1">
      <alignment vertical="center"/>
    </xf>
    <xf numFmtId="165" fontId="78" fillId="2" borderId="14" xfId="1" applyNumberFormat="1" applyFont="1" applyFill="1" applyBorder="1" applyAlignment="1">
      <alignment horizontal="right" vertical="center"/>
    </xf>
    <xf numFmtId="165" fontId="78" fillId="2" borderId="16" xfId="1" applyNumberFormat="1" applyFont="1" applyFill="1" applyBorder="1" applyAlignment="1">
      <alignment horizontal="right" vertical="center"/>
    </xf>
    <xf numFmtId="165" fontId="78" fillId="2" borderId="0" xfId="1" quotePrefix="1" applyNumberFormat="1" applyFont="1" applyFill="1" applyBorder="1" applyAlignment="1">
      <alignment horizontal="right" vertical="center"/>
    </xf>
    <xf numFmtId="165" fontId="78" fillId="2" borderId="14" xfId="1" quotePrefix="1" applyNumberFormat="1" applyFont="1" applyFill="1" applyBorder="1" applyAlignment="1">
      <alignment horizontal="right" vertical="center"/>
    </xf>
    <xf numFmtId="170" fontId="78" fillId="2" borderId="3" xfId="1" applyNumberFormat="1" applyFont="1" applyFill="1" applyBorder="1" applyAlignment="1">
      <alignment horizontal="right" vertical="center"/>
    </xf>
    <xf numFmtId="170" fontId="78" fillId="2" borderId="4" xfId="1" applyNumberFormat="1" applyFont="1" applyFill="1" applyBorder="1" applyAlignment="1">
      <alignment horizontal="right" vertical="center"/>
    </xf>
    <xf numFmtId="0" fontId="14" fillId="5" borderId="0" xfId="4" applyFont="1" applyFill="1"/>
    <xf numFmtId="165" fontId="64" fillId="5" borderId="2" xfId="2" applyNumberFormat="1" applyFont="1" applyFill="1" applyBorder="1" applyAlignment="1">
      <alignment horizontal="right" vertical="center"/>
    </xf>
    <xf numFmtId="165" fontId="64" fillId="5" borderId="2" xfId="17" applyNumberFormat="1" applyFont="1" applyFill="1" applyBorder="1" applyAlignment="1">
      <alignment horizontal="right" vertical="center"/>
    </xf>
    <xf numFmtId="165" fontId="64" fillId="5" borderId="13" xfId="2" applyNumberFormat="1" applyFont="1" applyFill="1" applyBorder="1" applyAlignment="1">
      <alignment horizontal="right" vertical="center"/>
    </xf>
    <xf numFmtId="0" fontId="63" fillId="2" borderId="0" xfId="2" applyNumberFormat="1" applyFont="1" applyFill="1" applyBorder="1" applyAlignment="1">
      <alignment horizontal="left" vertical="center" wrapText="1"/>
    </xf>
    <xf numFmtId="0" fontId="8" fillId="2" borderId="7" xfId="15" applyFont="1" applyFill="1" applyBorder="1" applyAlignment="1">
      <alignment horizontal="left" vertical="center"/>
    </xf>
    <xf numFmtId="0" fontId="103" fillId="5" borderId="0" xfId="3" applyFont="1" applyFill="1" applyAlignment="1" applyProtection="1">
      <alignment horizontal="center" vertical="center" wrapText="1"/>
    </xf>
    <xf numFmtId="0" fontId="3" fillId="3" borderId="0" xfId="14" applyFont="1" applyFill="1" applyBorder="1"/>
    <xf numFmtId="0" fontId="3" fillId="3" borderId="0" xfId="14" applyFont="1" applyFill="1"/>
    <xf numFmtId="2" fontId="6" fillId="4" borderId="7" xfId="7" applyNumberFormat="1" applyFont="1" applyFill="1" applyBorder="1" applyAlignment="1">
      <alignment vertical="center"/>
    </xf>
    <xf numFmtId="2" fontId="7" fillId="4" borderId="7" xfId="7" applyNumberFormat="1" applyFont="1" applyFill="1" applyBorder="1" applyAlignment="1">
      <alignment vertical="center"/>
    </xf>
    <xf numFmtId="2" fontId="6" fillId="4" borderId="10" xfId="7" applyNumberFormat="1" applyFont="1" applyFill="1" applyBorder="1" applyAlignment="1">
      <alignment horizontal="center" vertical="center"/>
    </xf>
    <xf numFmtId="0" fontId="3" fillId="3" borderId="0" xfId="14" applyFont="1" applyFill="1" applyBorder="1" applyAlignment="1">
      <alignment vertical="top"/>
    </xf>
    <xf numFmtId="2" fontId="7" fillId="4" borderId="7" xfId="7" applyNumberFormat="1" applyFont="1" applyFill="1" applyBorder="1" applyAlignment="1">
      <alignment vertical="top"/>
    </xf>
    <xf numFmtId="2" fontId="8" fillId="4" borderId="10" xfId="7" applyNumberFormat="1" applyFont="1" applyFill="1" applyBorder="1" applyAlignment="1">
      <alignment horizontal="right" vertical="center"/>
    </xf>
    <xf numFmtId="2" fontId="8" fillId="4" borderId="13" xfId="7" applyNumberFormat="1" applyFont="1" applyFill="1" applyBorder="1" applyAlignment="1">
      <alignment horizontal="right" vertical="center"/>
    </xf>
    <xf numFmtId="0" fontId="3" fillId="3" borderId="0" xfId="14" applyFont="1" applyFill="1" applyAlignment="1">
      <alignment vertical="top"/>
    </xf>
    <xf numFmtId="0" fontId="9" fillId="2" borderId="7" xfId="14" applyFont="1" applyFill="1" applyBorder="1" applyAlignment="1"/>
    <xf numFmtId="0" fontId="10" fillId="3" borderId="2" xfId="14" applyFont="1" applyFill="1" applyBorder="1" applyAlignment="1">
      <alignment vertical="center"/>
    </xf>
    <xf numFmtId="0" fontId="11" fillId="3" borderId="0" xfId="14" applyFont="1" applyFill="1" applyBorder="1"/>
    <xf numFmtId="0" fontId="12" fillId="2" borderId="7" xfId="14" applyFont="1" applyFill="1" applyBorder="1" applyAlignment="1">
      <alignment horizontal="left" vertical="center"/>
    </xf>
    <xf numFmtId="0" fontId="11" fillId="3" borderId="0" xfId="14" applyFont="1" applyFill="1"/>
    <xf numFmtId="0" fontId="16" fillId="2" borderId="7" xfId="14" applyFont="1" applyFill="1" applyBorder="1" applyAlignment="1">
      <alignment horizontal="left" vertical="center"/>
    </xf>
    <xf numFmtId="165" fontId="17" fillId="2" borderId="2" xfId="1" applyNumberFormat="1" applyFont="1" applyFill="1" applyBorder="1" applyAlignment="1">
      <alignment horizontal="right" vertical="center"/>
    </xf>
    <xf numFmtId="0" fontId="9" fillId="2" borderId="7" xfId="14" applyFont="1" applyFill="1" applyBorder="1" applyAlignment="1">
      <alignment horizontal="left" vertical="center"/>
    </xf>
    <xf numFmtId="0" fontId="9" fillId="2" borderId="9" xfId="14" applyFont="1" applyFill="1" applyBorder="1" applyAlignment="1">
      <alignment horizontal="left" vertical="center"/>
    </xf>
    <xf numFmtId="0" fontId="12" fillId="2" borderId="29" xfId="14" applyFont="1" applyFill="1" applyBorder="1" applyAlignment="1">
      <alignment horizontal="left" vertical="center"/>
    </xf>
    <xf numFmtId="0" fontId="20" fillId="5" borderId="0" xfId="7" applyFont="1" applyFill="1" applyBorder="1" applyAlignment="1">
      <alignment horizontal="left" vertical="center"/>
    </xf>
    <xf numFmtId="167" fontId="9" fillId="3" borderId="0" xfId="14" applyNumberFormat="1" applyFont="1" applyFill="1"/>
    <xf numFmtId="0" fontId="3" fillId="5" borderId="0" xfId="14" applyFont="1" applyFill="1"/>
    <xf numFmtId="0" fontId="52" fillId="3" borderId="0" xfId="14" applyFont="1" applyFill="1"/>
    <xf numFmtId="0" fontId="9" fillId="3" borderId="0" xfId="14" applyFont="1" applyFill="1"/>
    <xf numFmtId="0" fontId="16" fillId="5" borderId="21" xfId="8" applyFont="1" applyFill="1" applyBorder="1" applyAlignment="1">
      <alignment horizontal="left" vertical="center" wrapText="1"/>
    </xf>
    <xf numFmtId="2" fontId="6" fillId="4" borderId="44" xfId="7" applyNumberFormat="1" applyFont="1" applyFill="1" applyBorder="1" applyAlignment="1">
      <alignment vertical="center" wrapText="1"/>
    </xf>
    <xf numFmtId="2" fontId="8" fillId="4" borderId="45" xfId="7" applyNumberFormat="1" applyFont="1" applyFill="1" applyBorder="1" applyAlignment="1">
      <alignment horizontal="right" vertical="center"/>
    </xf>
    <xf numFmtId="0" fontId="104" fillId="2" borderId="0" xfId="4" applyFont="1" applyFill="1"/>
    <xf numFmtId="0" fontId="3" fillId="3" borderId="2" xfId="10" applyFont="1" applyFill="1" applyBorder="1"/>
    <xf numFmtId="165" fontId="3" fillId="3" borderId="0" xfId="4" applyNumberFormat="1" applyFont="1" applyFill="1"/>
    <xf numFmtId="2" fontId="8" fillId="5" borderId="7" xfId="1" applyNumberFormat="1" applyFont="1" applyFill="1" applyBorder="1" applyAlignment="1">
      <alignment vertical="center"/>
    </xf>
    <xf numFmtId="0" fontId="17" fillId="5" borderId="0" xfId="1" applyNumberFormat="1" applyFont="1" applyFill="1" applyBorder="1" applyAlignment="1">
      <alignment horizontal="left" vertical="center" wrapText="1"/>
    </xf>
    <xf numFmtId="0" fontId="63" fillId="2" borderId="10" xfId="2" applyNumberFormat="1" applyFont="1" applyFill="1" applyBorder="1" applyAlignment="1">
      <alignment horizontal="left" vertical="center"/>
    </xf>
    <xf numFmtId="165" fontId="64" fillId="2" borderId="10" xfId="17" quotePrefix="1" applyNumberFormat="1" applyFont="1" applyFill="1" applyBorder="1" applyAlignment="1">
      <alignment horizontal="right" vertical="center"/>
    </xf>
    <xf numFmtId="165" fontId="63" fillId="2" borderId="10" xfId="1" applyNumberFormat="1" applyFont="1" applyFill="1" applyBorder="1" applyAlignment="1">
      <alignment horizontal="right" vertical="center" wrapText="1"/>
    </xf>
    <xf numFmtId="165" fontId="64" fillId="2" borderId="13" xfId="17" quotePrefix="1" applyNumberFormat="1" applyFont="1" applyFill="1" applyBorder="1" applyAlignment="1">
      <alignment horizontal="right" vertical="center"/>
    </xf>
    <xf numFmtId="165" fontId="63" fillId="2" borderId="3" xfId="17" quotePrefix="1" applyNumberFormat="1" applyFont="1" applyFill="1" applyBorder="1" applyAlignment="1">
      <alignment horizontal="right" vertical="center"/>
    </xf>
    <xf numFmtId="165" fontId="63" fillId="2" borderId="3" xfId="1" quotePrefix="1" applyNumberFormat="1" applyFont="1" applyFill="1" applyBorder="1" applyAlignment="1">
      <alignment horizontal="right" vertical="center"/>
    </xf>
    <xf numFmtId="165" fontId="63" fillId="2" borderId="4" xfId="1" quotePrefix="1" applyNumberFormat="1" applyFont="1" applyFill="1" applyBorder="1" applyAlignment="1">
      <alignment horizontal="right" vertical="center"/>
    </xf>
    <xf numFmtId="3" fontId="63" fillId="2" borderId="4" xfId="2" applyNumberFormat="1" applyFont="1" applyFill="1" applyBorder="1" applyAlignment="1">
      <alignment horizontal="right" vertical="center"/>
    </xf>
    <xf numFmtId="0" fontId="25" fillId="9" borderId="21" xfId="4" applyFont="1" applyFill="1" applyBorder="1"/>
    <xf numFmtId="0" fontId="25" fillId="9" borderId="21" xfId="4" applyFont="1" applyFill="1" applyBorder="1" applyAlignment="1">
      <alignment horizontal="left" indent="1"/>
    </xf>
    <xf numFmtId="165" fontId="72" fillId="5" borderId="2" xfId="2" applyNumberFormat="1" applyFont="1" applyFill="1" applyBorder="1" applyAlignment="1">
      <alignment horizontal="right" vertical="center"/>
    </xf>
    <xf numFmtId="0" fontId="12" fillId="0" borderId="29" xfId="4" applyFont="1" applyBorder="1" applyAlignment="1">
      <alignment horizontal="left" vertical="center"/>
    </xf>
    <xf numFmtId="0" fontId="63" fillId="2" borderId="0" xfId="2" applyNumberFormat="1" applyFont="1" applyFill="1" applyBorder="1" applyAlignment="1">
      <alignment horizontal="left" vertical="center" wrapText="1"/>
    </xf>
    <xf numFmtId="0" fontId="72" fillId="2" borderId="7" xfId="1" applyNumberFormat="1" applyFont="1" applyFill="1" applyBorder="1" applyAlignment="1">
      <alignment horizontal="left" vertical="center"/>
    </xf>
    <xf numFmtId="0" fontId="72" fillId="2" borderId="0" xfId="1" applyNumberFormat="1" applyFont="1" applyFill="1" applyBorder="1" applyAlignment="1">
      <alignment horizontal="left" vertical="center"/>
    </xf>
    <xf numFmtId="165" fontId="63" fillId="5" borderId="0" xfId="2" applyNumberFormat="1" applyFont="1" applyFill="1" applyBorder="1" applyAlignment="1">
      <alignment horizontal="right" vertical="center"/>
    </xf>
    <xf numFmtId="165" fontId="63" fillId="5" borderId="2" xfId="2" applyNumberFormat="1" applyFont="1" applyFill="1" applyBorder="1" applyAlignment="1">
      <alignment horizontal="right" vertical="center"/>
    </xf>
    <xf numFmtId="0" fontId="36" fillId="2" borderId="0" xfId="18" applyFont="1" applyFill="1" applyBorder="1" applyAlignment="1"/>
    <xf numFmtId="166" fontId="8" fillId="5" borderId="46" xfId="7" applyNumberFormat="1" applyFont="1" applyFill="1" applyBorder="1" applyAlignment="1">
      <alignment horizontal="right" vertical="center"/>
    </xf>
    <xf numFmtId="2" fontId="58" fillId="6" borderId="5" xfId="7" applyNumberFormat="1" applyFont="1" applyFill="1" applyBorder="1" applyAlignment="1">
      <alignment horizontal="right" wrapText="1"/>
    </xf>
    <xf numFmtId="165" fontId="8" fillId="5" borderId="3" xfId="7" applyNumberFormat="1" applyFont="1" applyFill="1" applyBorder="1" applyAlignment="1">
      <alignment horizontal="right" vertical="center"/>
    </xf>
    <xf numFmtId="0" fontId="8" fillId="2" borderId="0" xfId="18" applyFont="1" applyFill="1" applyBorder="1"/>
    <xf numFmtId="165" fontId="8" fillId="5" borderId="16" xfId="7" applyNumberFormat="1" applyFont="1" applyFill="1" applyBorder="1" applyAlignment="1">
      <alignment horizontal="right" vertical="center"/>
    </xf>
    <xf numFmtId="2" fontId="6" fillId="6" borderId="4" xfId="7" applyNumberFormat="1" applyFont="1" applyFill="1" applyBorder="1" applyAlignment="1">
      <alignment horizontal="right" vertical="center" wrapText="1"/>
    </xf>
    <xf numFmtId="165" fontId="8" fillId="5" borderId="4" xfId="7" applyNumberFormat="1" applyFont="1" applyFill="1" applyBorder="1" applyAlignment="1">
      <alignment horizontal="right" vertical="center"/>
    </xf>
    <xf numFmtId="0" fontId="63" fillId="2" borderId="7" xfId="17" applyFont="1" applyFill="1" applyBorder="1" applyAlignment="1"/>
    <xf numFmtId="0" fontId="63" fillId="2" borderId="0" xfId="17" applyFont="1" applyFill="1" applyBorder="1" applyAlignment="1"/>
    <xf numFmtId="0" fontId="63" fillId="2" borderId="0" xfId="17" applyFont="1" applyFill="1" applyBorder="1" applyAlignment="1">
      <alignment horizontal="left" vertical="center"/>
    </xf>
    <xf numFmtId="0" fontId="63" fillId="2" borderId="0" xfId="17" applyFont="1" applyFill="1" applyBorder="1"/>
    <xf numFmtId="0" fontId="63" fillId="2" borderId="0" xfId="17" applyFont="1" applyFill="1" applyBorder="1" applyAlignment="1">
      <alignment horizontal="right" vertical="center"/>
    </xf>
    <xf numFmtId="0" fontId="63" fillId="2" borderId="2" xfId="17" applyFont="1" applyFill="1" applyBorder="1" applyAlignment="1">
      <alignment horizontal="right" vertical="center"/>
    </xf>
    <xf numFmtId="165" fontId="8" fillId="5" borderId="2" xfId="6" applyNumberFormat="1" applyFont="1" applyFill="1" applyBorder="1" applyAlignment="1">
      <alignment vertical="center"/>
    </xf>
    <xf numFmtId="3" fontId="25" fillId="5" borderId="10" xfId="9" applyNumberFormat="1" applyFont="1" applyFill="1" applyBorder="1" applyAlignment="1">
      <alignment horizontal="right" vertical="center" wrapText="1"/>
    </xf>
    <xf numFmtId="3" fontId="25" fillId="5" borderId="13" xfId="9" applyNumberFormat="1" applyFont="1" applyFill="1" applyBorder="1" applyAlignment="1">
      <alignment horizontal="right" vertical="center" wrapText="1"/>
    </xf>
    <xf numFmtId="1" fontId="79" fillId="2" borderId="0" xfId="1" applyNumberFormat="1" applyFont="1" applyFill="1" applyBorder="1" applyAlignment="1">
      <alignment horizontal="left" vertical="center" wrapText="1"/>
    </xf>
    <xf numFmtId="2" fontId="8" fillId="5" borderId="9" xfId="6" applyNumberFormat="1" applyFont="1" applyFill="1" applyBorder="1" applyAlignment="1">
      <alignment horizontal="left" vertical="center"/>
    </xf>
    <xf numFmtId="165" fontId="8" fillId="5" borderId="3" xfId="6" applyNumberFormat="1" applyFont="1" applyFill="1" applyBorder="1" applyAlignment="1">
      <alignment vertical="center"/>
    </xf>
    <xf numFmtId="165" fontId="8" fillId="5" borderId="4" xfId="6" applyNumberFormat="1" applyFont="1" applyFill="1" applyBorder="1" applyAlignment="1">
      <alignment vertical="center"/>
    </xf>
    <xf numFmtId="9" fontId="25" fillId="2" borderId="31" xfId="19" applyFont="1" applyFill="1" applyBorder="1" applyAlignment="1">
      <alignment horizontal="left"/>
    </xf>
    <xf numFmtId="165" fontId="25" fillId="5" borderId="0" xfId="1" applyNumberFormat="1" applyFont="1" applyFill="1" applyBorder="1" applyAlignment="1">
      <alignment vertical="top"/>
    </xf>
    <xf numFmtId="165" fontId="25" fillId="5" borderId="2" xfId="1" applyNumberFormat="1" applyFont="1" applyFill="1" applyBorder="1" applyAlignment="1">
      <alignment vertical="top"/>
    </xf>
    <xf numFmtId="165" fontId="8" fillId="2" borderId="0" xfId="1" applyNumberFormat="1" applyFont="1" applyFill="1" applyBorder="1" applyAlignment="1">
      <alignment vertical="top"/>
    </xf>
    <xf numFmtId="165" fontId="8" fillId="2" borderId="2" xfId="1" applyNumberFormat="1" applyFont="1" applyFill="1" applyBorder="1" applyAlignment="1">
      <alignment vertical="top"/>
    </xf>
    <xf numFmtId="165" fontId="8" fillId="5" borderId="0" xfId="1" applyNumberFormat="1" applyFont="1" applyFill="1" applyBorder="1" applyAlignment="1">
      <alignment vertical="top"/>
    </xf>
    <xf numFmtId="165" fontId="8" fillId="5" borderId="3" xfId="1" applyNumberFormat="1" applyFont="1" applyFill="1" applyBorder="1" applyAlignment="1">
      <alignment horizontal="right" vertical="center"/>
    </xf>
    <xf numFmtId="165" fontId="8" fillId="5" borderId="4" xfId="1" applyNumberFormat="1" applyFont="1" applyFill="1" applyBorder="1" applyAlignment="1">
      <alignment horizontal="right" vertical="center"/>
    </xf>
    <xf numFmtId="165" fontId="25" fillId="5" borderId="35" xfId="1" applyNumberFormat="1" applyFont="1" applyFill="1" applyBorder="1" applyAlignment="1">
      <alignment horizontal="right"/>
    </xf>
    <xf numFmtId="165" fontId="25" fillId="5" borderId="47" xfId="1" applyNumberFormat="1" applyFont="1" applyFill="1" applyBorder="1" applyAlignment="1">
      <alignment horizontal="right"/>
    </xf>
    <xf numFmtId="165" fontId="105" fillId="5" borderId="18" xfId="0" applyNumberFormat="1" applyFont="1" applyFill="1" applyBorder="1" applyAlignment="1">
      <alignment horizontal="right"/>
    </xf>
    <xf numFmtId="165" fontId="105" fillId="5" borderId="20" xfId="0" applyNumberFormat="1" applyFont="1" applyFill="1" applyBorder="1" applyAlignment="1">
      <alignment horizontal="right"/>
    </xf>
    <xf numFmtId="165" fontId="105" fillId="5" borderId="3" xfId="0" applyNumberFormat="1" applyFont="1" applyFill="1" applyBorder="1" applyAlignment="1">
      <alignment horizontal="right"/>
    </xf>
    <xf numFmtId="165" fontId="105" fillId="5" borderId="4" xfId="0" applyNumberFormat="1" applyFont="1" applyFill="1" applyBorder="1" applyAlignment="1">
      <alignment horizontal="right"/>
    </xf>
    <xf numFmtId="164" fontId="54" fillId="5" borderId="0" xfId="11" applyNumberFormat="1" applyFill="1"/>
    <xf numFmtId="2" fontId="77" fillId="7" borderId="48" xfId="7" applyNumberFormat="1" applyFont="1" applyFill="1" applyBorder="1" applyAlignment="1">
      <alignment horizontal="center"/>
    </xf>
    <xf numFmtId="165" fontId="78" fillId="2" borderId="49" xfId="1" applyNumberFormat="1" applyFont="1" applyFill="1" applyBorder="1" applyAlignment="1">
      <alignment horizontal="right" vertical="center"/>
    </xf>
    <xf numFmtId="165" fontId="78" fillId="2" borderId="46" xfId="1" applyNumberFormat="1" applyFont="1" applyFill="1" applyBorder="1" applyAlignment="1">
      <alignment horizontal="right" vertical="center"/>
    </xf>
    <xf numFmtId="165" fontId="62" fillId="5" borderId="0" xfId="9" applyNumberFormat="1" applyFont="1" applyFill="1" applyBorder="1" applyAlignment="1">
      <alignment horizontal="right" vertical="center" wrapText="1"/>
    </xf>
    <xf numFmtId="165" fontId="62" fillId="5" borderId="2" xfId="9" applyNumberFormat="1" applyFont="1" applyFill="1" applyBorder="1" applyAlignment="1">
      <alignment horizontal="right" vertical="center" wrapText="1"/>
    </xf>
    <xf numFmtId="165" fontId="62" fillId="5" borderId="3" xfId="9" applyNumberFormat="1" applyFont="1" applyFill="1" applyBorder="1" applyAlignment="1">
      <alignment horizontal="right" vertical="center" wrapText="1"/>
    </xf>
    <xf numFmtId="165" fontId="62" fillId="5" borderId="4" xfId="9" applyNumberFormat="1" applyFont="1" applyFill="1" applyBorder="1" applyAlignment="1">
      <alignment horizontal="right" vertical="center" wrapText="1"/>
    </xf>
    <xf numFmtId="0" fontId="78" fillId="7" borderId="0" xfId="7" applyNumberFormat="1" applyFont="1" applyFill="1" applyBorder="1" applyAlignment="1">
      <alignment horizontal="right" vertical="center"/>
    </xf>
    <xf numFmtId="0" fontId="78" fillId="7" borderId="2" xfId="7" applyNumberFormat="1" applyFont="1" applyFill="1" applyBorder="1" applyAlignment="1">
      <alignment horizontal="right" vertical="center"/>
    </xf>
    <xf numFmtId="165" fontId="14" fillId="2" borderId="38" xfId="15" applyNumberFormat="1" applyFont="1" applyFill="1" applyBorder="1" applyAlignment="1">
      <alignment vertical="center"/>
    </xf>
    <xf numFmtId="165" fontId="14" fillId="2" borderId="39" xfId="15" applyNumberFormat="1" applyFont="1" applyFill="1" applyBorder="1" applyAlignment="1">
      <alignment vertical="center"/>
    </xf>
    <xf numFmtId="165" fontId="14" fillId="5" borderId="18" xfId="15" applyNumberFormat="1" applyFont="1" applyFill="1" applyBorder="1" applyAlignment="1">
      <alignment vertical="center"/>
    </xf>
    <xf numFmtId="165" fontId="14" fillId="5" borderId="20" xfId="15" applyNumberFormat="1" applyFont="1" applyFill="1" applyBorder="1" applyAlignment="1">
      <alignment vertical="center"/>
    </xf>
    <xf numFmtId="0" fontId="94" fillId="2" borderId="7" xfId="4" applyFont="1" applyFill="1" applyBorder="1" applyAlignment="1">
      <alignment horizontal="left" indent="1"/>
    </xf>
    <xf numFmtId="2" fontId="98" fillId="7" borderId="0" xfId="7" applyNumberFormat="1" applyFont="1" applyFill="1" applyBorder="1" applyAlignment="1">
      <alignment horizontal="center" vertical="center" wrapText="1"/>
    </xf>
    <xf numFmtId="0" fontId="94" fillId="2" borderId="7" xfId="4" applyFont="1" applyFill="1" applyBorder="1" applyAlignment="1">
      <alignment horizontal="left" indent="1"/>
    </xf>
    <xf numFmtId="0" fontId="50" fillId="5" borderId="7" xfId="3" applyFont="1" applyFill="1" applyBorder="1" applyAlignment="1" applyProtection="1">
      <alignment horizontal="left" indent="1"/>
    </xf>
    <xf numFmtId="0" fontId="50" fillId="5" borderId="0" xfId="3" applyFont="1" applyFill="1" applyAlignment="1" applyProtection="1">
      <alignment horizontal="left" indent="1"/>
    </xf>
    <xf numFmtId="0" fontId="12" fillId="5" borderId="50" xfId="4" applyFont="1" applyFill="1" applyBorder="1" applyAlignment="1">
      <alignment vertical="top"/>
    </xf>
    <xf numFmtId="1" fontId="78" fillId="7" borderId="2" xfId="7" applyNumberFormat="1" applyFont="1" applyFill="1" applyBorder="1" applyAlignment="1">
      <alignment horizontal="center" vertical="center"/>
    </xf>
    <xf numFmtId="0" fontId="12" fillId="2" borderId="50" xfId="4" applyFont="1" applyFill="1" applyBorder="1" applyAlignment="1">
      <alignment vertical="top"/>
    </xf>
    <xf numFmtId="0" fontId="12" fillId="2" borderId="29" xfId="4" applyFont="1" applyFill="1" applyBorder="1" applyAlignment="1">
      <alignment vertical="top"/>
    </xf>
    <xf numFmtId="0" fontId="12" fillId="5" borderId="29" xfId="4" applyFont="1" applyFill="1" applyBorder="1" applyAlignment="1">
      <alignment vertical="top"/>
    </xf>
    <xf numFmtId="0" fontId="0" fillId="5" borderId="0" xfId="0" applyFill="1"/>
    <xf numFmtId="0" fontId="9" fillId="5" borderId="0" xfId="4" applyFont="1" applyFill="1" applyBorder="1" applyAlignment="1">
      <alignment horizontal="left" vertical="center" indent="1"/>
    </xf>
    <xf numFmtId="0" fontId="9" fillId="3" borderId="0" xfId="4" applyFont="1" applyFill="1" applyBorder="1" applyAlignment="1">
      <alignment horizontal="left" vertical="center" indent="1"/>
    </xf>
    <xf numFmtId="0" fontId="117" fillId="2" borderId="2" xfId="3" applyFont="1" applyFill="1" applyBorder="1" applyAlignment="1" applyProtection="1"/>
    <xf numFmtId="164" fontId="25" fillId="5" borderId="0" xfId="4" applyNumberFormat="1" applyFont="1" applyFill="1" applyBorder="1" applyAlignment="1">
      <alignment vertical="center"/>
    </xf>
    <xf numFmtId="164" fontId="25" fillId="5" borderId="45" xfId="4" applyNumberFormat="1" applyFont="1" applyFill="1" applyBorder="1" applyAlignment="1">
      <alignment vertical="center"/>
    </xf>
    <xf numFmtId="2" fontId="8" fillId="4" borderId="22" xfId="7" applyNumberFormat="1" applyFont="1" applyFill="1" applyBorder="1" applyAlignment="1">
      <alignment horizontal="right" vertical="center"/>
    </xf>
    <xf numFmtId="164" fontId="8" fillId="5" borderId="0" xfId="4" applyNumberFormat="1" applyFont="1" applyFill="1" applyBorder="1" applyAlignment="1">
      <alignment vertical="center"/>
    </xf>
    <xf numFmtId="164" fontId="8" fillId="5" borderId="45" xfId="4" applyNumberFormat="1" applyFont="1" applyFill="1" applyBorder="1" applyAlignment="1">
      <alignment vertical="center"/>
    </xf>
    <xf numFmtId="0" fontId="17" fillId="9" borderId="21" xfId="4" applyFont="1" applyFill="1" applyBorder="1"/>
    <xf numFmtId="0" fontId="8" fillId="9" borderId="21" xfId="4" applyFont="1" applyFill="1" applyBorder="1" applyAlignment="1">
      <alignment horizontal="left" vertical="top" indent="2"/>
    </xf>
    <xf numFmtId="0" fontId="8" fillId="9" borderId="21" xfId="4" applyFont="1" applyFill="1" applyBorder="1" applyAlignment="1">
      <alignment horizontal="left" indent="2"/>
    </xf>
    <xf numFmtId="0" fontId="8" fillId="9" borderId="21" xfId="4" applyFont="1" applyFill="1" applyBorder="1" applyAlignment="1">
      <alignment horizontal="left" vertical="center" indent="2"/>
    </xf>
    <xf numFmtId="0" fontId="8" fillId="7" borderId="25" xfId="4" applyFont="1" applyFill="1" applyBorder="1"/>
    <xf numFmtId="0" fontId="8" fillId="7" borderId="22" xfId="4" applyFont="1" applyFill="1" applyBorder="1" applyAlignment="1">
      <alignment vertical="center"/>
    </xf>
    <xf numFmtId="0" fontId="8" fillId="7" borderId="44" xfId="4" applyFont="1" applyFill="1" applyBorder="1" applyAlignment="1">
      <alignment vertical="center"/>
    </xf>
    <xf numFmtId="0" fontId="8" fillId="9" borderId="21" xfId="4" applyFont="1" applyFill="1" applyBorder="1" applyAlignment="1">
      <alignment horizontal="left"/>
    </xf>
    <xf numFmtId="1" fontId="8" fillId="9" borderId="0" xfId="19" applyNumberFormat="1" applyFont="1" applyFill="1" applyBorder="1" applyAlignment="1">
      <alignment vertical="center"/>
    </xf>
    <xf numFmtId="1" fontId="8" fillId="9" borderId="45" xfId="19" applyNumberFormat="1" applyFont="1" applyFill="1" applyBorder="1" applyAlignment="1">
      <alignment vertical="center"/>
    </xf>
    <xf numFmtId="2" fontId="6" fillId="4" borderId="0" xfId="7" applyNumberFormat="1" applyFont="1" applyFill="1" applyBorder="1" applyAlignment="1">
      <alignment horizontal="right" vertical="center"/>
    </xf>
    <xf numFmtId="2" fontId="6" fillId="4" borderId="45" xfId="7" applyNumberFormat="1" applyFont="1" applyFill="1" applyBorder="1" applyAlignment="1">
      <alignment horizontal="right" vertical="center"/>
    </xf>
    <xf numFmtId="0" fontId="49" fillId="7" borderId="51" xfId="4" applyFont="1" applyFill="1" applyBorder="1" applyAlignment="1">
      <alignment horizontal="center"/>
    </xf>
    <xf numFmtId="0" fontId="4" fillId="7" borderId="52" xfId="4" applyFont="1" applyFill="1" applyBorder="1" applyAlignment="1">
      <alignment horizontal="center"/>
    </xf>
    <xf numFmtId="0" fontId="4" fillId="7" borderId="53" xfId="4" applyFont="1" applyFill="1" applyBorder="1" applyAlignment="1">
      <alignment horizontal="center"/>
    </xf>
    <xf numFmtId="0" fontId="107" fillId="7" borderId="30" xfId="4" applyFont="1" applyFill="1" applyBorder="1" applyAlignment="1">
      <alignment horizontal="left"/>
    </xf>
    <xf numFmtId="0" fontId="107" fillId="7" borderId="10" xfId="4" applyFont="1" applyFill="1" applyBorder="1" applyAlignment="1">
      <alignment horizontal="left"/>
    </xf>
    <xf numFmtId="0" fontId="107" fillId="7" borderId="13" xfId="4" applyFont="1" applyFill="1" applyBorder="1" applyAlignment="1">
      <alignment horizontal="left"/>
    </xf>
    <xf numFmtId="2" fontId="50" fillId="5" borderId="9" xfId="3" applyNumberFormat="1" applyFont="1" applyFill="1" applyBorder="1" applyAlignment="1" applyProtection="1">
      <alignment horizontal="left" indent="4"/>
    </xf>
    <xf numFmtId="2" fontId="50" fillId="5" borderId="3" xfId="3" applyNumberFormat="1" applyFont="1" applyFill="1" applyBorder="1" applyAlignment="1" applyProtection="1">
      <alignment horizontal="left" indent="4"/>
    </xf>
    <xf numFmtId="2" fontId="50" fillId="5" borderId="4" xfId="3" applyNumberFormat="1" applyFont="1" applyFill="1" applyBorder="1" applyAlignment="1" applyProtection="1">
      <alignment horizontal="left" indent="4"/>
    </xf>
    <xf numFmtId="0" fontId="94" fillId="2" borderId="7" xfId="4" applyFont="1" applyFill="1" applyBorder="1" applyAlignment="1">
      <alignment horizontal="center"/>
    </xf>
    <xf numFmtId="0" fontId="94" fillId="2" borderId="0" xfId="4" applyFont="1" applyFill="1" applyBorder="1" applyAlignment="1">
      <alignment horizontal="center"/>
    </xf>
    <xf numFmtId="0" fontId="94" fillId="2" borderId="2" xfId="4" applyFont="1" applyFill="1" applyBorder="1" applyAlignment="1">
      <alignment horizontal="center"/>
    </xf>
    <xf numFmtId="2" fontId="108" fillId="5" borderId="7" xfId="4" applyNumberFormat="1" applyFont="1" applyFill="1" applyBorder="1" applyAlignment="1">
      <alignment horizontal="left" indent="4"/>
    </xf>
    <xf numFmtId="2" fontId="108" fillId="5" borderId="0" xfId="4" applyNumberFormat="1" applyFont="1" applyFill="1" applyBorder="1" applyAlignment="1">
      <alignment horizontal="left" indent="4"/>
    </xf>
    <xf numFmtId="2" fontId="108" fillId="5" borderId="2" xfId="4" applyNumberFormat="1" applyFont="1" applyFill="1" applyBorder="1" applyAlignment="1">
      <alignment horizontal="left" indent="4"/>
    </xf>
    <xf numFmtId="0" fontId="94" fillId="2" borderId="7" xfId="4" applyFont="1" applyFill="1" applyBorder="1" applyAlignment="1">
      <alignment horizontal="left" indent="1"/>
    </xf>
    <xf numFmtId="0" fontId="94" fillId="2" borderId="0" xfId="4" applyFont="1" applyFill="1" applyBorder="1" applyAlignment="1">
      <alignment horizontal="left" indent="1"/>
    </xf>
    <xf numFmtId="0" fontId="94" fillId="2" borderId="2" xfId="4" applyFont="1" applyFill="1" applyBorder="1" applyAlignment="1">
      <alignment horizontal="left" indent="1"/>
    </xf>
    <xf numFmtId="0" fontId="78" fillId="5" borderId="31" xfId="4" applyFont="1" applyFill="1" applyBorder="1"/>
    <xf numFmtId="0" fontId="78" fillId="5" borderId="18" xfId="4" applyFont="1" applyFill="1" applyBorder="1"/>
    <xf numFmtId="0" fontId="78" fillId="5" borderId="20" xfId="4" applyFont="1" applyFill="1" applyBorder="1"/>
    <xf numFmtId="0" fontId="106" fillId="5" borderId="7" xfId="4" applyFont="1" applyFill="1" applyBorder="1" applyAlignment="1">
      <alignment horizontal="left" indent="1"/>
    </xf>
    <xf numFmtId="0" fontId="106" fillId="5" borderId="0" xfId="4" applyFont="1" applyFill="1" applyBorder="1" applyAlignment="1">
      <alignment horizontal="left" indent="1"/>
    </xf>
    <xf numFmtId="0" fontId="106" fillId="5" borderId="2" xfId="4" applyFont="1" applyFill="1" applyBorder="1" applyAlignment="1">
      <alignment horizontal="left" indent="1"/>
    </xf>
    <xf numFmtId="0" fontId="0" fillId="5" borderId="7" xfId="0" applyFont="1" applyFill="1" applyBorder="1" applyAlignment="1">
      <alignment horizontal="center"/>
    </xf>
    <xf numFmtId="0" fontId="0" fillId="5" borderId="0" xfId="0" applyFont="1" applyFill="1" applyBorder="1" applyAlignment="1">
      <alignment horizontal="center"/>
    </xf>
    <xf numFmtId="0" fontId="0" fillId="5" borderId="2" xfId="0" applyFont="1" applyFill="1" applyBorder="1" applyAlignment="1">
      <alignment horizontal="center"/>
    </xf>
    <xf numFmtId="0" fontId="18" fillId="5" borderId="7" xfId="7" applyFont="1" applyFill="1" applyBorder="1" applyAlignment="1">
      <alignment vertical="center" wrapText="1"/>
    </xf>
    <xf numFmtId="0" fontId="18" fillId="5" borderId="0" xfId="7" applyFont="1" applyFill="1" applyBorder="1" applyAlignment="1">
      <alignment vertical="center" wrapText="1"/>
    </xf>
    <xf numFmtId="0" fontId="18" fillId="5" borderId="2" xfId="7" applyFont="1" applyFill="1" applyBorder="1" applyAlignment="1">
      <alignment vertical="center" wrapText="1"/>
    </xf>
    <xf numFmtId="2" fontId="5" fillId="4" borderId="50" xfId="7" applyNumberFormat="1" applyFont="1" applyFill="1" applyBorder="1" applyAlignment="1">
      <alignment horizontal="center" vertical="center" wrapText="1"/>
    </xf>
    <xf numFmtId="2" fontId="5" fillId="4" borderId="32" xfId="7" applyNumberFormat="1" applyFont="1" applyFill="1" applyBorder="1" applyAlignment="1">
      <alignment horizontal="center" vertical="center" wrapText="1"/>
    </xf>
    <xf numFmtId="2" fontId="5" fillId="4" borderId="33" xfId="7" applyNumberFormat="1" applyFont="1" applyFill="1" applyBorder="1" applyAlignment="1">
      <alignment horizontal="center" vertical="center" wrapText="1"/>
    </xf>
    <xf numFmtId="2" fontId="6" fillId="4" borderId="52" xfId="7" applyNumberFormat="1" applyFont="1" applyFill="1" applyBorder="1" applyAlignment="1">
      <alignment horizontal="center" vertical="center" wrapText="1"/>
    </xf>
    <xf numFmtId="2" fontId="6" fillId="4" borderId="53" xfId="7" applyNumberFormat="1" applyFont="1" applyFill="1" applyBorder="1" applyAlignment="1">
      <alignment horizontal="center" vertical="center" wrapText="1"/>
    </xf>
    <xf numFmtId="2" fontId="6" fillId="4" borderId="5" xfId="7" applyNumberFormat="1" applyFont="1" applyFill="1" applyBorder="1" applyAlignment="1">
      <alignment horizontal="center" vertical="center" wrapText="1"/>
    </xf>
    <xf numFmtId="2" fontId="6" fillId="4" borderId="6" xfId="7" applyNumberFormat="1" applyFont="1" applyFill="1" applyBorder="1" applyAlignment="1">
      <alignment horizontal="center" vertical="center" wrapText="1"/>
    </xf>
    <xf numFmtId="0" fontId="18" fillId="5" borderId="30" xfId="7" applyFont="1" applyFill="1" applyBorder="1" applyAlignment="1">
      <alignment vertical="center" wrapText="1"/>
    </xf>
    <xf numFmtId="0" fontId="18" fillId="5" borderId="10" xfId="7" applyFont="1" applyFill="1" applyBorder="1" applyAlignment="1">
      <alignment vertical="center" wrapText="1"/>
    </xf>
    <xf numFmtId="0" fontId="18" fillId="5" borderId="13" xfId="7" applyFont="1" applyFill="1" applyBorder="1" applyAlignment="1">
      <alignment vertical="center" wrapText="1"/>
    </xf>
    <xf numFmtId="2" fontId="20" fillId="5" borderId="7" xfId="1" applyNumberFormat="1" applyFont="1" applyFill="1" applyBorder="1" applyAlignment="1">
      <alignment vertical="center" wrapText="1"/>
    </xf>
    <xf numFmtId="2" fontId="20" fillId="5" borderId="0" xfId="1" applyNumberFormat="1" applyFont="1" applyFill="1" applyBorder="1" applyAlignment="1">
      <alignment vertical="center" wrapText="1"/>
    </xf>
    <xf numFmtId="2" fontId="20" fillId="5" borderId="2" xfId="1" applyNumberFormat="1" applyFont="1" applyFill="1" applyBorder="1" applyAlignment="1">
      <alignment vertical="center" wrapText="1"/>
    </xf>
    <xf numFmtId="0" fontId="20" fillId="5" borderId="31" xfId="7" applyFont="1" applyFill="1" applyBorder="1" applyAlignment="1">
      <alignment vertical="center"/>
    </xf>
    <xf numFmtId="0" fontId="20" fillId="5" borderId="18" xfId="7" applyFont="1" applyFill="1" applyBorder="1" applyAlignment="1">
      <alignment vertical="center"/>
    </xf>
    <xf numFmtId="0" fontId="20" fillId="5" borderId="20" xfId="7" applyFont="1" applyFill="1" applyBorder="1" applyAlignment="1">
      <alignment vertical="center"/>
    </xf>
    <xf numFmtId="2" fontId="58" fillId="6" borderId="52" xfId="4" applyNumberFormat="1" applyFont="1" applyFill="1" applyBorder="1" applyAlignment="1">
      <alignment horizontal="center" vertical="center" wrapText="1"/>
    </xf>
    <xf numFmtId="2" fontId="58" fillId="6" borderId="53" xfId="4" applyNumberFormat="1" applyFont="1" applyFill="1" applyBorder="1" applyAlignment="1">
      <alignment horizontal="center" vertical="center" wrapText="1"/>
    </xf>
    <xf numFmtId="2" fontId="58" fillId="6" borderId="5" xfId="4" applyNumberFormat="1" applyFont="1" applyFill="1" applyBorder="1" applyAlignment="1">
      <alignment horizontal="center" vertical="center" wrapText="1"/>
    </xf>
    <xf numFmtId="2" fontId="58" fillId="6" borderId="6" xfId="4" applyNumberFormat="1" applyFont="1" applyFill="1" applyBorder="1" applyAlignment="1">
      <alignment horizontal="center" vertical="center" wrapText="1"/>
    </xf>
    <xf numFmtId="2" fontId="109" fillId="6" borderId="50" xfId="4" applyNumberFormat="1" applyFont="1" applyFill="1" applyBorder="1" applyAlignment="1">
      <alignment horizontal="center" vertical="center" wrapText="1"/>
    </xf>
    <xf numFmtId="2" fontId="109" fillId="6" borderId="32" xfId="4" applyNumberFormat="1" applyFont="1" applyFill="1" applyBorder="1" applyAlignment="1">
      <alignment horizontal="center" vertical="center" wrapText="1"/>
    </xf>
    <xf numFmtId="2" fontId="109" fillId="6" borderId="33" xfId="4" applyNumberFormat="1" applyFont="1" applyFill="1" applyBorder="1" applyAlignment="1">
      <alignment horizontal="center" vertical="center" wrapText="1"/>
    </xf>
    <xf numFmtId="164" fontId="95" fillId="7" borderId="30" xfId="1" applyNumberFormat="1" applyFont="1" applyFill="1" applyBorder="1" applyAlignment="1">
      <alignment horizontal="center" vertical="center" wrapText="1"/>
    </xf>
    <xf numFmtId="164" fontId="95" fillId="7" borderId="10" xfId="1" applyNumberFormat="1" applyFont="1" applyFill="1" applyBorder="1" applyAlignment="1">
      <alignment horizontal="center" vertical="center" wrapText="1"/>
    </xf>
    <xf numFmtId="164" fontId="95" fillId="7" borderId="13" xfId="1" applyNumberFormat="1" applyFont="1" applyFill="1" applyBorder="1" applyAlignment="1">
      <alignment horizontal="center" vertical="center" wrapText="1"/>
    </xf>
    <xf numFmtId="0" fontId="66" fillId="5" borderId="7" xfId="17" applyFont="1" applyFill="1" applyBorder="1" applyAlignment="1">
      <alignment vertical="center" wrapText="1"/>
    </xf>
    <xf numFmtId="0" fontId="66" fillId="5" borderId="0" xfId="17" applyFont="1" applyFill="1" applyBorder="1" applyAlignment="1">
      <alignment vertical="center" wrapText="1"/>
    </xf>
    <xf numFmtId="0" fontId="66" fillId="5" borderId="2" xfId="17" applyFont="1" applyFill="1" applyBorder="1" applyAlignment="1">
      <alignment vertical="center" wrapText="1"/>
    </xf>
    <xf numFmtId="0" fontId="66" fillId="3" borderId="7" xfId="17" applyFont="1" applyFill="1" applyBorder="1" applyAlignment="1">
      <alignment vertical="center" wrapText="1"/>
    </xf>
    <xf numFmtId="0" fontId="66" fillId="3" borderId="0" xfId="17" applyFont="1" applyFill="1" applyBorder="1" applyAlignment="1">
      <alignment vertical="center" wrapText="1"/>
    </xf>
    <xf numFmtId="0" fontId="66" fillId="3" borderId="2" xfId="17" applyFont="1" applyFill="1" applyBorder="1" applyAlignment="1">
      <alignment vertical="center" wrapText="1"/>
    </xf>
    <xf numFmtId="164" fontId="95" fillId="7" borderId="5" xfId="1" applyNumberFormat="1" applyFont="1" applyFill="1" applyBorder="1" applyAlignment="1">
      <alignment horizontal="center" vertical="center" wrapText="1"/>
    </xf>
    <xf numFmtId="164" fontId="95" fillId="7" borderId="6" xfId="1" applyNumberFormat="1" applyFont="1" applyFill="1" applyBorder="1" applyAlignment="1">
      <alignment horizontal="center" vertical="center" wrapText="1"/>
    </xf>
    <xf numFmtId="0" fontId="111" fillId="7" borderId="10" xfId="4" applyFont="1" applyFill="1" applyBorder="1" applyAlignment="1">
      <alignment horizontal="center" vertical="center" wrapText="1"/>
    </xf>
    <xf numFmtId="0" fontId="111" fillId="7" borderId="5" xfId="4" applyFont="1" applyFill="1" applyBorder="1" applyAlignment="1">
      <alignment horizontal="center" vertical="center" wrapText="1"/>
    </xf>
    <xf numFmtId="0" fontId="111" fillId="7" borderId="6" xfId="4" applyFont="1" applyFill="1" applyBorder="1" applyAlignment="1">
      <alignment horizontal="center" vertical="center" wrapText="1"/>
    </xf>
    <xf numFmtId="164" fontId="95" fillId="7" borderId="52" xfId="1" applyNumberFormat="1" applyFont="1" applyFill="1" applyBorder="1" applyAlignment="1">
      <alignment horizontal="center" vertical="center" wrapText="1"/>
    </xf>
    <xf numFmtId="164" fontId="95" fillId="7" borderId="53" xfId="1" applyNumberFormat="1" applyFont="1" applyFill="1" applyBorder="1" applyAlignment="1">
      <alignment horizontal="center" vertical="center" wrapText="1"/>
    </xf>
    <xf numFmtId="2" fontId="90" fillId="7" borderId="50" xfId="6" applyNumberFormat="1" applyFont="1" applyFill="1" applyBorder="1" applyAlignment="1">
      <alignment horizontal="center" vertical="center" wrapText="1"/>
    </xf>
    <xf numFmtId="2" fontId="90" fillId="7" borderId="32" xfId="6" applyNumberFormat="1" applyFont="1" applyFill="1" applyBorder="1" applyAlignment="1">
      <alignment horizontal="center" vertical="center" wrapText="1"/>
    </xf>
    <xf numFmtId="2" fontId="90" fillId="7" borderId="33" xfId="6" applyNumberFormat="1" applyFont="1" applyFill="1" applyBorder="1" applyAlignment="1">
      <alignment horizontal="center" vertical="center" wrapText="1"/>
    </xf>
    <xf numFmtId="0" fontId="110" fillId="3" borderId="7" xfId="17" applyFont="1" applyFill="1" applyBorder="1" applyAlignment="1">
      <alignment vertical="center" wrapText="1"/>
    </xf>
    <xf numFmtId="0" fontId="110" fillId="3" borderId="0" xfId="17" applyFont="1" applyFill="1" applyBorder="1" applyAlignment="1">
      <alignment vertical="center" wrapText="1"/>
    </xf>
    <xf numFmtId="0" fontId="110" fillId="3" borderId="2" xfId="17" applyFont="1" applyFill="1" applyBorder="1" applyAlignment="1">
      <alignment vertical="center" wrapText="1"/>
    </xf>
    <xf numFmtId="0" fontId="66" fillId="3" borderId="31" xfId="17" applyFont="1" applyFill="1" applyBorder="1" applyAlignment="1">
      <alignment vertical="center" wrapText="1"/>
    </xf>
    <xf numFmtId="0" fontId="66" fillId="3" borderId="18" xfId="17" applyFont="1" applyFill="1" applyBorder="1" applyAlignment="1">
      <alignment vertical="center" wrapText="1"/>
    </xf>
    <xf numFmtId="0" fontId="66" fillId="3" borderId="20" xfId="17" applyFont="1" applyFill="1" applyBorder="1" applyAlignment="1">
      <alignment vertical="center" wrapText="1"/>
    </xf>
    <xf numFmtId="164" fontId="95" fillId="7" borderId="29" xfId="1" applyNumberFormat="1" applyFont="1" applyFill="1" applyBorder="1" applyAlignment="1">
      <alignment horizontal="center" vertical="center" wrapText="1"/>
    </xf>
    <xf numFmtId="0" fontId="73" fillId="3" borderId="0" xfId="17" applyFont="1" applyFill="1" applyBorder="1" applyAlignment="1">
      <alignment wrapText="1"/>
    </xf>
    <xf numFmtId="0" fontId="63" fillId="2" borderId="0" xfId="2" applyNumberFormat="1" applyFont="1" applyFill="1" applyBorder="1" applyAlignment="1">
      <alignment horizontal="left" vertical="center" wrapText="1"/>
    </xf>
    <xf numFmtId="0" fontId="110" fillId="2" borderId="7" xfId="17" applyNumberFormat="1" applyFont="1" applyFill="1" applyBorder="1" applyAlignment="1">
      <alignment vertical="center" wrapText="1"/>
    </xf>
    <xf numFmtId="0" fontId="110" fillId="2" borderId="0" xfId="17" applyNumberFormat="1" applyFont="1" applyFill="1" applyBorder="1" applyAlignment="1">
      <alignment vertical="center" wrapText="1"/>
    </xf>
    <xf numFmtId="0" fontId="110" fillId="2" borderId="2" xfId="17" applyNumberFormat="1" applyFont="1" applyFill="1" applyBorder="1" applyAlignment="1">
      <alignment vertical="center" wrapText="1"/>
    </xf>
    <xf numFmtId="0" fontId="110" fillId="5" borderId="31" xfId="17" applyNumberFormat="1" applyFont="1" applyFill="1" applyBorder="1" applyAlignment="1">
      <alignment vertical="center" wrapText="1"/>
    </xf>
    <xf numFmtId="0" fontId="110" fillId="5" borderId="18" xfId="17" applyNumberFormat="1" applyFont="1" applyFill="1" applyBorder="1" applyAlignment="1">
      <alignment vertical="center" wrapText="1"/>
    </xf>
    <xf numFmtId="0" fontId="110" fillId="5" borderId="20" xfId="17" applyNumberFormat="1" applyFont="1" applyFill="1" applyBorder="1" applyAlignment="1">
      <alignment vertical="center" wrapText="1"/>
    </xf>
    <xf numFmtId="166" fontId="95" fillId="6" borderId="0" xfId="6" applyNumberFormat="1" applyFont="1" applyFill="1" applyBorder="1" applyAlignment="1">
      <alignment horizontal="center" vertical="center"/>
    </xf>
    <xf numFmtId="166" fontId="95" fillId="6" borderId="2" xfId="6" applyNumberFormat="1" applyFont="1" applyFill="1" applyBorder="1" applyAlignment="1">
      <alignment horizontal="center" vertical="center"/>
    </xf>
    <xf numFmtId="165" fontId="63" fillId="2" borderId="2" xfId="2" applyNumberFormat="1" applyFont="1" applyFill="1" applyBorder="1" applyAlignment="1">
      <alignment horizontal="right" vertical="center" wrapText="1"/>
    </xf>
    <xf numFmtId="0" fontId="66" fillId="2" borderId="30" xfId="17" applyFont="1" applyFill="1" applyBorder="1" applyAlignment="1">
      <alignment horizontal="left" vertical="center" wrapText="1"/>
    </xf>
    <xf numFmtId="0" fontId="66" fillId="2" borderId="10" xfId="17" applyFont="1" applyFill="1" applyBorder="1" applyAlignment="1">
      <alignment horizontal="left" vertical="center" wrapText="1"/>
    </xf>
    <xf numFmtId="0" fontId="66" fillId="2" borderId="13" xfId="17" applyFont="1" applyFill="1" applyBorder="1" applyAlignment="1">
      <alignment horizontal="left" vertical="center" wrapText="1"/>
    </xf>
    <xf numFmtId="0" fontId="72" fillId="2" borderId="7" xfId="1" applyNumberFormat="1" applyFont="1" applyFill="1" applyBorder="1" applyAlignment="1">
      <alignment horizontal="left" vertical="center"/>
    </xf>
    <xf numFmtId="0" fontId="72" fillId="2" borderId="0" xfId="1" applyNumberFormat="1" applyFont="1" applyFill="1" applyBorder="1" applyAlignment="1">
      <alignment horizontal="left" vertical="center"/>
    </xf>
    <xf numFmtId="165" fontId="63" fillId="5" borderId="0" xfId="2" applyNumberFormat="1" applyFont="1" applyFill="1" applyBorder="1" applyAlignment="1">
      <alignment horizontal="right" vertical="center"/>
    </xf>
    <xf numFmtId="165" fontId="63" fillId="5" borderId="2" xfId="2" applyNumberFormat="1" applyFont="1" applyFill="1" applyBorder="1" applyAlignment="1">
      <alignment horizontal="right" vertical="center"/>
    </xf>
    <xf numFmtId="2" fontId="20" fillId="5" borderId="31" xfId="7" applyNumberFormat="1" applyFont="1" applyFill="1" applyBorder="1" applyAlignment="1">
      <alignment vertical="center" wrapText="1"/>
    </xf>
    <xf numFmtId="0" fontId="4" fillId="5" borderId="18" xfId="4" applyFill="1" applyBorder="1" applyAlignment="1">
      <alignment vertical="center" wrapText="1"/>
    </xf>
    <xf numFmtId="0" fontId="4" fillId="5" borderId="20" xfId="4" applyFill="1" applyBorder="1" applyAlignment="1">
      <alignment vertical="center" wrapText="1"/>
    </xf>
    <xf numFmtId="0" fontId="112" fillId="7" borderId="34" xfId="7" applyFont="1" applyFill="1" applyBorder="1" applyAlignment="1">
      <alignment horizontal="center" vertical="center" wrapText="1"/>
    </xf>
    <xf numFmtId="0" fontId="112" fillId="7" borderId="35" xfId="4" applyFont="1" applyFill="1" applyBorder="1" applyAlignment="1">
      <alignment horizontal="center" vertical="center" wrapText="1"/>
    </xf>
    <xf numFmtId="0" fontId="113" fillId="7" borderId="35" xfId="4" applyFont="1" applyFill="1" applyBorder="1" applyAlignment="1">
      <alignment horizontal="center" vertical="center" wrapText="1"/>
    </xf>
    <xf numFmtId="0" fontId="113" fillId="7" borderId="47" xfId="4" applyFont="1" applyFill="1" applyBorder="1" applyAlignment="1">
      <alignment horizontal="center" vertical="center" wrapText="1"/>
    </xf>
    <xf numFmtId="0" fontId="58" fillId="7" borderId="52" xfId="4" applyFont="1" applyFill="1" applyBorder="1" applyAlignment="1">
      <alignment horizontal="center" vertical="center" wrapText="1"/>
    </xf>
    <xf numFmtId="0" fontId="58" fillId="7" borderId="53" xfId="4" applyFont="1" applyFill="1" applyBorder="1" applyAlignment="1">
      <alignment horizontal="center" vertical="center" wrapText="1"/>
    </xf>
    <xf numFmtId="2" fontId="58" fillId="6" borderId="5" xfId="7" applyNumberFormat="1" applyFont="1" applyFill="1" applyBorder="1" applyAlignment="1">
      <alignment horizontal="center" vertical="center" wrapText="1"/>
    </xf>
    <xf numFmtId="2" fontId="58" fillId="6" borderId="54" xfId="7" applyNumberFormat="1" applyFont="1" applyFill="1" applyBorder="1" applyAlignment="1">
      <alignment horizontal="center" vertical="center" wrapText="1"/>
    </xf>
    <xf numFmtId="2" fontId="58" fillId="6" borderId="55" xfId="7" applyNumberFormat="1" applyFont="1" applyFill="1" applyBorder="1" applyAlignment="1">
      <alignment horizontal="center" vertical="center" wrapText="1"/>
    </xf>
    <xf numFmtId="0" fontId="6" fillId="7" borderId="30" xfId="18" applyFont="1" applyFill="1" applyBorder="1" applyAlignment="1">
      <alignment horizontal="center" vertical="center" textRotation="90" wrapText="1"/>
    </xf>
    <xf numFmtId="0" fontId="6" fillId="7" borderId="7" xfId="18" applyFont="1" applyFill="1" applyBorder="1" applyAlignment="1">
      <alignment horizontal="center" vertical="center" textRotation="90" wrapText="1"/>
    </xf>
    <xf numFmtId="0" fontId="6" fillId="7" borderId="9" xfId="18" applyFont="1" applyFill="1" applyBorder="1" applyAlignment="1">
      <alignment horizontal="center" vertical="center" textRotation="90" wrapText="1"/>
    </xf>
    <xf numFmtId="2" fontId="20" fillId="2" borderId="30" xfId="7" applyNumberFormat="1" applyFont="1" applyFill="1" applyBorder="1" applyAlignment="1">
      <alignment horizontal="left" vertical="center" wrapText="1"/>
    </xf>
    <xf numFmtId="2" fontId="20" fillId="2" borderId="10" xfId="7" applyNumberFormat="1" applyFont="1" applyFill="1" applyBorder="1" applyAlignment="1">
      <alignment horizontal="left" vertical="center" wrapText="1"/>
    </xf>
    <xf numFmtId="2" fontId="20" fillId="2" borderId="13" xfId="7" applyNumberFormat="1" applyFont="1" applyFill="1" applyBorder="1" applyAlignment="1">
      <alignment horizontal="left" vertical="center" wrapText="1"/>
    </xf>
    <xf numFmtId="2" fontId="20" fillId="2" borderId="7" xfId="7" applyNumberFormat="1" applyFont="1" applyFill="1" applyBorder="1" applyAlignment="1">
      <alignment vertical="center" wrapText="1"/>
    </xf>
    <xf numFmtId="2" fontId="20" fillId="2" borderId="0" xfId="7" applyNumberFormat="1" applyFont="1" applyFill="1" applyBorder="1" applyAlignment="1">
      <alignment vertical="center" wrapText="1"/>
    </xf>
    <xf numFmtId="2" fontId="20" fillId="2" borderId="2" xfId="7" applyNumberFormat="1" applyFont="1" applyFill="1" applyBorder="1" applyAlignment="1">
      <alignment vertical="center" wrapText="1"/>
    </xf>
    <xf numFmtId="2" fontId="20" fillId="5" borderId="7" xfId="7" applyNumberFormat="1" applyFont="1" applyFill="1" applyBorder="1" applyAlignment="1">
      <alignment vertical="center" wrapText="1"/>
    </xf>
    <xf numFmtId="2" fontId="20" fillId="5" borderId="0" xfId="7" applyNumberFormat="1" applyFont="1" applyFill="1" applyBorder="1" applyAlignment="1">
      <alignment vertical="center" wrapText="1"/>
    </xf>
    <xf numFmtId="2" fontId="20" fillId="5" borderId="2" xfId="7" applyNumberFormat="1" applyFont="1" applyFill="1" applyBorder="1" applyAlignment="1">
      <alignment vertical="center" wrapText="1"/>
    </xf>
    <xf numFmtId="0" fontId="4" fillId="5" borderId="0" xfId="4" applyFill="1" applyBorder="1" applyAlignment="1">
      <alignment vertical="center"/>
    </xf>
    <xf numFmtId="0" fontId="4" fillId="5" borderId="2" xfId="4" applyFill="1" applyBorder="1" applyAlignment="1">
      <alignment vertical="center"/>
    </xf>
    <xf numFmtId="0" fontId="8" fillId="7" borderId="30" xfId="18" applyFont="1" applyFill="1" applyBorder="1" applyAlignment="1">
      <alignment horizontal="center" vertical="center" textRotation="90" wrapText="1"/>
    </xf>
    <xf numFmtId="0" fontId="8" fillId="7" borderId="31" xfId="18" applyFont="1" applyFill="1" applyBorder="1" applyAlignment="1">
      <alignment horizontal="center" vertical="center" textRotation="90" wrapText="1"/>
    </xf>
    <xf numFmtId="0" fontId="90" fillId="7" borderId="50" xfId="7" applyFont="1" applyFill="1" applyBorder="1" applyAlignment="1">
      <alignment horizontal="center" vertical="center" wrapText="1"/>
    </xf>
    <xf numFmtId="0" fontId="90" fillId="7" borderId="32" xfId="4" applyFont="1" applyFill="1" applyBorder="1" applyAlignment="1">
      <alignment horizontal="center" vertical="center" wrapText="1"/>
    </xf>
    <xf numFmtId="0" fontId="33" fillId="7" borderId="33" xfId="4" applyFont="1" applyFill="1" applyBorder="1" applyAlignment="1">
      <alignment horizontal="center" vertical="center" wrapText="1"/>
    </xf>
    <xf numFmtId="0" fontId="6" fillId="7" borderId="52" xfId="4" applyFont="1" applyFill="1" applyBorder="1" applyAlignment="1">
      <alignment horizontal="center" vertical="center" wrapText="1"/>
    </xf>
    <xf numFmtId="0" fontId="6" fillId="7" borderId="53" xfId="4" applyFont="1" applyFill="1" applyBorder="1" applyAlignment="1">
      <alignment horizontal="center" vertical="center" wrapText="1"/>
    </xf>
    <xf numFmtId="2" fontId="6" fillId="6" borderId="5" xfId="7" applyNumberFormat="1" applyFont="1" applyFill="1" applyBorder="1" applyAlignment="1">
      <alignment horizontal="center" vertical="center" wrapText="1"/>
    </xf>
    <xf numFmtId="2" fontId="6" fillId="6" borderId="54" xfId="7" applyNumberFormat="1" applyFont="1" applyFill="1" applyBorder="1" applyAlignment="1">
      <alignment horizontal="center" vertical="center" wrapText="1"/>
    </xf>
    <xf numFmtId="2" fontId="6" fillId="6" borderId="55" xfId="7" applyNumberFormat="1" applyFont="1" applyFill="1" applyBorder="1" applyAlignment="1">
      <alignment horizontal="center" vertical="center" wrapText="1"/>
    </xf>
    <xf numFmtId="2" fontId="6" fillId="6" borderId="6" xfId="7" applyNumberFormat="1" applyFont="1" applyFill="1" applyBorder="1" applyAlignment="1">
      <alignment horizontal="center" vertical="center" wrapText="1"/>
    </xf>
    <xf numFmtId="0" fontId="8" fillId="7" borderId="7" xfId="18" applyFont="1" applyFill="1" applyBorder="1" applyAlignment="1">
      <alignment horizontal="center" vertical="center" textRotation="90" wrapText="1"/>
    </xf>
    <xf numFmtId="0" fontId="8" fillId="7" borderId="9" xfId="18" applyFont="1" applyFill="1" applyBorder="1" applyAlignment="1">
      <alignment horizontal="center" vertical="center" textRotation="90" wrapText="1"/>
    </xf>
    <xf numFmtId="0" fontId="19" fillId="5" borderId="21" xfId="7" applyFont="1" applyFill="1" applyBorder="1" applyAlignment="1">
      <alignment vertical="center" wrapText="1"/>
    </xf>
    <xf numFmtId="0" fontId="19" fillId="5" borderId="0" xfId="7" applyFont="1" applyFill="1" applyBorder="1" applyAlignment="1">
      <alignment vertical="center" wrapText="1"/>
    </xf>
    <xf numFmtId="0" fontId="19" fillId="5" borderId="2" xfId="7" applyFont="1" applyFill="1" applyBorder="1" applyAlignment="1">
      <alignment vertical="center" wrapText="1"/>
    </xf>
    <xf numFmtId="0" fontId="114" fillId="2" borderId="56" xfId="8" applyFont="1" applyFill="1" applyBorder="1" applyAlignment="1">
      <alignment vertical="top" wrapText="1"/>
    </xf>
    <xf numFmtId="0" fontId="114" fillId="2" borderId="57" xfId="8" applyFont="1" applyFill="1" applyBorder="1" applyAlignment="1">
      <alignment vertical="top" wrapText="1"/>
    </xf>
    <xf numFmtId="0" fontId="114" fillId="2" borderId="58" xfId="8" applyFont="1" applyFill="1" applyBorder="1" applyAlignment="1">
      <alignment vertical="top" wrapText="1"/>
    </xf>
    <xf numFmtId="2" fontId="90" fillId="4" borderId="59" xfId="7" applyNumberFormat="1" applyFont="1" applyFill="1" applyBorder="1" applyAlignment="1">
      <alignment horizontal="center" vertical="center" wrapText="1"/>
    </xf>
    <xf numFmtId="2" fontId="90" fillId="4" borderId="60" xfId="7" applyNumberFormat="1" applyFont="1" applyFill="1" applyBorder="1" applyAlignment="1">
      <alignment horizontal="center" vertical="center" wrapText="1"/>
    </xf>
    <xf numFmtId="2" fontId="90" fillId="4" borderId="61" xfId="7" applyNumberFormat="1" applyFont="1" applyFill="1" applyBorder="1" applyAlignment="1">
      <alignment horizontal="center" vertical="center" wrapText="1"/>
    </xf>
    <xf numFmtId="2" fontId="6" fillId="4" borderId="24" xfId="7" applyNumberFormat="1" applyFont="1" applyFill="1" applyBorder="1" applyAlignment="1">
      <alignment horizontal="center" vertical="center" wrapText="1"/>
    </xf>
    <xf numFmtId="2" fontId="6" fillId="4" borderId="62" xfId="7" applyNumberFormat="1" applyFont="1" applyFill="1" applyBorder="1" applyAlignment="1">
      <alignment horizontal="center" vertical="center" wrapText="1"/>
    </xf>
    <xf numFmtId="0" fontId="19" fillId="5" borderId="25" xfId="7" applyFont="1" applyFill="1" applyBorder="1" applyAlignment="1">
      <alignment vertical="center" wrapText="1"/>
    </xf>
    <xf numFmtId="0" fontId="19" fillId="5" borderId="22" xfId="7" applyFont="1" applyFill="1" applyBorder="1" applyAlignment="1">
      <alignment vertical="center" wrapText="1"/>
    </xf>
    <xf numFmtId="0" fontId="19" fillId="5" borderId="42" xfId="7" applyFont="1" applyFill="1" applyBorder="1" applyAlignment="1">
      <alignment vertical="center" wrapText="1"/>
    </xf>
    <xf numFmtId="2" fontId="6" fillId="4" borderId="63" xfId="7" applyNumberFormat="1" applyFont="1" applyFill="1" applyBorder="1" applyAlignment="1">
      <alignment horizontal="center" vertical="center" wrapText="1"/>
    </xf>
    <xf numFmtId="2" fontId="6" fillId="4" borderId="64" xfId="7" applyNumberFormat="1" applyFont="1" applyFill="1" applyBorder="1" applyAlignment="1">
      <alignment horizontal="center" vertical="center" wrapText="1"/>
    </xf>
    <xf numFmtId="2" fontId="6" fillId="4" borderId="65" xfId="7" applyNumberFormat="1" applyFont="1" applyFill="1" applyBorder="1" applyAlignment="1">
      <alignment horizontal="center" vertical="center" wrapText="1"/>
    </xf>
    <xf numFmtId="0" fontId="21" fillId="9" borderId="66" xfId="4" applyFont="1" applyFill="1" applyBorder="1" applyAlignment="1">
      <alignment horizontal="left" wrapText="1"/>
    </xf>
    <xf numFmtId="0" fontId="21" fillId="9" borderId="67" xfId="4" applyFont="1" applyFill="1" applyBorder="1" applyAlignment="1">
      <alignment horizontal="left" wrapText="1"/>
    </xf>
    <xf numFmtId="0" fontId="21" fillId="9" borderId="68" xfId="4" applyFont="1" applyFill="1" applyBorder="1" applyAlignment="1">
      <alignment horizontal="left" wrapText="1"/>
    </xf>
    <xf numFmtId="0" fontId="21" fillId="9" borderId="21" xfId="4" applyFont="1" applyFill="1" applyBorder="1" applyAlignment="1">
      <alignment horizontal="left" wrapText="1"/>
    </xf>
    <xf numFmtId="0" fontId="21" fillId="9" borderId="0" xfId="4" applyFont="1" applyFill="1" applyBorder="1" applyAlignment="1">
      <alignment horizontal="left" wrapText="1"/>
    </xf>
    <xf numFmtId="0" fontId="21" fillId="9" borderId="45" xfId="4" applyFont="1" applyFill="1" applyBorder="1" applyAlignment="1">
      <alignment horizontal="left" wrapText="1"/>
    </xf>
    <xf numFmtId="0" fontId="21" fillId="9" borderId="56" xfId="4" applyFont="1" applyFill="1" applyBorder="1" applyAlignment="1">
      <alignment horizontal="left" wrapText="1"/>
    </xf>
    <xf numFmtId="0" fontId="21" fillId="9" borderId="57" xfId="4" applyFont="1" applyFill="1" applyBorder="1" applyAlignment="1">
      <alignment horizontal="left" wrapText="1"/>
    </xf>
    <xf numFmtId="0" fontId="21" fillId="9" borderId="58" xfId="4" applyFont="1" applyFill="1" applyBorder="1" applyAlignment="1">
      <alignment horizontal="left" wrapText="1"/>
    </xf>
    <xf numFmtId="2" fontId="5" fillId="4" borderId="59" xfId="7" applyNumberFormat="1" applyFont="1" applyFill="1" applyBorder="1" applyAlignment="1">
      <alignment horizontal="center" vertical="center" wrapText="1"/>
    </xf>
    <xf numFmtId="2" fontId="5" fillId="4" borderId="60" xfId="7" applyNumberFormat="1" applyFont="1" applyFill="1" applyBorder="1" applyAlignment="1">
      <alignment horizontal="center" vertical="center" wrapText="1"/>
    </xf>
    <xf numFmtId="2" fontId="5" fillId="4" borderId="61" xfId="7" applyNumberFormat="1" applyFont="1" applyFill="1" applyBorder="1" applyAlignment="1">
      <alignment horizontal="center" vertical="center" wrapText="1"/>
    </xf>
    <xf numFmtId="2" fontId="6" fillId="4" borderId="22" xfId="7" applyNumberFormat="1" applyFont="1" applyFill="1" applyBorder="1" applyAlignment="1">
      <alignment horizontal="center" vertical="center" wrapText="1"/>
    </xf>
    <xf numFmtId="2" fontId="6" fillId="4" borderId="44" xfId="7" applyNumberFormat="1" applyFont="1" applyFill="1" applyBorder="1" applyAlignment="1">
      <alignment horizontal="center" vertical="center" wrapText="1"/>
    </xf>
    <xf numFmtId="0" fontId="20" fillId="5" borderId="31" xfId="1" applyNumberFormat="1" applyFont="1" applyFill="1" applyBorder="1" applyAlignment="1">
      <alignment horizontal="left" vertical="center" wrapText="1"/>
    </xf>
    <xf numFmtId="0" fontId="20" fillId="5" borderId="18" xfId="1" applyNumberFormat="1" applyFont="1" applyFill="1" applyBorder="1" applyAlignment="1">
      <alignment horizontal="left" vertical="center" wrapText="1"/>
    </xf>
    <xf numFmtId="0" fontId="20" fillId="5" borderId="20" xfId="1" applyNumberFormat="1" applyFont="1" applyFill="1" applyBorder="1" applyAlignment="1">
      <alignment horizontal="left" vertical="center" wrapText="1"/>
    </xf>
    <xf numFmtId="169" fontId="3" fillId="7" borderId="52" xfId="1" applyNumberFormat="1" applyFont="1" applyFill="1" applyBorder="1" applyAlignment="1">
      <alignment horizontal="center" vertical="center" wrapText="1"/>
    </xf>
    <xf numFmtId="169" fontId="3" fillId="7" borderId="53" xfId="1" applyNumberFormat="1" applyFont="1" applyFill="1" applyBorder="1" applyAlignment="1">
      <alignment horizontal="center" vertical="center" wrapText="1"/>
    </xf>
    <xf numFmtId="2" fontId="116" fillId="7" borderId="50" xfId="1" applyNumberFormat="1" applyFont="1" applyFill="1" applyBorder="1" applyAlignment="1">
      <alignment horizontal="center" vertical="center" wrapText="1"/>
    </xf>
    <xf numFmtId="2" fontId="116" fillId="7" borderId="32" xfId="1" applyNumberFormat="1" applyFont="1" applyFill="1" applyBorder="1" applyAlignment="1">
      <alignment horizontal="center" vertical="center" wrapText="1"/>
    </xf>
    <xf numFmtId="2" fontId="116" fillId="7" borderId="33" xfId="1" applyNumberFormat="1" applyFont="1" applyFill="1" applyBorder="1" applyAlignment="1">
      <alignment horizontal="center" vertical="center" wrapText="1"/>
    </xf>
    <xf numFmtId="2" fontId="6" fillId="7" borderId="5" xfId="6" applyNumberFormat="1" applyFont="1" applyFill="1" applyBorder="1" applyAlignment="1">
      <alignment horizontal="center" vertical="center" wrapText="1"/>
    </xf>
    <xf numFmtId="2" fontId="6" fillId="7" borderId="6" xfId="6" applyNumberFormat="1" applyFont="1" applyFill="1" applyBorder="1" applyAlignment="1">
      <alignment horizontal="center" vertical="center" wrapText="1"/>
    </xf>
    <xf numFmtId="0" fontId="20" fillId="3" borderId="7" xfId="1" applyNumberFormat="1" applyFont="1" applyFill="1" applyBorder="1" applyAlignment="1">
      <alignment horizontal="left" wrapText="1"/>
    </xf>
    <xf numFmtId="0" fontId="8" fillId="0" borderId="0" xfId="4" applyFont="1" applyBorder="1" applyAlignment="1">
      <alignment horizontal="left" wrapText="1"/>
    </xf>
    <xf numFmtId="0" fontId="8" fillId="0" borderId="2" xfId="4" applyFont="1" applyBorder="1" applyAlignment="1">
      <alignment horizontal="left" wrapText="1"/>
    </xf>
    <xf numFmtId="0" fontId="20" fillId="5" borderId="7" xfId="1" applyNumberFormat="1" applyFont="1" applyFill="1" applyBorder="1" applyAlignment="1">
      <alignment horizontal="left" vertical="top" wrapText="1"/>
    </xf>
    <xf numFmtId="0" fontId="8" fillId="5" borderId="0" xfId="4" applyFont="1" applyFill="1" applyBorder="1" applyAlignment="1">
      <alignment horizontal="left" vertical="top" wrapText="1"/>
    </xf>
    <xf numFmtId="0" fontId="8" fillId="5" borderId="2" xfId="4" applyFont="1" applyFill="1" applyBorder="1" applyAlignment="1">
      <alignment horizontal="left" vertical="top" wrapText="1"/>
    </xf>
    <xf numFmtId="2" fontId="20" fillId="2" borderId="37" xfId="1" applyNumberFormat="1" applyFont="1" applyFill="1" applyBorder="1" applyAlignment="1">
      <alignment horizontal="left" vertical="center" wrapText="1"/>
    </xf>
    <xf numFmtId="0" fontId="43" fillId="3" borderId="38" xfId="4" applyFont="1" applyFill="1" applyBorder="1" applyAlignment="1">
      <alignment horizontal="left" vertical="center" wrapText="1"/>
    </xf>
    <xf numFmtId="0" fontId="43" fillId="3" borderId="39" xfId="4" applyFont="1" applyFill="1" applyBorder="1" applyAlignment="1">
      <alignment horizontal="left" vertical="center" wrapText="1"/>
    </xf>
    <xf numFmtId="2" fontId="6" fillId="7" borderId="52" xfId="6" applyNumberFormat="1" applyFont="1" applyFill="1" applyBorder="1" applyAlignment="1">
      <alignment horizontal="center" vertical="center" wrapText="1"/>
    </xf>
    <xf numFmtId="2" fontId="6" fillId="7" borderId="53" xfId="6" applyNumberFormat="1" applyFont="1" applyFill="1" applyBorder="1" applyAlignment="1">
      <alignment horizontal="center" vertical="center" wrapText="1"/>
    </xf>
    <xf numFmtId="1" fontId="79" fillId="2" borderId="31" xfId="1" applyNumberFormat="1" applyFont="1" applyFill="1" applyBorder="1" applyAlignment="1">
      <alignment horizontal="left" wrapText="1"/>
    </xf>
    <xf numFmtId="1" fontId="79" fillId="2" borderId="18" xfId="1" applyNumberFormat="1" applyFont="1" applyFill="1" applyBorder="1" applyAlignment="1">
      <alignment horizontal="left" wrapText="1"/>
    </xf>
    <xf numFmtId="1" fontId="79" fillId="2" borderId="20" xfId="1" applyNumberFormat="1" applyFont="1" applyFill="1" applyBorder="1" applyAlignment="1">
      <alignment horizontal="left" wrapText="1"/>
    </xf>
    <xf numFmtId="2" fontId="77" fillId="7" borderId="5" xfId="7" applyNumberFormat="1" applyFont="1" applyFill="1" applyBorder="1" applyAlignment="1">
      <alignment horizontal="center" vertical="center" wrapText="1"/>
    </xf>
    <xf numFmtId="2" fontId="77" fillId="7" borderId="54" xfId="7" applyNumberFormat="1" applyFont="1" applyFill="1" applyBorder="1" applyAlignment="1">
      <alignment horizontal="center" vertical="center" wrapText="1"/>
    </xf>
    <xf numFmtId="2" fontId="77" fillId="7" borderId="52" xfId="7" applyNumberFormat="1" applyFont="1" applyFill="1" applyBorder="1" applyAlignment="1">
      <alignment horizontal="center" vertical="center" wrapText="1"/>
    </xf>
    <xf numFmtId="2" fontId="77" fillId="7" borderId="53" xfId="7" applyNumberFormat="1" applyFont="1" applyFill="1" applyBorder="1" applyAlignment="1">
      <alignment horizontal="center" vertical="center" wrapText="1"/>
    </xf>
    <xf numFmtId="2" fontId="98" fillId="7" borderId="50" xfId="7" applyNumberFormat="1" applyFont="1" applyFill="1" applyBorder="1" applyAlignment="1">
      <alignment horizontal="center" vertical="center" wrapText="1"/>
    </xf>
    <xf numFmtId="2" fontId="98" fillId="7" borderId="32" xfId="7" applyNumberFormat="1" applyFont="1" applyFill="1" applyBorder="1" applyAlignment="1">
      <alignment horizontal="center" vertical="center" wrapText="1"/>
    </xf>
    <xf numFmtId="2" fontId="98" fillId="7" borderId="33" xfId="7" applyNumberFormat="1" applyFont="1" applyFill="1" applyBorder="1" applyAlignment="1">
      <alignment horizontal="center" vertical="center" wrapText="1"/>
    </xf>
    <xf numFmtId="2" fontId="77" fillId="7" borderId="10" xfId="7" applyNumberFormat="1" applyFont="1" applyFill="1" applyBorder="1" applyAlignment="1">
      <alignment horizontal="center" vertical="center"/>
    </xf>
    <xf numFmtId="1" fontId="79" fillId="2" borderId="30" xfId="1" applyNumberFormat="1" applyFont="1" applyFill="1" applyBorder="1" applyAlignment="1">
      <alignment horizontal="left" vertical="center" wrapText="1"/>
    </xf>
    <xf numFmtId="1" fontId="79" fillId="2" borderId="10" xfId="1" applyNumberFormat="1" applyFont="1" applyFill="1" applyBorder="1" applyAlignment="1">
      <alignment horizontal="left" vertical="center" wrapText="1"/>
    </xf>
    <xf numFmtId="1" fontId="79" fillId="2" borderId="13" xfId="1" applyNumberFormat="1" applyFont="1" applyFill="1" applyBorder="1" applyAlignment="1">
      <alignment horizontal="left" vertical="center" wrapText="1"/>
    </xf>
    <xf numFmtId="1" fontId="79" fillId="2" borderId="7" xfId="1" applyNumberFormat="1" applyFont="1" applyFill="1" applyBorder="1" applyAlignment="1">
      <alignment vertical="center" wrapText="1"/>
    </xf>
    <xf numFmtId="1" fontId="79" fillId="2" borderId="0" xfId="1" applyNumberFormat="1" applyFont="1" applyFill="1" applyBorder="1" applyAlignment="1">
      <alignment vertical="center" wrapText="1"/>
    </xf>
    <xf numFmtId="1" fontId="79" fillId="2" borderId="2" xfId="1" applyNumberFormat="1" applyFont="1" applyFill="1" applyBorder="1" applyAlignment="1">
      <alignment vertical="center" wrapText="1"/>
    </xf>
    <xf numFmtId="1" fontId="79" fillId="2" borderId="7" xfId="1" applyNumberFormat="1" applyFont="1" applyFill="1" applyBorder="1" applyAlignment="1">
      <alignment horizontal="left" vertical="center" wrapText="1"/>
    </xf>
    <xf numFmtId="1" fontId="79" fillId="2" borderId="0" xfId="1" applyNumberFormat="1" applyFont="1" applyFill="1" applyBorder="1" applyAlignment="1">
      <alignment horizontal="left" vertical="center" wrapText="1"/>
    </xf>
    <xf numFmtId="1" fontId="79" fillId="2" borderId="2" xfId="1" applyNumberFormat="1" applyFont="1" applyFill="1" applyBorder="1" applyAlignment="1">
      <alignment horizontal="left" vertical="center" wrapText="1"/>
    </xf>
    <xf numFmtId="1" fontId="79" fillId="2" borderId="31" xfId="1" applyNumberFormat="1" applyFont="1" applyFill="1" applyBorder="1" applyAlignment="1">
      <alignment horizontal="left" vertical="center" wrapText="1"/>
    </xf>
    <xf numFmtId="1" fontId="79" fillId="2" borderId="18" xfId="1" applyNumberFormat="1" applyFont="1" applyFill="1" applyBorder="1" applyAlignment="1">
      <alignment horizontal="left" vertical="center" wrapText="1"/>
    </xf>
    <xf numFmtId="1" fontId="79" fillId="2" borderId="20" xfId="1" applyNumberFormat="1" applyFont="1" applyFill="1" applyBorder="1" applyAlignment="1">
      <alignment horizontal="left" vertical="center" wrapText="1"/>
    </xf>
    <xf numFmtId="0" fontId="115" fillId="2" borderId="7" xfId="4" applyFont="1" applyFill="1" applyBorder="1" applyAlignment="1">
      <alignment horizontal="left" vertical="center" wrapText="1"/>
    </xf>
    <xf numFmtId="0" fontId="115" fillId="2" borderId="0" xfId="4" applyFont="1" applyFill="1" applyBorder="1" applyAlignment="1">
      <alignment horizontal="left" vertical="center" wrapText="1"/>
    </xf>
    <xf numFmtId="0" fontId="115" fillId="2" borderId="2" xfId="4" applyFont="1" applyFill="1" applyBorder="1" applyAlignment="1">
      <alignment horizontal="left" vertical="center" wrapText="1"/>
    </xf>
    <xf numFmtId="1" fontId="79" fillId="5" borderId="7" xfId="1" applyNumberFormat="1" applyFont="1" applyFill="1" applyBorder="1" applyAlignment="1">
      <alignment horizontal="left" vertical="center" wrapText="1"/>
    </xf>
    <xf numFmtId="1" fontId="79" fillId="5" borderId="0" xfId="1" applyNumberFormat="1" applyFont="1" applyFill="1" applyBorder="1" applyAlignment="1">
      <alignment horizontal="left" vertical="center" wrapText="1"/>
    </xf>
    <xf numFmtId="1" fontId="79" fillId="5" borderId="2" xfId="1" applyNumberFormat="1" applyFont="1" applyFill="1" applyBorder="1" applyAlignment="1">
      <alignment horizontal="left" vertical="center" wrapText="1"/>
    </xf>
    <xf numFmtId="1" fontId="79" fillId="5" borderId="7" xfId="1" applyNumberFormat="1" applyFont="1" applyFill="1" applyBorder="1" applyAlignment="1">
      <alignment horizontal="left" wrapText="1"/>
    </xf>
    <xf numFmtId="1" fontId="79" fillId="5" borderId="0" xfId="1" applyNumberFormat="1" applyFont="1" applyFill="1" applyBorder="1" applyAlignment="1">
      <alignment horizontal="left" wrapText="1"/>
    </xf>
    <xf numFmtId="1" fontId="79" fillId="5" borderId="2" xfId="1" applyNumberFormat="1" applyFont="1" applyFill="1" applyBorder="1" applyAlignment="1">
      <alignment horizontal="left" wrapText="1"/>
    </xf>
    <xf numFmtId="2" fontId="77" fillId="7" borderId="6" xfId="7" applyNumberFormat="1" applyFont="1" applyFill="1" applyBorder="1" applyAlignment="1">
      <alignment horizontal="center" vertical="center" wrapText="1"/>
    </xf>
    <xf numFmtId="2" fontId="88" fillId="2" borderId="30" xfId="1" applyNumberFormat="1" applyFont="1" applyFill="1" applyBorder="1" applyAlignment="1">
      <alignment horizontal="left" vertical="center" wrapText="1"/>
    </xf>
    <xf numFmtId="2" fontId="88" fillId="2" borderId="10" xfId="1" applyNumberFormat="1" applyFont="1" applyFill="1" applyBorder="1" applyAlignment="1">
      <alignment horizontal="left" vertical="center" wrapText="1"/>
    </xf>
    <xf numFmtId="2" fontId="88" fillId="2" borderId="13" xfId="1" applyNumberFormat="1" applyFont="1" applyFill="1" applyBorder="1" applyAlignment="1">
      <alignment horizontal="left" vertical="center" wrapText="1"/>
    </xf>
    <xf numFmtId="1" fontId="45" fillId="5" borderId="7" xfId="3" applyNumberFormat="1" applyFont="1" applyFill="1" applyBorder="1" applyAlignment="1" applyProtection="1">
      <alignment horizontal="left" vertical="top" wrapText="1"/>
    </xf>
    <xf numFmtId="1" fontId="45" fillId="5" borderId="0" xfId="3" applyNumberFormat="1" applyFont="1" applyFill="1" applyBorder="1" applyAlignment="1" applyProtection="1">
      <alignment horizontal="left" vertical="top" wrapText="1"/>
    </xf>
    <xf numFmtId="1" fontId="45" fillId="5" borderId="2" xfId="3" applyNumberFormat="1" applyFont="1" applyFill="1" applyBorder="1" applyAlignment="1" applyProtection="1">
      <alignment horizontal="left" vertical="top" wrapText="1"/>
    </xf>
    <xf numFmtId="0" fontId="21" fillId="2" borderId="50" xfId="4" applyFont="1" applyFill="1" applyBorder="1" applyAlignment="1">
      <alignment horizontal="left" vertical="center" wrapText="1"/>
    </xf>
    <xf numFmtId="0" fontId="21" fillId="2" borderId="32" xfId="4" applyFont="1" applyFill="1" applyBorder="1" applyAlignment="1">
      <alignment horizontal="left" vertical="center" wrapText="1"/>
    </xf>
    <xf numFmtId="0" fontId="21" fillId="2" borderId="33" xfId="4" applyFont="1" applyFill="1" applyBorder="1" applyAlignment="1">
      <alignment horizontal="left" vertical="center" wrapText="1"/>
    </xf>
    <xf numFmtId="169" fontId="6" fillId="7" borderId="5" xfId="1" applyNumberFormat="1" applyFont="1" applyFill="1" applyBorder="1" applyAlignment="1">
      <alignment horizontal="center" vertical="center" wrapText="1"/>
    </xf>
    <xf numFmtId="169" fontId="6" fillId="7" borderId="6" xfId="1" applyNumberFormat="1" applyFont="1" applyFill="1" applyBorder="1" applyAlignment="1">
      <alignment horizontal="center" vertical="center" wrapText="1"/>
    </xf>
    <xf numFmtId="0" fontId="14" fillId="7" borderId="29" xfId="1" applyFont="1" applyFill="1" applyBorder="1" applyAlignment="1">
      <alignment horizontal="left" vertical="center"/>
    </xf>
    <xf numFmtId="0" fontId="14" fillId="7" borderId="5" xfId="1" applyFont="1" applyFill="1" applyBorder="1" applyAlignment="1">
      <alignment horizontal="left" vertical="center"/>
    </xf>
    <xf numFmtId="0" fontId="14" fillId="7" borderId="6" xfId="1" applyFont="1" applyFill="1" applyBorder="1" applyAlignment="1">
      <alignment horizontal="left" vertical="center"/>
    </xf>
    <xf numFmtId="0" fontId="14" fillId="7" borderId="51" xfId="1" applyFont="1" applyFill="1" applyBorder="1" applyAlignment="1">
      <alignment horizontal="left"/>
    </xf>
    <xf numFmtId="0" fontId="14" fillId="7" borderId="52" xfId="1" applyFont="1" applyFill="1" applyBorder="1" applyAlignment="1">
      <alignment horizontal="left"/>
    </xf>
    <xf numFmtId="0" fontId="14" fillId="7" borderId="53" xfId="1" applyFont="1" applyFill="1" applyBorder="1" applyAlignment="1">
      <alignment horizontal="left"/>
    </xf>
    <xf numFmtId="0" fontId="6" fillId="7" borderId="52" xfId="15" applyFont="1" applyFill="1" applyBorder="1" applyAlignment="1">
      <alignment horizontal="center" vertical="center" wrapText="1"/>
    </xf>
    <xf numFmtId="0" fontId="6" fillId="7" borderId="53" xfId="15" applyFont="1" applyFill="1" applyBorder="1" applyAlignment="1">
      <alignment horizontal="center" vertical="center" wrapText="1"/>
    </xf>
    <xf numFmtId="0" fontId="90" fillId="7" borderId="50" xfId="12" applyFont="1" applyFill="1" applyBorder="1" applyAlignment="1">
      <alignment horizontal="center" vertical="center" wrapText="1"/>
    </xf>
    <xf numFmtId="0" fontId="90" fillId="7" borderId="32" xfId="12" applyFont="1" applyFill="1" applyBorder="1" applyAlignment="1">
      <alignment horizontal="center" vertical="center" wrapText="1"/>
    </xf>
    <xf numFmtId="0" fontId="90" fillId="7" borderId="33" xfId="12" applyFont="1" applyFill="1" applyBorder="1" applyAlignment="1">
      <alignment horizontal="center" vertical="center" wrapText="1"/>
    </xf>
    <xf numFmtId="0" fontId="6" fillId="7" borderId="5" xfId="12" applyFont="1" applyFill="1" applyBorder="1" applyAlignment="1">
      <alignment horizontal="center" vertical="center" wrapText="1"/>
    </xf>
    <xf numFmtId="0" fontId="6" fillId="7" borderId="6" xfId="12" applyFont="1" applyFill="1" applyBorder="1" applyAlignment="1">
      <alignment horizontal="center" vertical="center" wrapText="1"/>
    </xf>
    <xf numFmtId="0" fontId="21" fillId="2" borderId="7" xfId="15" applyFont="1" applyFill="1" applyBorder="1" applyAlignment="1">
      <alignment horizontal="left" vertical="center" wrapText="1"/>
    </xf>
    <xf numFmtId="0" fontId="21" fillId="2" borderId="0" xfId="15" applyFont="1" applyFill="1" applyBorder="1" applyAlignment="1">
      <alignment horizontal="left" vertical="center" wrapText="1"/>
    </xf>
    <xf numFmtId="0" fontId="21" fillId="2" borderId="2" xfId="15" applyFont="1" applyFill="1" applyBorder="1" applyAlignment="1">
      <alignment horizontal="left" vertical="center" wrapText="1"/>
    </xf>
    <xf numFmtId="0" fontId="20" fillId="2" borderId="31" xfId="15" applyFont="1" applyFill="1" applyBorder="1" applyAlignment="1">
      <alignment horizontal="left" vertical="center" wrapText="1"/>
    </xf>
    <xf numFmtId="0" fontId="20" fillId="2" borderId="18" xfId="15" applyFont="1" applyFill="1" applyBorder="1" applyAlignment="1">
      <alignment horizontal="left" vertical="center" wrapText="1"/>
    </xf>
    <xf numFmtId="0" fontId="20" fillId="2" borderId="20" xfId="15" applyFont="1" applyFill="1" applyBorder="1" applyAlignment="1">
      <alignment horizontal="left" vertical="center" wrapText="1"/>
    </xf>
    <xf numFmtId="0" fontId="38" fillId="2" borderId="0" xfId="15" applyFont="1" applyFill="1" applyBorder="1" applyAlignment="1">
      <alignment horizontal="left" wrapText="1"/>
    </xf>
    <xf numFmtId="0" fontId="8" fillId="5" borderId="0" xfId="15" applyFont="1" applyFill="1" applyBorder="1" applyAlignment="1">
      <alignment horizontal="left" wrapText="1"/>
    </xf>
    <xf numFmtId="0" fontId="14" fillId="5" borderId="7" xfId="15" applyFont="1" applyFill="1" applyBorder="1" applyAlignment="1">
      <alignment horizontal="left" wrapText="1"/>
    </xf>
    <xf numFmtId="0" fontId="14" fillId="5" borderId="0" xfId="15" applyFont="1" applyFill="1" applyBorder="1" applyAlignment="1">
      <alignment horizontal="left" wrapText="1"/>
    </xf>
    <xf numFmtId="0" fontId="14" fillId="2" borderId="29" xfId="15" applyFont="1" applyFill="1" applyBorder="1" applyAlignment="1">
      <alignment horizontal="left" vertical="center" wrapText="1"/>
    </xf>
    <xf numFmtId="0" fontId="14" fillId="2" borderId="5" xfId="15" applyFont="1" applyFill="1" applyBorder="1" applyAlignment="1">
      <alignment horizontal="left" vertical="center" wrapText="1"/>
    </xf>
    <xf numFmtId="0" fontId="8" fillId="2" borderId="29" xfId="15" applyFont="1" applyFill="1" applyBorder="1" applyAlignment="1">
      <alignment horizontal="left" vertical="center" wrapText="1"/>
    </xf>
    <xf numFmtId="0" fontId="8" fillId="2" borderId="5" xfId="15" applyFont="1" applyFill="1" applyBorder="1" applyAlignment="1">
      <alignment horizontal="left" vertical="center" wrapText="1"/>
    </xf>
    <xf numFmtId="0" fontId="5" fillId="7" borderId="50" xfId="12" applyFont="1" applyFill="1" applyBorder="1" applyAlignment="1">
      <alignment horizontal="center" vertical="center" wrapText="1"/>
    </xf>
    <xf numFmtId="0" fontId="5" fillId="7" borderId="32" xfId="12" applyFont="1" applyFill="1" applyBorder="1" applyAlignment="1">
      <alignment horizontal="center" vertical="center" wrapText="1"/>
    </xf>
    <xf numFmtId="0" fontId="5" fillId="7" borderId="33" xfId="12" applyFont="1" applyFill="1" applyBorder="1" applyAlignment="1">
      <alignment horizontal="center" vertical="center" wrapText="1"/>
    </xf>
    <xf numFmtId="0" fontId="14" fillId="2" borderId="31" xfId="15" applyFont="1" applyFill="1" applyBorder="1" applyAlignment="1">
      <alignment horizontal="left" vertical="center" wrapText="1"/>
    </xf>
    <xf numFmtId="0" fontId="14" fillId="2" borderId="18" xfId="15" applyFont="1" applyFill="1" applyBorder="1" applyAlignment="1">
      <alignment horizontal="left" vertical="center" wrapText="1"/>
    </xf>
    <xf numFmtId="0" fontId="8" fillId="2" borderId="7" xfId="15" applyFont="1" applyFill="1" applyBorder="1" applyAlignment="1">
      <alignment horizontal="left" vertical="center"/>
    </xf>
    <xf numFmtId="0" fontId="8" fillId="2" borderId="0" xfId="15" applyFont="1" applyFill="1" applyBorder="1" applyAlignment="1">
      <alignment horizontal="left" vertical="center"/>
    </xf>
    <xf numFmtId="0" fontId="14" fillId="2" borderId="37" xfId="15" applyFont="1" applyFill="1" applyBorder="1" applyAlignment="1">
      <alignment horizontal="left" vertical="center" wrapText="1"/>
    </xf>
    <xf numFmtId="0" fontId="14" fillId="2" borderId="38" xfId="15" applyFont="1" applyFill="1" applyBorder="1" applyAlignment="1">
      <alignment horizontal="left" vertical="center" wrapText="1"/>
    </xf>
    <xf numFmtId="0" fontId="8" fillId="2" borderId="7" xfId="15" applyFont="1" applyFill="1" applyBorder="1" applyAlignment="1">
      <alignment horizontal="left" vertical="center" wrapText="1"/>
    </xf>
    <xf numFmtId="0" fontId="8" fillId="2" borderId="0" xfId="15" applyFont="1" applyFill="1" applyBorder="1" applyAlignment="1">
      <alignment horizontal="left" vertical="center" wrapText="1"/>
    </xf>
    <xf numFmtId="0" fontId="115" fillId="5" borderId="34" xfId="11" applyFont="1" applyFill="1" applyBorder="1" applyAlignment="1">
      <alignment horizontal="left" wrapText="1"/>
    </xf>
    <xf numFmtId="0" fontId="115" fillId="5" borderId="35" xfId="11" applyFont="1" applyFill="1" applyBorder="1" applyAlignment="1">
      <alignment horizontal="left" wrapText="1"/>
    </xf>
    <xf numFmtId="0" fontId="115" fillId="5" borderId="47" xfId="11" applyFont="1" applyFill="1" applyBorder="1" applyAlignment="1">
      <alignment horizontal="left" wrapText="1"/>
    </xf>
    <xf numFmtId="0" fontId="115" fillId="5" borderId="31" xfId="11" applyFont="1" applyFill="1" applyBorder="1" applyAlignment="1">
      <alignment horizontal="left" vertical="center" wrapText="1"/>
    </xf>
    <xf numFmtId="0" fontId="115" fillId="5" borderId="18" xfId="11" applyFont="1" applyFill="1" applyBorder="1" applyAlignment="1">
      <alignment horizontal="left" vertical="center" wrapText="1"/>
    </xf>
    <xf numFmtId="0" fontId="115" fillId="5" borderId="20" xfId="11" applyFont="1" applyFill="1" applyBorder="1" applyAlignment="1">
      <alignment horizontal="left" vertical="center" wrapText="1"/>
    </xf>
    <xf numFmtId="2" fontId="6" fillId="7" borderId="35" xfId="6" applyNumberFormat="1" applyFont="1" applyFill="1" applyBorder="1" applyAlignment="1">
      <alignment horizontal="center" vertical="center" wrapText="1"/>
    </xf>
    <xf numFmtId="0" fontId="20" fillId="2" borderId="31" xfId="6" applyFont="1" applyFill="1" applyBorder="1" applyAlignment="1">
      <alignment vertical="center" wrapText="1"/>
    </xf>
    <xf numFmtId="0" fontId="20" fillId="2" borderId="18" xfId="6" applyFont="1" applyFill="1" applyBorder="1" applyAlignment="1">
      <alignment vertical="center" wrapText="1"/>
    </xf>
    <xf numFmtId="0" fontId="20" fillId="2" borderId="20" xfId="6" applyFont="1" applyFill="1" applyBorder="1" applyAlignment="1">
      <alignment vertical="center" wrapText="1"/>
    </xf>
    <xf numFmtId="2" fontId="6" fillId="7" borderId="5" xfId="6" applyNumberFormat="1" applyFont="1" applyFill="1" applyBorder="1" applyAlignment="1">
      <alignment horizontal="center" vertical="center"/>
    </xf>
    <xf numFmtId="2" fontId="6" fillId="7" borderId="6" xfId="6" applyNumberFormat="1" applyFont="1" applyFill="1" applyBorder="1" applyAlignment="1">
      <alignment horizontal="center" vertical="center"/>
    </xf>
    <xf numFmtId="0" fontId="21" fillId="2" borderId="37" xfId="4" applyFont="1" applyFill="1" applyBorder="1" applyAlignment="1">
      <alignment horizontal="left" vertical="center" wrapText="1"/>
    </xf>
    <xf numFmtId="0" fontId="46" fillId="3" borderId="38" xfId="4" applyFont="1" applyFill="1" applyBorder="1" applyAlignment="1">
      <alignment horizontal="left" vertical="center" wrapText="1"/>
    </xf>
    <xf numFmtId="0" fontId="46" fillId="3" borderId="39" xfId="4" applyFont="1" applyFill="1" applyBorder="1" applyAlignment="1">
      <alignment horizontal="left" vertical="center" wrapText="1"/>
    </xf>
    <xf numFmtId="0" fontId="5" fillId="7" borderId="50" xfId="9" applyFont="1" applyFill="1" applyBorder="1" applyAlignment="1">
      <alignment horizontal="center" vertical="center" wrapText="1"/>
    </xf>
    <xf numFmtId="0" fontId="5" fillId="7" borderId="32" xfId="9" applyFont="1" applyFill="1" applyBorder="1" applyAlignment="1">
      <alignment horizontal="center" vertical="center" wrapText="1"/>
    </xf>
    <xf numFmtId="0" fontId="5" fillId="7" borderId="33" xfId="9" applyFont="1" applyFill="1" applyBorder="1" applyAlignment="1">
      <alignment horizontal="center" vertical="center" wrapText="1"/>
    </xf>
    <xf numFmtId="164" fontId="21" fillId="5" borderId="31" xfId="9" applyNumberFormat="1" applyFont="1" applyFill="1" applyBorder="1" applyAlignment="1">
      <alignment horizontal="left" vertical="center" wrapText="1"/>
    </xf>
    <xf numFmtId="164" fontId="21" fillId="5" borderId="18" xfId="9" applyNumberFormat="1" applyFont="1" applyFill="1" applyBorder="1" applyAlignment="1">
      <alignment horizontal="left" vertical="center" wrapText="1"/>
    </xf>
    <xf numFmtId="164" fontId="21" fillId="5" borderId="20" xfId="9" applyNumberFormat="1" applyFont="1" applyFill="1" applyBorder="1" applyAlignment="1">
      <alignment horizontal="left" vertical="center" wrapText="1"/>
    </xf>
    <xf numFmtId="0" fontId="6" fillId="7" borderId="52" xfId="9" applyFont="1" applyFill="1" applyBorder="1" applyAlignment="1">
      <alignment horizontal="center" vertical="center" wrapText="1"/>
    </xf>
    <xf numFmtId="0" fontId="6" fillId="7" borderId="53" xfId="9" applyFont="1" applyFill="1" applyBorder="1" applyAlignment="1">
      <alignment horizontal="center" vertical="center" wrapText="1"/>
    </xf>
    <xf numFmtId="0" fontId="21" fillId="5" borderId="31" xfId="4" applyFont="1" applyFill="1" applyBorder="1" applyAlignment="1">
      <alignment horizontal="left" vertical="center" wrapText="1"/>
    </xf>
    <xf numFmtId="0" fontId="21" fillId="5" borderId="18" xfId="4" applyFont="1" applyFill="1" applyBorder="1" applyAlignment="1">
      <alignment horizontal="left" vertical="center" wrapText="1"/>
    </xf>
    <xf numFmtId="0" fontId="21" fillId="5" borderId="20" xfId="4" applyFont="1" applyFill="1" applyBorder="1" applyAlignment="1">
      <alignment horizontal="left" vertical="center" wrapText="1"/>
    </xf>
  </cellXfs>
  <cellStyles count="22">
    <cellStyle name="% 2 2" xfId="1"/>
    <cellStyle name="%_PEF FSBR2011 2" xfId="2"/>
    <cellStyle name="Hyperlink" xfId="3" builtinId="8"/>
    <cellStyle name="Normal" xfId="0" builtinId="0"/>
    <cellStyle name="Normal 102 2" xfId="4"/>
    <cellStyle name="Normal 2 2" xfId="5"/>
    <cellStyle name="Normal 2 2 2" xfId="6"/>
    <cellStyle name="Normal 2 3" xfId="7"/>
    <cellStyle name="Normal 24 2 2 2" xfId="8"/>
    <cellStyle name="Normal 24 2 3" xfId="9"/>
    <cellStyle name="Normal 3_Pensions by CG scheme" xfId="10"/>
    <cellStyle name="Normal 52 2" xfId="11"/>
    <cellStyle name="Normal_asset sales 2" xfId="12"/>
    <cellStyle name="Normal_charts_tables250111(1)" xfId="13"/>
    <cellStyle name="Normal_CT and CTB supp doc tble" xfId="14"/>
    <cellStyle name="Normal_FinalChC 2" xfId="15"/>
    <cellStyle name="Normal_FinalChC_PEF FSBR2011" xfId="16"/>
    <cellStyle name="Normal_Fiscal Tables" xfId="17"/>
    <cellStyle name="Normal_Fiscal Tables 2 2" xfId="18"/>
    <cellStyle name="Percent 19 2" xfId="19"/>
    <cellStyle name="Percent 2" xfId="20"/>
    <cellStyle name="Percent 2 3 2" xfId="21"/>
  </cellStyles>
  <dxfs count="9">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xdr:from>
      <xdr:col>11</xdr:col>
      <xdr:colOff>313765</xdr:colOff>
      <xdr:row>8</xdr:row>
      <xdr:rowOff>11206</xdr:rowOff>
    </xdr:from>
    <xdr:to>
      <xdr:col>11</xdr:col>
      <xdr:colOff>359484</xdr:colOff>
      <xdr:row>9</xdr:row>
      <xdr:rowOff>145677</xdr:rowOff>
    </xdr:to>
    <xdr:sp macro="" textlink="">
      <xdr:nvSpPr>
        <xdr:cNvPr id="2" name="Right Brace 1"/>
        <xdr:cNvSpPr/>
      </xdr:nvSpPr>
      <xdr:spPr>
        <a:xfrm>
          <a:off x="10006853" y="1837765"/>
          <a:ext cx="45719" cy="29135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12</xdr:col>
      <xdr:colOff>302558</xdr:colOff>
      <xdr:row>20</xdr:row>
      <xdr:rowOff>22412</xdr:rowOff>
    </xdr:from>
    <xdr:to>
      <xdr:col>12</xdr:col>
      <xdr:colOff>348277</xdr:colOff>
      <xdr:row>22</xdr:row>
      <xdr:rowOff>0</xdr:rowOff>
    </xdr:to>
    <xdr:sp macro="" textlink="">
      <xdr:nvSpPr>
        <xdr:cNvPr id="4" name="Right Brace 3"/>
        <xdr:cNvSpPr/>
      </xdr:nvSpPr>
      <xdr:spPr>
        <a:xfrm>
          <a:off x="10836087" y="3989294"/>
          <a:ext cx="45719" cy="29135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495300</xdr:colOff>
      <xdr:row>13</xdr:row>
      <xdr:rowOff>104775</xdr:rowOff>
    </xdr:from>
    <xdr:to>
      <xdr:col>5</xdr:col>
      <xdr:colOff>1085850</xdr:colOff>
      <xdr:row>14</xdr:row>
      <xdr:rowOff>0</xdr:rowOff>
    </xdr:to>
    <xdr:sp macro="" textlink="">
      <xdr:nvSpPr>
        <xdr:cNvPr id="9225" name="AutoShape 1"/>
        <xdr:cNvSpPr>
          <a:spLocks/>
        </xdr:cNvSpPr>
      </xdr:nvSpPr>
      <xdr:spPr bwMode="auto">
        <a:xfrm rot="5400000">
          <a:off x="4081463" y="2081212"/>
          <a:ext cx="95250" cy="3114675"/>
        </a:xfrm>
        <a:prstGeom prst="rightBrace">
          <a:avLst>
            <a:gd name="adj1" fmla="val 159564"/>
            <a:gd name="adj2" fmla="val 52500"/>
          </a:avLst>
        </a:prstGeom>
        <a:noFill/>
        <a:ln w="9525">
          <a:solidFill>
            <a:srgbClr val="47739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619125</xdr:colOff>
      <xdr:row>13</xdr:row>
      <xdr:rowOff>76200</xdr:rowOff>
    </xdr:from>
    <xdr:to>
      <xdr:col>8</xdr:col>
      <xdr:colOff>952500</xdr:colOff>
      <xdr:row>14</xdr:row>
      <xdr:rowOff>0</xdr:rowOff>
    </xdr:to>
    <xdr:sp macro="" textlink="">
      <xdr:nvSpPr>
        <xdr:cNvPr id="9226" name="AutoShape 1"/>
        <xdr:cNvSpPr>
          <a:spLocks/>
        </xdr:cNvSpPr>
      </xdr:nvSpPr>
      <xdr:spPr bwMode="auto">
        <a:xfrm rot="5400000">
          <a:off x="7829550" y="2171700"/>
          <a:ext cx="123825" cy="2905125"/>
        </a:xfrm>
        <a:prstGeom prst="rightBrace">
          <a:avLst>
            <a:gd name="adj1" fmla="val 133057"/>
            <a:gd name="adj2" fmla="val 52500"/>
          </a:avLst>
        </a:prstGeom>
        <a:noFill/>
        <a:ln w="9525">
          <a:solidFill>
            <a:srgbClr val="47739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oups/PSF/EFO/Autumn%202016/Spending/AME%20components/Social%20security/Tables/Round%204%20Welfare%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gt;"/>
      <sheetName val="Pay to stay"/>
      <sheetName val="R4 Workings"/>
      <sheetName val="Scorecard changes"/>
      <sheetName val="Decompose SP exp growth"/>
      <sheetName val="Build sheets-&gt;"/>
      <sheetName val="EFO tables 1 &amp; 2 build"/>
      <sheetName val="EFO table 3 build"/>
      <sheetName val="EFO table 5.4 build"/>
      <sheetName val="EFO table 4 build"/>
      <sheetName val="Change in UC"/>
      <sheetName val="Checks-&gt;"/>
      <sheetName val="Check against LIVE and PEF"/>
      <sheetName val="C4 EFO tables-&gt;"/>
      <sheetName val="EFO table 4 PM"/>
      <sheetName val="EFO chart decomp GDP"/>
      <sheetName val="EFO table 1"/>
      <sheetName val="EFO table 3 PM"/>
      <sheetName val="UC_rollout"/>
      <sheetName val="C5 EFO tables -&gt;"/>
      <sheetName val="SP chart"/>
      <sheetName val="Additional"/>
      <sheetName val="WC waterfall"/>
      <sheetName val="Annex A charts-&gt;"/>
      <sheetName val="EFAC porcupine"/>
      <sheetName val="Supplementary tables-&gt;"/>
      <sheetName val="Supplementary table"/>
      <sheetName val="Supplementary UC"/>
      <sheetName val="Not used -&gt;"/>
      <sheetName val="Tables for the fiscal note-&gt;"/>
      <sheetName val="Change on last round"/>
      <sheetName val="EFO table 3 (2)"/>
      <sheetName val="EFO table 1 PM"/>
      <sheetName val="EFO Table 2 PM"/>
      <sheetName val="EFO Table 2"/>
      <sheetName val="EFO table 3"/>
      <sheetName val="EFO table 4"/>
      <sheetName val="Welfare cap porcup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8">
          <cell r="C8">
            <v>-9.4E-2</v>
          </cell>
          <cell r="D8">
            <v>-0.33500000000000002</v>
          </cell>
          <cell r="E8">
            <v>-0.85299999999999998</v>
          </cell>
          <cell r="F8">
            <v>-1.0589999999999999</v>
          </cell>
          <cell r="G8">
            <v>-1.2969999999999999</v>
          </cell>
        </row>
        <row r="10">
          <cell r="C10">
            <v>0.40400000000000003</v>
          </cell>
          <cell r="D10">
            <v>1.7609999999999999</v>
          </cell>
          <cell r="E10">
            <v>3.694</v>
          </cell>
          <cell r="F10">
            <v>5.4589999999999996</v>
          </cell>
          <cell r="G10">
            <v>6.8970000000000002</v>
          </cell>
        </row>
        <row r="11">
          <cell r="C11">
            <v>0.17599999999999999</v>
          </cell>
          <cell r="D11">
            <v>0.755</v>
          </cell>
          <cell r="E11">
            <v>1.621</v>
          </cell>
          <cell r="F11">
            <v>2.319</v>
          </cell>
          <cell r="G11">
            <v>2.86</v>
          </cell>
        </row>
        <row r="12">
          <cell r="C12">
            <v>0.22800000000000001</v>
          </cell>
          <cell r="D12">
            <v>1.006</v>
          </cell>
          <cell r="E12">
            <v>2.056</v>
          </cell>
          <cell r="F12">
            <v>2.83</v>
          </cell>
          <cell r="G12">
            <v>3.3690000000000002</v>
          </cell>
        </row>
        <row r="13">
          <cell r="C13">
            <v>0</v>
          </cell>
          <cell r="D13">
            <v>0</v>
          </cell>
          <cell r="E13">
            <v>1.7999999999999999E-2</v>
          </cell>
          <cell r="F13">
            <v>0.31</v>
          </cell>
          <cell r="G13">
            <v>0.66800000000000004</v>
          </cell>
        </row>
        <row r="14">
          <cell r="C14">
            <v>-0.498</v>
          </cell>
          <cell r="D14">
            <v>-2.0960000000000001</v>
          </cell>
          <cell r="E14">
            <v>-4.5469999999999997</v>
          </cell>
          <cell r="F14">
            <v>-6.5179999999999998</v>
          </cell>
          <cell r="G14">
            <v>-8.1940000000000008</v>
          </cell>
        </row>
        <row r="15">
          <cell r="C15">
            <v>-0.245</v>
          </cell>
          <cell r="D15">
            <v>-1.177</v>
          </cell>
          <cell r="E15">
            <v>-2.48</v>
          </cell>
          <cell r="F15">
            <v>-3.5760000000000001</v>
          </cell>
          <cell r="G15">
            <v>-4.5250000000000004</v>
          </cell>
        </row>
        <row r="16">
          <cell r="C16">
            <v>-3.4000000000000002E-2</v>
          </cell>
          <cell r="D16">
            <v>-0.127</v>
          </cell>
          <cell r="E16">
            <v>-0.24399999999999999</v>
          </cell>
          <cell r="F16">
            <v>-0.35899999999999999</v>
          </cell>
          <cell r="G16">
            <v>-0.44400000000000001</v>
          </cell>
        </row>
        <row r="17">
          <cell r="C17">
            <v>-6.3E-2</v>
          </cell>
          <cell r="D17">
            <v>-0.27500000000000002</v>
          </cell>
          <cell r="E17">
            <v>-0.60699999999999998</v>
          </cell>
          <cell r="F17">
            <v>-0.92</v>
          </cell>
          <cell r="G17">
            <v>-1.198</v>
          </cell>
        </row>
        <row r="18">
          <cell r="C18">
            <v>-8.2000000000000003E-2</v>
          </cell>
          <cell r="D18">
            <v>-0.36699999999999999</v>
          </cell>
          <cell r="E18">
            <v>-0.81899999999999995</v>
          </cell>
          <cell r="F18">
            <v>-1.214</v>
          </cell>
          <cell r="G18">
            <v>-1.506</v>
          </cell>
        </row>
        <row r="19">
          <cell r="C19">
            <v>-7.3999999999999996E-2</v>
          </cell>
          <cell r="D19">
            <v>-0.15</v>
          </cell>
          <cell r="E19">
            <v>-0.39700000000000002</v>
          </cell>
          <cell r="F19">
            <v>-0.44900000000000001</v>
          </cell>
          <cell r="G19">
            <v>-0.52100000000000002</v>
          </cell>
        </row>
        <row r="21">
          <cell r="C21">
            <v>40</v>
          </cell>
          <cell r="D21">
            <v>74</v>
          </cell>
          <cell r="E21">
            <v>93</v>
          </cell>
          <cell r="F21">
            <v>97</v>
          </cell>
          <cell r="G21">
            <v>98</v>
          </cell>
        </row>
        <row r="22">
          <cell r="C22">
            <v>5</v>
          </cell>
          <cell r="D22">
            <v>23</v>
          </cell>
          <cell r="E22">
            <v>46</v>
          </cell>
          <cell r="F22">
            <v>66</v>
          </cell>
          <cell r="G22">
            <v>85</v>
          </cell>
        </row>
        <row r="23">
          <cell r="C23">
            <v>8</v>
          </cell>
          <cell r="D23">
            <v>36</v>
          </cell>
          <cell r="E23">
            <v>66</v>
          </cell>
          <cell r="F23">
            <v>83</v>
          </cell>
          <cell r="G23">
            <v>94</v>
          </cell>
        </row>
        <row r="24">
          <cell r="C24">
            <v>4</v>
          </cell>
          <cell r="D24">
            <v>20</v>
          </cell>
          <cell r="E24">
            <v>43</v>
          </cell>
          <cell r="F24">
            <v>62</v>
          </cell>
          <cell r="G24">
            <v>77</v>
          </cell>
        </row>
        <row r="25">
          <cell r="C25">
            <v>15</v>
          </cell>
          <cell r="D25">
            <v>45</v>
          </cell>
          <cell r="E25">
            <v>74</v>
          </cell>
          <cell r="F25">
            <v>87</v>
          </cell>
          <cell r="G25">
            <v>93</v>
          </cell>
        </row>
        <row r="26">
          <cell r="C26">
            <v>8</v>
          </cell>
          <cell r="D26">
            <v>28.000000000000004</v>
          </cell>
          <cell r="E26">
            <v>52</v>
          </cell>
          <cell r="F26">
            <v>69</v>
          </cell>
          <cell r="G26">
            <v>83</v>
          </cell>
        </row>
      </sheetData>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refreshError="1"/>
      <sheetData sheetId="1" refreshError="1"/>
      <sheetData sheetId="2" refreshError="1">
        <row r="509">
          <cell r="A509">
            <v>504</v>
          </cell>
        </row>
      </sheetData>
      <sheetData sheetId="3" refreshError="1"/>
      <sheetData sheetId="4" refreshError="1"/>
      <sheetData sheetId="5" refreshError="1"/>
      <sheetData sheetId="6" refreshError="1">
        <row r="15">
          <cell r="D15" t="str">
            <v>Aggregates levy acc adj</v>
          </cell>
        </row>
      </sheetData>
      <sheetData sheetId="7" refreshError="1">
        <row r="15">
          <cell r="H15" t="str">
            <v>BBC current expenditure</v>
          </cell>
        </row>
      </sheetData>
      <sheetData sheetId="8" refreshError="1">
        <row r="15">
          <cell r="G15" t="str">
            <v>General CDEL</v>
          </cell>
        </row>
        <row r="17">
          <cell r="G17" t="str">
            <v>GDFCF</v>
          </cell>
        </row>
      </sheetData>
      <sheetData sheetId="9" refreshError="1">
        <row r="15">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udgetresponsibility.org.uk/efo/economic-fiscal-outlook-november-2016/" TargetMode="External"/><Relationship Id="rId13" Type="http://schemas.openxmlformats.org/officeDocument/2006/relationships/hyperlink" Target="http://budgetresponsibility.org.uk/efo/economic-fiscal-outlook-november-2016/" TargetMode="External"/><Relationship Id="rId18" Type="http://schemas.openxmlformats.org/officeDocument/2006/relationships/hyperlink" Target="http://budgetresponsibility.org.uk/efo/economic-fiscal-outlook-november-2016/" TargetMode="External"/><Relationship Id="rId26" Type="http://schemas.openxmlformats.org/officeDocument/2006/relationships/hyperlink" Target="http://budgetresponsibility.org.uk/efo/economic-fiscal-outlook-november-2016/" TargetMode="External"/><Relationship Id="rId3" Type="http://schemas.openxmlformats.org/officeDocument/2006/relationships/hyperlink" Target="http://budgetresponsibility.org.uk/efo/economic-fiscal-outlook-november-2016/" TargetMode="External"/><Relationship Id="rId21" Type="http://schemas.openxmlformats.org/officeDocument/2006/relationships/hyperlink" Target="http://budgetresponsibility.org.uk/efo/economic-fiscal-outlook-november-2016/" TargetMode="External"/><Relationship Id="rId34" Type="http://schemas.openxmlformats.org/officeDocument/2006/relationships/hyperlink" Target="http://budgetresponsibility.org.uk/efo/economic-and-fiscal-outlook-november-2016/" TargetMode="External"/><Relationship Id="rId7" Type="http://schemas.openxmlformats.org/officeDocument/2006/relationships/hyperlink" Target="http://budgetresponsibility.org.uk/efo/economic-fiscal-outlook-november-2016/" TargetMode="External"/><Relationship Id="rId12" Type="http://schemas.openxmlformats.org/officeDocument/2006/relationships/hyperlink" Target="http://budgetresponsibility.org.uk/efo/economic-fiscal-outlook-november-2016/" TargetMode="External"/><Relationship Id="rId17" Type="http://schemas.openxmlformats.org/officeDocument/2006/relationships/hyperlink" Target="http://budgetresponsibility.org.uk/efo/economic-fiscal-outlook-november-2016/" TargetMode="External"/><Relationship Id="rId25" Type="http://schemas.openxmlformats.org/officeDocument/2006/relationships/hyperlink" Target="http://budgetresponsibility.org.uk/efo/economic-fiscal-outlook-november-2016/" TargetMode="External"/><Relationship Id="rId33" Type="http://schemas.openxmlformats.org/officeDocument/2006/relationships/hyperlink" Target="http://budgetresponsibility.org.uk/efo/economic-and-fiscal-outlook-november-2016/" TargetMode="External"/><Relationship Id="rId2" Type="http://schemas.openxmlformats.org/officeDocument/2006/relationships/hyperlink" Target="http://budgetresponsibility.org.uk/efo/economic-fiscal-outlook-november-2016/" TargetMode="External"/><Relationship Id="rId16" Type="http://schemas.openxmlformats.org/officeDocument/2006/relationships/hyperlink" Target="http://budgetresponsibility.org.uk/efo/economic-fiscal-outlook-november-2016/" TargetMode="External"/><Relationship Id="rId20" Type="http://schemas.openxmlformats.org/officeDocument/2006/relationships/hyperlink" Target="http://budgetresponsibility.org.uk/efo/economic-fiscal-outlook-november-2016/" TargetMode="External"/><Relationship Id="rId29" Type="http://schemas.openxmlformats.org/officeDocument/2006/relationships/hyperlink" Target="http://budgetresponsibility.org.uk/efo/economic-and-fiscal-outlook-november-2016/" TargetMode="External"/><Relationship Id="rId1" Type="http://schemas.openxmlformats.org/officeDocument/2006/relationships/hyperlink" Target="http://budgetresponsibility.org.uk/efo/economic-fiscal-outlook-november-2016/" TargetMode="External"/><Relationship Id="rId6" Type="http://schemas.openxmlformats.org/officeDocument/2006/relationships/hyperlink" Target="http://budgetresponsibility.org.uk/efo/economic-fiscal-outlook-november-2016/" TargetMode="External"/><Relationship Id="rId11" Type="http://schemas.openxmlformats.org/officeDocument/2006/relationships/hyperlink" Target="http://budgetresponsibility.org.uk/efo/economic-fiscal-outlook-november-2016/" TargetMode="External"/><Relationship Id="rId24" Type="http://schemas.openxmlformats.org/officeDocument/2006/relationships/hyperlink" Target="http://budgetresponsibility.org.uk/efo/economic-fiscal-outlook-november-2016/" TargetMode="External"/><Relationship Id="rId32" Type="http://schemas.openxmlformats.org/officeDocument/2006/relationships/hyperlink" Target="http://budgetresponsibility.org.uk/efo/economic-and-fiscal-outlook-november-2016/" TargetMode="External"/><Relationship Id="rId37" Type="http://schemas.openxmlformats.org/officeDocument/2006/relationships/printerSettings" Target="../printerSettings/printerSettings1.bin"/><Relationship Id="rId5" Type="http://schemas.openxmlformats.org/officeDocument/2006/relationships/hyperlink" Target="http://budgetresponsibility.org.uk/efo/economic-fiscal-outlook-november-2016/" TargetMode="External"/><Relationship Id="rId15" Type="http://schemas.openxmlformats.org/officeDocument/2006/relationships/hyperlink" Target="http://budgetresponsibility.org.uk/efo/economic-fiscal-outlook-november-2016/" TargetMode="External"/><Relationship Id="rId23" Type="http://schemas.openxmlformats.org/officeDocument/2006/relationships/hyperlink" Target="http://budgetresponsibility.org.uk/efo/economic-fiscal-outlook-november-2016/" TargetMode="External"/><Relationship Id="rId28" Type="http://schemas.openxmlformats.org/officeDocument/2006/relationships/hyperlink" Target="http://budgetresponsibility.org.uk/efo/economic-and-fiscal-outlook-november-2016/" TargetMode="External"/><Relationship Id="rId36" Type="http://schemas.openxmlformats.org/officeDocument/2006/relationships/hyperlink" Target="http://budgetresponsibility.org.uk/efo/economic-and-fiscal-outlook-november-2016/" TargetMode="External"/><Relationship Id="rId10" Type="http://schemas.openxmlformats.org/officeDocument/2006/relationships/hyperlink" Target="http://budgetresponsibility.org.uk/efo/economic-fiscal-outlook-november-2016/" TargetMode="External"/><Relationship Id="rId19" Type="http://schemas.openxmlformats.org/officeDocument/2006/relationships/hyperlink" Target="http://budgetresponsibility.org.uk/efo/economic-fiscal-outlook-november-2016/" TargetMode="External"/><Relationship Id="rId31" Type="http://schemas.openxmlformats.org/officeDocument/2006/relationships/hyperlink" Target="http://budgetresponsibility.org.uk/efo/economic-and-fiscal-outlook-november-2016/" TargetMode="External"/><Relationship Id="rId4" Type="http://schemas.openxmlformats.org/officeDocument/2006/relationships/hyperlink" Target="http://budgetresponsibility.org.uk/efo/economic-and-fiscal-outlook-november-2016/" TargetMode="External"/><Relationship Id="rId9" Type="http://schemas.openxmlformats.org/officeDocument/2006/relationships/hyperlink" Target="http://budgetresponsibility.org.uk/efo/economic-fiscal-outlook-november-2016/" TargetMode="External"/><Relationship Id="rId14" Type="http://schemas.openxmlformats.org/officeDocument/2006/relationships/hyperlink" Target="http://budgetresponsibility.org.uk/efo/economic-fiscal-outlook-november-2016/" TargetMode="External"/><Relationship Id="rId22" Type="http://schemas.openxmlformats.org/officeDocument/2006/relationships/hyperlink" Target="http://budgetresponsibility.org.uk/efo/economic-fiscal-outlook-november-2016/" TargetMode="External"/><Relationship Id="rId27" Type="http://schemas.openxmlformats.org/officeDocument/2006/relationships/hyperlink" Target="http://budgetresponsibility.org.uk/efo/economic-and-fiscal-outlook-november-2016/" TargetMode="External"/><Relationship Id="rId30" Type="http://schemas.openxmlformats.org/officeDocument/2006/relationships/hyperlink" Target="http://budgetresponsibility.org.uk/efo/economic-and-fiscal-outlook-november-2016/" TargetMode="External"/><Relationship Id="rId35" Type="http://schemas.openxmlformats.org/officeDocument/2006/relationships/hyperlink" Target="http://budgetresponsibility.org.uk/efo/economic-and-fiscal-outlook-november-201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gov.uk/government/uploads/system/uploads/attachment_data/file/483344/EU_finances_2015_final_web_09122015.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L2024"/>
  <sheetViews>
    <sheetView tabSelected="1" zoomScale="85" zoomScaleNormal="85" workbookViewId="0"/>
  </sheetViews>
  <sheetFormatPr defaultColWidth="7.109375" defaultRowHeight="12.75" x14ac:dyDescent="0.2"/>
  <cols>
    <col min="1" max="1" width="7.21875" style="551" customWidth="1"/>
    <col min="2" max="2" width="15" style="551" customWidth="1"/>
    <col min="3" max="3" width="16.109375" style="551" customWidth="1"/>
    <col min="4" max="4" width="26.33203125" style="551" customWidth="1"/>
    <col min="5" max="5" width="6.109375" style="551" customWidth="1"/>
    <col min="6" max="6" width="14.109375" style="551" hidden="1" customWidth="1"/>
    <col min="7" max="7" width="3.109375" style="551" hidden="1" customWidth="1"/>
    <col min="8" max="8" width="13.6640625" style="551" customWidth="1"/>
    <col min="9" max="9" width="61.21875" style="551" customWidth="1"/>
    <col min="10" max="12" width="7.109375" style="686"/>
    <col min="13" max="16384" width="7.109375" style="551"/>
  </cols>
  <sheetData>
    <row r="1" spans="1:12" ht="33.75" customHeight="1" thickBot="1" x14ac:dyDescent="0.25">
      <c r="B1" s="552"/>
      <c r="K1" s="719"/>
    </row>
    <row r="2" spans="1:12" ht="20.25" x14ac:dyDescent="0.3">
      <c r="B2" s="856" t="s">
        <v>361</v>
      </c>
      <c r="C2" s="857"/>
      <c r="D2" s="857"/>
      <c r="E2" s="857"/>
      <c r="F2" s="857"/>
      <c r="G2" s="857"/>
      <c r="H2" s="857"/>
      <c r="I2" s="858"/>
    </row>
    <row r="3" spans="1:12" ht="19.5" x14ac:dyDescent="0.3">
      <c r="B3" s="859" t="s">
        <v>320</v>
      </c>
      <c r="C3" s="860"/>
      <c r="D3" s="860"/>
      <c r="E3" s="860"/>
      <c r="F3" s="860"/>
      <c r="G3" s="860"/>
      <c r="H3" s="860"/>
      <c r="I3" s="861"/>
    </row>
    <row r="4" spans="1:12" ht="15.75" customHeight="1" x14ac:dyDescent="0.25">
      <c r="B4" s="827" t="s">
        <v>520</v>
      </c>
      <c r="C4" s="53"/>
      <c r="D4" s="53"/>
      <c r="E4" s="677"/>
      <c r="F4" s="677"/>
      <c r="G4" s="677"/>
      <c r="H4" s="677"/>
      <c r="I4" s="557"/>
    </row>
    <row r="5" spans="1:12" ht="15.75" customHeight="1" x14ac:dyDescent="0.25">
      <c r="A5" s="553"/>
      <c r="B5" s="678" t="s">
        <v>321</v>
      </c>
      <c r="C5" s="679"/>
      <c r="D5" s="679"/>
      <c r="E5" s="680" t="s">
        <v>342</v>
      </c>
      <c r="F5" s="681" t="s">
        <v>347</v>
      </c>
      <c r="G5" s="355"/>
      <c r="H5" s="838" t="s">
        <v>350</v>
      </c>
      <c r="I5" s="682"/>
      <c r="J5" s="687"/>
    </row>
    <row r="6" spans="1:12" ht="15.75" customHeight="1" x14ac:dyDescent="0.25">
      <c r="A6" s="553"/>
      <c r="B6" s="678" t="s">
        <v>322</v>
      </c>
      <c r="C6" s="679"/>
      <c r="D6" s="679"/>
      <c r="E6" s="680" t="s">
        <v>342</v>
      </c>
      <c r="F6" s="681" t="s">
        <v>347</v>
      </c>
      <c r="G6" s="355"/>
      <c r="H6" s="838" t="s">
        <v>350</v>
      </c>
      <c r="I6" s="682"/>
    </row>
    <row r="7" spans="1:12" ht="15.75" customHeight="1" x14ac:dyDescent="0.25">
      <c r="A7" s="553"/>
      <c r="B7" s="678" t="s">
        <v>323</v>
      </c>
      <c r="C7" s="679"/>
      <c r="D7" s="679"/>
      <c r="E7" s="680" t="s">
        <v>342</v>
      </c>
      <c r="F7" s="681" t="s">
        <v>347</v>
      </c>
      <c r="G7" s="355"/>
      <c r="H7" s="838" t="s">
        <v>350</v>
      </c>
      <c r="I7" s="682"/>
    </row>
    <row r="8" spans="1:12" ht="15.75" customHeight="1" x14ac:dyDescent="0.25">
      <c r="A8" s="553"/>
      <c r="B8" s="678"/>
      <c r="C8" s="683"/>
      <c r="D8" s="683"/>
      <c r="E8" s="683"/>
      <c r="F8" s="683"/>
      <c r="G8" s="683"/>
      <c r="H8" s="683"/>
      <c r="I8" s="684"/>
      <c r="J8" s="551"/>
      <c r="L8" s="551"/>
    </row>
    <row r="9" spans="1:12" ht="15.75" customHeight="1" x14ac:dyDescent="0.25">
      <c r="A9" s="553"/>
      <c r="B9" s="825" t="s">
        <v>324</v>
      </c>
      <c r="C9" s="558"/>
      <c r="D9" s="692"/>
      <c r="E9" s="692"/>
      <c r="F9" s="692"/>
      <c r="G9" s="558"/>
      <c r="H9" s="692"/>
      <c r="I9" s="693"/>
      <c r="J9" s="551"/>
      <c r="L9" s="551"/>
    </row>
    <row r="10" spans="1:12" ht="15.75" customHeight="1" x14ac:dyDescent="0.25">
      <c r="A10" s="553"/>
      <c r="B10" s="678" t="s">
        <v>325</v>
      </c>
      <c r="C10" s="679"/>
      <c r="D10" s="679"/>
      <c r="E10" s="680" t="s">
        <v>342</v>
      </c>
      <c r="F10" s="681" t="s">
        <v>347</v>
      </c>
      <c r="G10" s="355"/>
      <c r="H10" s="838" t="s">
        <v>350</v>
      </c>
      <c r="I10" s="682"/>
    </row>
    <row r="11" spans="1:12" ht="15.75" customHeight="1" x14ac:dyDescent="0.25">
      <c r="A11" s="553"/>
      <c r="B11" s="678" t="s">
        <v>326</v>
      </c>
      <c r="C11" s="679"/>
      <c r="D11" s="679"/>
      <c r="E11" s="680" t="s">
        <v>342</v>
      </c>
      <c r="F11" s="681" t="s">
        <v>347</v>
      </c>
      <c r="G11" s="355"/>
      <c r="H11" s="838" t="s">
        <v>350</v>
      </c>
      <c r="I11" s="682"/>
    </row>
    <row r="12" spans="1:12" ht="15.75" customHeight="1" x14ac:dyDescent="0.25">
      <c r="A12" s="553"/>
      <c r="B12" s="678" t="s">
        <v>327</v>
      </c>
      <c r="C12" s="679"/>
      <c r="D12" s="679"/>
      <c r="E12" s="680" t="s">
        <v>342</v>
      </c>
      <c r="F12" s="681" t="s">
        <v>347</v>
      </c>
      <c r="G12" s="355"/>
      <c r="H12" s="838" t="s">
        <v>350</v>
      </c>
      <c r="I12" s="682"/>
    </row>
    <row r="13" spans="1:12" ht="15.75" customHeight="1" x14ac:dyDescent="0.25">
      <c r="A13" s="553"/>
      <c r="B13" s="678" t="s">
        <v>328</v>
      </c>
      <c r="C13" s="679"/>
      <c r="D13" s="679"/>
      <c r="E13" s="680" t="s">
        <v>342</v>
      </c>
      <c r="F13" s="681" t="s">
        <v>347</v>
      </c>
      <c r="G13" s="355"/>
      <c r="H13" s="838" t="s">
        <v>350</v>
      </c>
      <c r="I13" s="682"/>
    </row>
    <row r="14" spans="1:12" ht="15.75" customHeight="1" x14ac:dyDescent="0.25">
      <c r="A14" s="553"/>
      <c r="B14" s="678" t="s">
        <v>329</v>
      </c>
      <c r="C14" s="679"/>
      <c r="D14" s="679"/>
      <c r="E14" s="680" t="s">
        <v>342</v>
      </c>
      <c r="F14" s="681" t="s">
        <v>347</v>
      </c>
      <c r="G14" s="355"/>
      <c r="H14" s="838" t="s">
        <v>350</v>
      </c>
      <c r="I14" s="682"/>
    </row>
    <row r="15" spans="1:12" ht="15.75" customHeight="1" x14ac:dyDescent="0.25">
      <c r="A15" s="553"/>
      <c r="B15" s="678" t="s">
        <v>330</v>
      </c>
      <c r="C15" s="679"/>
      <c r="D15" s="679"/>
      <c r="E15" s="680" t="s">
        <v>342</v>
      </c>
      <c r="F15" s="681" t="s">
        <v>347</v>
      </c>
      <c r="G15" s="355"/>
      <c r="H15" s="838" t="s">
        <v>350</v>
      </c>
      <c r="I15" s="682"/>
    </row>
    <row r="16" spans="1:12" ht="15.75" customHeight="1" x14ac:dyDescent="0.25">
      <c r="A16" s="553"/>
      <c r="B16" s="678" t="s">
        <v>331</v>
      </c>
      <c r="C16" s="679"/>
      <c r="D16" s="679"/>
      <c r="E16" s="680" t="s">
        <v>342</v>
      </c>
      <c r="F16" s="681" t="s">
        <v>347</v>
      </c>
      <c r="G16" s="355"/>
      <c r="H16" s="838" t="s">
        <v>350</v>
      </c>
      <c r="I16" s="682"/>
    </row>
    <row r="17" spans="1:12" ht="15.75" customHeight="1" x14ac:dyDescent="0.25">
      <c r="A17" s="553"/>
      <c r="B17" s="678" t="s">
        <v>332</v>
      </c>
      <c r="C17" s="679"/>
      <c r="D17" s="679"/>
      <c r="E17" s="680" t="s">
        <v>342</v>
      </c>
      <c r="F17" s="681" t="s">
        <v>347</v>
      </c>
      <c r="G17" s="355"/>
      <c r="H17" s="838" t="s">
        <v>350</v>
      </c>
      <c r="I17" s="682"/>
    </row>
    <row r="18" spans="1:12" ht="15.75" customHeight="1" x14ac:dyDescent="0.25">
      <c r="A18" s="553"/>
      <c r="B18" s="678" t="s">
        <v>333</v>
      </c>
      <c r="C18" s="679"/>
      <c r="D18" s="679"/>
      <c r="E18" s="680" t="s">
        <v>342</v>
      </c>
      <c r="F18" s="681" t="s">
        <v>347</v>
      </c>
      <c r="G18" s="355"/>
      <c r="H18" s="838" t="s">
        <v>350</v>
      </c>
      <c r="I18" s="682"/>
    </row>
    <row r="19" spans="1:12" ht="15.75" customHeight="1" x14ac:dyDescent="0.25">
      <c r="A19" s="553"/>
      <c r="B19" s="678" t="s">
        <v>351</v>
      </c>
      <c r="C19" s="679"/>
      <c r="D19" s="679"/>
      <c r="E19" s="680" t="s">
        <v>342</v>
      </c>
      <c r="F19" s="681"/>
      <c r="G19" s="355"/>
      <c r="H19" s="838" t="s">
        <v>350</v>
      </c>
      <c r="I19" s="682"/>
    </row>
    <row r="20" spans="1:12" ht="15.75" customHeight="1" x14ac:dyDescent="0.25">
      <c r="A20" s="553"/>
      <c r="B20" s="678" t="s">
        <v>352</v>
      </c>
      <c r="C20" s="679"/>
      <c r="D20" s="679"/>
      <c r="E20" s="680" t="s">
        <v>342</v>
      </c>
      <c r="F20" s="681" t="s">
        <v>347</v>
      </c>
      <c r="G20" s="355"/>
      <c r="H20" s="838" t="s">
        <v>350</v>
      </c>
      <c r="I20" s="682"/>
    </row>
    <row r="21" spans="1:12" ht="15.75" customHeight="1" x14ac:dyDescent="0.25">
      <c r="A21" s="554"/>
      <c r="B21" s="862"/>
      <c r="C21" s="863"/>
      <c r="D21" s="863"/>
      <c r="E21" s="863"/>
      <c r="F21" s="863"/>
      <c r="G21" s="863"/>
      <c r="H21" s="863"/>
      <c r="I21" s="864"/>
      <c r="J21" s="551"/>
      <c r="L21" s="551"/>
    </row>
    <row r="22" spans="1:12" ht="19.5" x14ac:dyDescent="0.3">
      <c r="A22" s="690"/>
      <c r="B22" s="859" t="s">
        <v>334</v>
      </c>
      <c r="C22" s="860"/>
      <c r="D22" s="860"/>
      <c r="E22" s="860"/>
      <c r="F22" s="860"/>
      <c r="G22" s="860"/>
      <c r="H22" s="860"/>
      <c r="I22" s="861"/>
      <c r="J22" s="551"/>
      <c r="L22" s="551"/>
    </row>
    <row r="23" spans="1:12" ht="15" x14ac:dyDescent="0.25">
      <c r="A23" s="690"/>
      <c r="B23" s="828" t="s">
        <v>353</v>
      </c>
      <c r="C23" s="688"/>
      <c r="D23" s="688"/>
      <c r="E23" s="688"/>
      <c r="F23" s="688"/>
      <c r="G23" s="688"/>
      <c r="H23" s="688"/>
      <c r="I23" s="689"/>
      <c r="J23" s="551"/>
      <c r="L23" s="551"/>
    </row>
    <row r="24" spans="1:12" ht="15.75" customHeight="1" x14ac:dyDescent="0.25">
      <c r="A24" s="690"/>
      <c r="B24" s="828" t="s">
        <v>354</v>
      </c>
      <c r="C24" s="688"/>
      <c r="D24" s="688"/>
      <c r="E24" s="688"/>
      <c r="F24" s="688"/>
      <c r="G24" s="688"/>
      <c r="H24" s="688"/>
      <c r="I24" s="689"/>
    </row>
    <row r="25" spans="1:12" ht="15.75" customHeight="1" x14ac:dyDescent="0.25">
      <c r="A25" s="690"/>
      <c r="B25" s="829" t="s">
        <v>355</v>
      </c>
      <c r="C25" s="688"/>
      <c r="D25" s="688"/>
      <c r="E25" s="688"/>
      <c r="F25" s="688"/>
      <c r="G25" s="688"/>
      <c r="H25" s="688"/>
      <c r="I25" s="689"/>
    </row>
    <row r="26" spans="1:12" ht="15.75" customHeight="1" x14ac:dyDescent="0.25">
      <c r="A26" s="690"/>
      <c r="B26" s="829" t="s">
        <v>356</v>
      </c>
      <c r="C26" s="688"/>
      <c r="D26" s="688"/>
      <c r="E26" s="688"/>
      <c r="F26" s="688"/>
      <c r="G26" s="688"/>
      <c r="H26" s="688"/>
      <c r="I26" s="689"/>
      <c r="J26" s="50"/>
    </row>
    <row r="27" spans="1:12" ht="15.75" customHeight="1" x14ac:dyDescent="0.25">
      <c r="A27" s="690"/>
      <c r="B27" s="829" t="s">
        <v>359</v>
      </c>
      <c r="C27" s="688"/>
      <c r="D27" s="688"/>
      <c r="E27" s="688"/>
      <c r="F27" s="688"/>
      <c r="G27" s="688"/>
      <c r="H27" s="688"/>
      <c r="I27" s="689"/>
    </row>
    <row r="28" spans="1:12" ht="15.75" customHeight="1" x14ac:dyDescent="0.25">
      <c r="A28" s="690"/>
      <c r="B28" s="829" t="s">
        <v>357</v>
      </c>
      <c r="C28" s="688"/>
      <c r="D28" s="688"/>
      <c r="E28" s="688"/>
      <c r="F28" s="688"/>
      <c r="G28" s="688"/>
      <c r="H28" s="688"/>
      <c r="I28" s="689"/>
    </row>
    <row r="29" spans="1:12" ht="15.75" customHeight="1" x14ac:dyDescent="0.25">
      <c r="A29" s="690"/>
      <c r="B29" s="829" t="s">
        <v>358</v>
      </c>
      <c r="C29" s="688"/>
      <c r="D29" s="688"/>
      <c r="E29" s="688"/>
      <c r="F29" s="688"/>
      <c r="G29" s="688"/>
      <c r="H29" s="688"/>
      <c r="I29" s="689"/>
    </row>
    <row r="30" spans="1:12" ht="15.75" customHeight="1" x14ac:dyDescent="0.25">
      <c r="A30" s="690"/>
      <c r="B30" s="829" t="s">
        <v>445</v>
      </c>
      <c r="C30" s="688"/>
      <c r="D30" s="688"/>
      <c r="E30" s="688"/>
      <c r="F30" s="688"/>
      <c r="G30" s="688"/>
      <c r="H30" s="688"/>
      <c r="I30" s="689"/>
    </row>
    <row r="31" spans="1:12" ht="15.75" customHeight="1" x14ac:dyDescent="0.25">
      <c r="A31" s="690"/>
      <c r="B31" s="829" t="s">
        <v>487</v>
      </c>
      <c r="C31" s="688"/>
      <c r="D31" s="688"/>
      <c r="E31" s="688"/>
      <c r="F31" s="688"/>
      <c r="G31" s="688"/>
      <c r="H31" s="688"/>
      <c r="I31" s="689"/>
    </row>
    <row r="32" spans="1:12" ht="15.75" customHeight="1" x14ac:dyDescent="0.25">
      <c r="A32" s="690"/>
      <c r="B32" s="829" t="s">
        <v>488</v>
      </c>
      <c r="C32" s="688"/>
      <c r="D32" s="688"/>
      <c r="E32" s="688"/>
      <c r="F32" s="688"/>
      <c r="G32" s="688"/>
      <c r="H32" s="688"/>
      <c r="I32" s="689"/>
    </row>
    <row r="33" spans="1:12" ht="15.75" customHeight="1" x14ac:dyDescent="0.25">
      <c r="A33" s="690"/>
      <c r="B33" s="829" t="s">
        <v>504</v>
      </c>
      <c r="C33" s="688"/>
      <c r="D33" s="688"/>
      <c r="E33" s="688"/>
      <c r="F33" s="688"/>
      <c r="G33" s="688"/>
      <c r="H33" s="688"/>
      <c r="I33" s="689"/>
      <c r="J33" s="50"/>
    </row>
    <row r="34" spans="1:12" ht="15.75" customHeight="1" x14ac:dyDescent="0.25">
      <c r="A34" s="690"/>
      <c r="B34" s="829" t="s">
        <v>508</v>
      </c>
      <c r="C34" s="688"/>
      <c r="D34" s="688"/>
      <c r="E34" s="688"/>
      <c r="F34" s="688"/>
      <c r="G34" s="688"/>
      <c r="H34" s="688"/>
      <c r="I34" s="689"/>
      <c r="J34" s="50"/>
    </row>
    <row r="35" spans="1:12" ht="15.75" customHeight="1" x14ac:dyDescent="0.25">
      <c r="A35" s="690"/>
      <c r="B35" s="829" t="s">
        <v>507</v>
      </c>
      <c r="C35" s="688"/>
      <c r="D35" s="688"/>
      <c r="E35" s="688"/>
      <c r="F35" s="688"/>
      <c r="G35" s="688"/>
      <c r="H35" s="688"/>
      <c r="I35" s="689"/>
      <c r="J35" s="50"/>
    </row>
    <row r="36" spans="1:12" ht="15.75" customHeight="1" x14ac:dyDescent="0.25">
      <c r="A36" s="690"/>
      <c r="B36" s="829" t="s">
        <v>490</v>
      </c>
      <c r="C36" s="688"/>
      <c r="D36" s="688"/>
      <c r="E36" s="688"/>
      <c r="F36" s="688"/>
      <c r="G36" s="688"/>
      <c r="H36" s="688"/>
      <c r="I36" s="689"/>
    </row>
    <row r="37" spans="1:12" ht="15.75" customHeight="1" x14ac:dyDescent="0.25">
      <c r="A37" s="690"/>
      <c r="B37" s="829" t="s">
        <v>491</v>
      </c>
      <c r="C37" s="688"/>
      <c r="D37" s="688"/>
      <c r="E37" s="688"/>
      <c r="F37" s="688"/>
      <c r="G37" s="688"/>
      <c r="H37" s="688"/>
      <c r="I37" s="689"/>
    </row>
    <row r="38" spans="1:12" ht="15.75" customHeight="1" x14ac:dyDescent="0.25">
      <c r="A38" s="690"/>
      <c r="B38" s="829" t="s">
        <v>506</v>
      </c>
      <c r="C38" s="688"/>
      <c r="D38" s="688"/>
      <c r="E38" s="688"/>
      <c r="F38" s="688"/>
      <c r="G38" s="688"/>
      <c r="H38" s="688"/>
      <c r="I38" s="689"/>
    </row>
    <row r="39" spans="1:12" ht="15.75" customHeight="1" x14ac:dyDescent="0.25">
      <c r="A39" s="690"/>
      <c r="B39" s="829" t="s">
        <v>505</v>
      </c>
      <c r="C39" s="688"/>
      <c r="D39" s="688"/>
      <c r="E39" s="688"/>
      <c r="F39" s="688"/>
      <c r="G39" s="688"/>
      <c r="H39" s="688"/>
      <c r="I39" s="689"/>
    </row>
    <row r="40" spans="1:12" ht="15.75" customHeight="1" x14ac:dyDescent="0.25">
      <c r="A40" s="690"/>
      <c r="B40" s="829" t="s">
        <v>494</v>
      </c>
      <c r="C40" s="688"/>
      <c r="D40" s="688"/>
      <c r="E40" s="688"/>
      <c r="F40" s="688"/>
      <c r="G40" s="688"/>
      <c r="H40" s="688"/>
      <c r="I40" s="689"/>
    </row>
    <row r="41" spans="1:12" ht="15.75" customHeight="1" x14ac:dyDescent="0.25">
      <c r="A41" s="690"/>
      <c r="B41" s="829" t="s">
        <v>495</v>
      </c>
      <c r="C41" s="688"/>
      <c r="D41" s="688"/>
      <c r="E41" s="688"/>
      <c r="F41" s="688"/>
      <c r="G41" s="688"/>
      <c r="H41" s="688"/>
      <c r="I41" s="689"/>
    </row>
    <row r="42" spans="1:12" ht="15.75" customHeight="1" x14ac:dyDescent="0.25">
      <c r="A42" s="690"/>
      <c r="B42" s="829" t="s">
        <v>496</v>
      </c>
      <c r="C42" s="688"/>
      <c r="D42" s="688"/>
      <c r="E42" s="688"/>
      <c r="F42" s="688"/>
      <c r="G42" s="688"/>
      <c r="H42" s="688"/>
      <c r="I42" s="689"/>
    </row>
    <row r="43" spans="1:12" ht="15.75" customHeight="1" x14ac:dyDescent="0.25">
      <c r="A43" s="690"/>
      <c r="B43" s="829" t="s">
        <v>497</v>
      </c>
      <c r="C43" s="688"/>
      <c r="D43" s="688"/>
      <c r="E43" s="688"/>
      <c r="F43" s="688"/>
      <c r="G43" s="688"/>
      <c r="H43" s="688"/>
      <c r="I43" s="689"/>
    </row>
    <row r="44" spans="1:12" ht="15.75" customHeight="1" x14ac:dyDescent="0.25">
      <c r="A44" s="690"/>
      <c r="B44" s="829" t="s">
        <v>498</v>
      </c>
      <c r="C44" s="688"/>
      <c r="D44" s="688"/>
      <c r="E44" s="688"/>
      <c r="F44" s="688"/>
      <c r="G44" s="688"/>
      <c r="H44" s="688"/>
      <c r="I44" s="689"/>
    </row>
    <row r="45" spans="1:12" ht="15.75" customHeight="1" x14ac:dyDescent="0.25">
      <c r="A45" s="690"/>
      <c r="B45" s="868"/>
      <c r="C45" s="869"/>
      <c r="D45" s="869"/>
      <c r="E45" s="869"/>
      <c r="F45" s="869"/>
      <c r="G45" s="869"/>
      <c r="H45" s="869"/>
      <c r="I45" s="870"/>
      <c r="J45" s="551"/>
      <c r="L45" s="551"/>
    </row>
    <row r="46" spans="1:12" ht="19.5" x14ac:dyDescent="0.3">
      <c r="A46" s="690"/>
      <c r="B46" s="859" t="s">
        <v>335</v>
      </c>
      <c r="C46" s="860"/>
      <c r="D46" s="860"/>
      <c r="E46" s="860"/>
      <c r="F46" s="860"/>
      <c r="G46" s="860"/>
      <c r="H46" s="860"/>
      <c r="I46" s="861"/>
      <c r="J46" s="551"/>
      <c r="L46" s="551"/>
    </row>
    <row r="47" spans="1:12" ht="15.75" customHeight="1" x14ac:dyDescent="0.25">
      <c r="A47" s="690"/>
      <c r="B47" s="871" t="s">
        <v>336</v>
      </c>
      <c r="C47" s="872"/>
      <c r="D47" s="872"/>
      <c r="E47" s="872"/>
      <c r="F47" s="872"/>
      <c r="G47" s="872"/>
      <c r="H47" s="872"/>
      <c r="I47" s="873"/>
    </row>
    <row r="48" spans="1:12" ht="15.75" customHeight="1" x14ac:dyDescent="0.25">
      <c r="A48" s="690"/>
      <c r="B48" s="678" t="s">
        <v>503</v>
      </c>
      <c r="C48" s="679"/>
      <c r="D48" s="679"/>
      <c r="E48" s="680" t="s">
        <v>348</v>
      </c>
      <c r="F48" s="681" t="s">
        <v>347</v>
      </c>
      <c r="G48" s="355"/>
      <c r="H48" s="838" t="s">
        <v>350</v>
      </c>
      <c r="I48" s="691"/>
    </row>
    <row r="49" spans="1:12" ht="15.75" customHeight="1" x14ac:dyDescent="0.25">
      <c r="A49" s="690"/>
      <c r="B49" s="678" t="s">
        <v>509</v>
      </c>
      <c r="C49" s="679"/>
      <c r="D49" s="679"/>
      <c r="E49" s="680" t="s">
        <v>348</v>
      </c>
      <c r="F49" s="681" t="s">
        <v>347</v>
      </c>
      <c r="G49" s="355"/>
      <c r="H49" s="838" t="s">
        <v>350</v>
      </c>
      <c r="I49" s="691"/>
    </row>
    <row r="50" spans="1:12" ht="15.75" customHeight="1" x14ac:dyDescent="0.25">
      <c r="A50" s="553"/>
      <c r="B50" s="678" t="s">
        <v>510</v>
      </c>
      <c r="C50" s="679"/>
      <c r="D50" s="679"/>
      <c r="E50" s="680" t="s">
        <v>348</v>
      </c>
      <c r="F50" s="681" t="s">
        <v>347</v>
      </c>
      <c r="G50" s="355"/>
      <c r="H50" s="838" t="s">
        <v>350</v>
      </c>
      <c r="I50" s="691"/>
    </row>
    <row r="51" spans="1:12" ht="15.75" customHeight="1" x14ac:dyDescent="0.25">
      <c r="A51" s="553"/>
      <c r="B51" s="678" t="s">
        <v>511</v>
      </c>
      <c r="C51" s="679"/>
      <c r="D51" s="679"/>
      <c r="E51" s="680" t="s">
        <v>348</v>
      </c>
      <c r="F51" s="681" t="s">
        <v>347</v>
      </c>
      <c r="G51" s="355"/>
      <c r="H51" s="838" t="s">
        <v>350</v>
      </c>
      <c r="I51" s="691"/>
    </row>
    <row r="52" spans="1:12" ht="15.75" customHeight="1" x14ac:dyDescent="0.25">
      <c r="A52" s="556"/>
      <c r="B52" s="678" t="s">
        <v>512</v>
      </c>
      <c r="C52" s="679"/>
      <c r="D52" s="679"/>
      <c r="E52" s="680" t="s">
        <v>348</v>
      </c>
      <c r="F52" s="681" t="s">
        <v>347</v>
      </c>
      <c r="G52" s="355"/>
      <c r="H52" s="838" t="s">
        <v>350</v>
      </c>
      <c r="I52" s="691"/>
    </row>
    <row r="53" spans="1:12" ht="15.75" customHeight="1" x14ac:dyDescent="0.25">
      <c r="A53" s="685"/>
      <c r="B53" s="865"/>
      <c r="C53" s="866"/>
      <c r="D53" s="866"/>
      <c r="E53" s="866"/>
      <c r="F53" s="866"/>
      <c r="G53" s="866"/>
      <c r="H53" s="866"/>
      <c r="I53" s="867"/>
      <c r="J53" s="551"/>
      <c r="L53" s="551"/>
    </row>
    <row r="54" spans="1:12" ht="15.75" customHeight="1" x14ac:dyDescent="0.25">
      <c r="A54" s="685"/>
      <c r="B54" s="877" t="s">
        <v>337</v>
      </c>
      <c r="C54" s="878"/>
      <c r="D54" s="878"/>
      <c r="E54" s="878"/>
      <c r="F54" s="878"/>
      <c r="G54" s="878"/>
      <c r="H54" s="878"/>
      <c r="I54" s="879"/>
      <c r="J54" s="551"/>
      <c r="L54" s="551"/>
    </row>
    <row r="55" spans="1:12" ht="15.75" customHeight="1" x14ac:dyDescent="0.25">
      <c r="A55" s="556"/>
      <c r="B55" s="678" t="s">
        <v>513</v>
      </c>
      <c r="C55" s="679"/>
      <c r="D55" s="679"/>
      <c r="E55" s="680" t="s">
        <v>348</v>
      </c>
      <c r="F55" s="681" t="s">
        <v>347</v>
      </c>
      <c r="G55" s="355"/>
      <c r="H55" s="838" t="s">
        <v>350</v>
      </c>
      <c r="I55" s="691"/>
    </row>
    <row r="56" spans="1:12" ht="15.75" customHeight="1" x14ac:dyDescent="0.25">
      <c r="A56" s="554"/>
      <c r="B56" s="865"/>
      <c r="C56" s="866"/>
      <c r="D56" s="866"/>
      <c r="E56" s="866"/>
      <c r="F56" s="866"/>
      <c r="G56" s="866"/>
      <c r="H56" s="866"/>
      <c r="I56" s="867"/>
      <c r="J56" s="551"/>
      <c r="L56" s="551"/>
    </row>
    <row r="57" spans="1:12" ht="15.75" customHeight="1" x14ac:dyDescent="0.25">
      <c r="A57" s="554"/>
      <c r="B57" s="877" t="s">
        <v>360</v>
      </c>
      <c r="C57" s="878"/>
      <c r="D57" s="878"/>
      <c r="E57" s="878"/>
      <c r="F57" s="878"/>
      <c r="G57" s="878"/>
      <c r="H57" s="878"/>
      <c r="I57" s="879"/>
      <c r="J57" s="551"/>
      <c r="L57" s="551"/>
    </row>
    <row r="58" spans="1:12" ht="15.75" customHeight="1" x14ac:dyDescent="0.25">
      <c r="A58" s="556"/>
      <c r="B58" s="678" t="s">
        <v>514</v>
      </c>
      <c r="C58" s="679"/>
      <c r="D58" s="679"/>
      <c r="E58" s="680" t="s">
        <v>348</v>
      </c>
      <c r="F58" s="681" t="s">
        <v>347</v>
      </c>
      <c r="G58" s="355"/>
      <c r="H58" s="838" t="s">
        <v>350</v>
      </c>
      <c r="I58" s="691"/>
    </row>
    <row r="59" spans="1:12" ht="15.75" customHeight="1" x14ac:dyDescent="0.25">
      <c r="A59" s="554"/>
      <c r="B59" s="880"/>
      <c r="C59" s="881"/>
      <c r="D59" s="881"/>
      <c r="E59" s="881"/>
      <c r="F59" s="881"/>
      <c r="G59" s="881"/>
      <c r="H59" s="881"/>
      <c r="I59" s="882"/>
      <c r="J59" s="551"/>
      <c r="L59" s="551"/>
    </row>
    <row r="60" spans="1:12" ht="15.75" customHeight="1" x14ac:dyDescent="0.25">
      <c r="A60" s="554"/>
      <c r="B60" s="877" t="s">
        <v>338</v>
      </c>
      <c r="C60" s="878"/>
      <c r="D60" s="878"/>
      <c r="E60" s="878"/>
      <c r="F60" s="878"/>
      <c r="G60" s="878"/>
      <c r="H60" s="878"/>
      <c r="I60" s="879"/>
      <c r="J60" s="551"/>
      <c r="L60" s="551"/>
    </row>
    <row r="61" spans="1:12" ht="15.75" customHeight="1" x14ac:dyDescent="0.25">
      <c r="A61" s="556"/>
      <c r="B61" s="678" t="s">
        <v>515</v>
      </c>
      <c r="C61" s="679"/>
      <c r="D61" s="679"/>
      <c r="E61" s="680" t="s">
        <v>348</v>
      </c>
      <c r="F61" s="681" t="s">
        <v>347</v>
      </c>
      <c r="G61" s="355"/>
      <c r="H61" s="838" t="s">
        <v>350</v>
      </c>
      <c r="I61" s="691"/>
    </row>
    <row r="62" spans="1:12" ht="15.75" customHeight="1" x14ac:dyDescent="0.25">
      <c r="A62" s="556"/>
      <c r="B62" s="880"/>
      <c r="C62" s="881"/>
      <c r="D62" s="881"/>
      <c r="E62" s="881"/>
      <c r="F62" s="881"/>
      <c r="G62" s="881"/>
      <c r="H62" s="881"/>
      <c r="I62" s="882"/>
      <c r="J62" s="551"/>
      <c r="L62" s="551"/>
    </row>
    <row r="63" spans="1:12" ht="15.75" customHeight="1" x14ac:dyDescent="0.25">
      <c r="A63" s="556"/>
      <c r="B63" s="877" t="s">
        <v>339</v>
      </c>
      <c r="C63" s="878"/>
      <c r="D63" s="878"/>
      <c r="E63" s="878"/>
      <c r="F63" s="878"/>
      <c r="G63" s="878"/>
      <c r="H63" s="878"/>
      <c r="I63" s="879"/>
      <c r="J63" s="551"/>
      <c r="L63" s="551"/>
    </row>
    <row r="64" spans="1:12" ht="15.75" customHeight="1" x14ac:dyDescent="0.25">
      <c r="A64" s="556"/>
      <c r="B64" s="678" t="s">
        <v>516</v>
      </c>
      <c r="C64" s="679"/>
      <c r="D64" s="679"/>
      <c r="E64" s="680" t="s">
        <v>349</v>
      </c>
      <c r="F64" s="681" t="s">
        <v>347</v>
      </c>
      <c r="G64" s="355"/>
      <c r="H64" s="838" t="s">
        <v>350</v>
      </c>
      <c r="I64" s="682"/>
    </row>
    <row r="65" spans="1:12" ht="15.75" customHeight="1" x14ac:dyDescent="0.25">
      <c r="A65" s="556"/>
      <c r="B65" s="678"/>
      <c r="C65" s="683"/>
      <c r="D65" s="683"/>
      <c r="E65" s="683"/>
      <c r="F65" s="683"/>
      <c r="G65" s="683"/>
      <c r="H65" s="683"/>
      <c r="I65" s="684"/>
      <c r="J65" s="551"/>
      <c r="L65" s="551"/>
    </row>
    <row r="66" spans="1:12" ht="15.75" customHeight="1" x14ac:dyDescent="0.25">
      <c r="A66" s="556"/>
      <c r="B66" s="877" t="s">
        <v>340</v>
      </c>
      <c r="C66" s="878"/>
      <c r="D66" s="878"/>
      <c r="E66" s="878"/>
      <c r="F66" s="878"/>
      <c r="G66" s="878"/>
      <c r="H66" s="878"/>
      <c r="I66" s="879"/>
      <c r="J66" s="551"/>
      <c r="L66" s="551"/>
    </row>
    <row r="67" spans="1:12" ht="15.75" customHeight="1" x14ac:dyDescent="0.25">
      <c r="A67" s="556"/>
      <c r="B67" s="678" t="s">
        <v>517</v>
      </c>
      <c r="C67" s="679"/>
      <c r="D67" s="679"/>
      <c r="E67" s="680" t="s">
        <v>348</v>
      </c>
      <c r="F67" s="681" t="s">
        <v>347</v>
      </c>
      <c r="G67" s="355"/>
      <c r="H67" s="838" t="s">
        <v>350</v>
      </c>
      <c r="I67" s="682"/>
    </row>
    <row r="68" spans="1:12" ht="15.75" customHeight="1" x14ac:dyDescent="0.25">
      <c r="A68" s="556"/>
      <c r="B68" s="678"/>
      <c r="C68" s="683"/>
      <c r="D68" s="683"/>
      <c r="E68" s="683"/>
      <c r="F68" s="683"/>
      <c r="G68" s="683"/>
      <c r="H68" s="683"/>
      <c r="I68" s="684"/>
      <c r="J68" s="551"/>
      <c r="L68" s="551"/>
    </row>
    <row r="69" spans="1:12" ht="15.75" customHeight="1" x14ac:dyDescent="0.25">
      <c r="A69" s="556"/>
      <c r="B69" s="877" t="s">
        <v>341</v>
      </c>
      <c r="C69" s="878"/>
      <c r="D69" s="878"/>
      <c r="E69" s="878"/>
      <c r="F69" s="878"/>
      <c r="G69" s="878"/>
      <c r="H69" s="878"/>
      <c r="I69" s="879"/>
      <c r="J69" s="551"/>
      <c r="L69" s="551"/>
    </row>
    <row r="70" spans="1:12" ht="15.75" customHeight="1" x14ac:dyDescent="0.25">
      <c r="A70" s="556"/>
      <c r="B70" s="678" t="s">
        <v>518</v>
      </c>
      <c r="C70" s="679"/>
      <c r="D70" s="679"/>
      <c r="E70" s="680" t="s">
        <v>348</v>
      </c>
      <c r="F70" s="681" t="s">
        <v>347</v>
      </c>
      <c r="G70" s="355"/>
      <c r="H70" s="838" t="s">
        <v>350</v>
      </c>
      <c r="I70" s="682"/>
    </row>
    <row r="71" spans="1:12" ht="15.75" customHeight="1" x14ac:dyDescent="0.25">
      <c r="A71" s="556"/>
      <c r="B71" s="678" t="s">
        <v>519</v>
      </c>
      <c r="C71" s="679"/>
      <c r="D71" s="679"/>
      <c r="E71" s="680" t="s">
        <v>348</v>
      </c>
      <c r="F71" s="681" t="s">
        <v>347</v>
      </c>
      <c r="G71" s="355"/>
      <c r="H71" s="838" t="s">
        <v>350</v>
      </c>
      <c r="I71" s="682"/>
    </row>
    <row r="72" spans="1:12" ht="13.5" thickBot="1" x14ac:dyDescent="0.25">
      <c r="B72" s="874"/>
      <c r="C72" s="875"/>
      <c r="D72" s="875"/>
      <c r="E72" s="875"/>
      <c r="F72" s="875"/>
      <c r="G72" s="875"/>
      <c r="H72" s="875"/>
      <c r="I72" s="876"/>
    </row>
    <row r="73" spans="1:12" x14ac:dyDescent="0.2">
      <c r="A73" s="554"/>
    </row>
    <row r="74" spans="1:12" ht="15" x14ac:dyDescent="0.25">
      <c r="B74" s="555"/>
    </row>
    <row r="77" spans="1:12" ht="15" x14ac:dyDescent="0.25">
      <c r="B77" s="555"/>
    </row>
    <row r="79" spans="1:12" x14ac:dyDescent="0.2">
      <c r="B79" s="550"/>
    </row>
    <row r="80" spans="1:12" ht="15" x14ac:dyDescent="0.25">
      <c r="B80" s="555"/>
    </row>
    <row r="83" spans="2:2" ht="15" x14ac:dyDescent="0.25">
      <c r="B83" s="555"/>
    </row>
    <row r="86" spans="2:2" ht="15" x14ac:dyDescent="0.25">
      <c r="B86" s="555"/>
    </row>
    <row r="89" spans="2:2" ht="15" x14ac:dyDescent="0.25">
      <c r="B89" s="555"/>
    </row>
    <row r="92" spans="2:2" ht="15" x14ac:dyDescent="0.25">
      <c r="B92" s="555"/>
    </row>
    <row r="95" spans="2:2" ht="15" x14ac:dyDescent="0.25">
      <c r="B95" s="555"/>
    </row>
    <row r="98" spans="2:2" ht="15" x14ac:dyDescent="0.25">
      <c r="B98" s="555"/>
    </row>
    <row r="101" spans="2:2" ht="15" x14ac:dyDescent="0.25">
      <c r="B101" s="555"/>
    </row>
    <row r="104" spans="2:2" ht="15" x14ac:dyDescent="0.25">
      <c r="B104" s="555"/>
    </row>
    <row r="107" spans="2:2" ht="15" x14ac:dyDescent="0.25">
      <c r="B107" s="555"/>
    </row>
    <row r="110" spans="2:2" ht="15" x14ac:dyDescent="0.25">
      <c r="B110" s="555"/>
    </row>
    <row r="113" spans="2:2" ht="15" x14ac:dyDescent="0.25">
      <c r="B113" s="555"/>
    </row>
    <row r="116" spans="2:2" ht="15" x14ac:dyDescent="0.25">
      <c r="B116" s="555"/>
    </row>
    <row r="119" spans="2:2" ht="15" x14ac:dyDescent="0.25">
      <c r="B119" s="555"/>
    </row>
    <row r="122" spans="2:2" ht="15" x14ac:dyDescent="0.25">
      <c r="B122" s="555"/>
    </row>
    <row r="125" spans="2:2" ht="15" x14ac:dyDescent="0.25">
      <c r="B125" s="555"/>
    </row>
    <row r="128" spans="2:2" ht="15" x14ac:dyDescent="0.25">
      <c r="B128" s="555"/>
    </row>
    <row r="131" spans="2:2" ht="15" x14ac:dyDescent="0.25">
      <c r="B131" s="555"/>
    </row>
    <row r="134" spans="2:2" ht="15" x14ac:dyDescent="0.25">
      <c r="B134" s="555"/>
    </row>
    <row r="137" spans="2:2" ht="15" x14ac:dyDescent="0.25">
      <c r="B137" s="555"/>
    </row>
    <row r="140" spans="2:2" ht="15" x14ac:dyDescent="0.25">
      <c r="B140" s="555"/>
    </row>
    <row r="143" spans="2:2" ht="15" x14ac:dyDescent="0.25">
      <c r="B143" s="555"/>
    </row>
    <row r="146" spans="2:2" ht="15" x14ac:dyDescent="0.25">
      <c r="B146" s="555"/>
    </row>
    <row r="149" spans="2:2" ht="15" x14ac:dyDescent="0.25">
      <c r="B149" s="555"/>
    </row>
    <row r="152" spans="2:2" ht="15" x14ac:dyDescent="0.25">
      <c r="B152" s="555"/>
    </row>
    <row r="155" spans="2:2" ht="15" x14ac:dyDescent="0.25">
      <c r="B155" s="555"/>
    </row>
    <row r="158" spans="2:2" ht="15" x14ac:dyDescent="0.25">
      <c r="B158" s="555"/>
    </row>
    <row r="161" spans="2:2" ht="15" x14ac:dyDescent="0.25">
      <c r="B161" s="555"/>
    </row>
    <row r="164" spans="2:2" ht="15" x14ac:dyDescent="0.25">
      <c r="B164" s="555"/>
    </row>
    <row r="167" spans="2:2" ht="15" x14ac:dyDescent="0.25">
      <c r="B167" s="555"/>
    </row>
    <row r="170" spans="2:2" ht="15" x14ac:dyDescent="0.25">
      <c r="B170" s="555"/>
    </row>
    <row r="173" spans="2:2" ht="15" x14ac:dyDescent="0.25">
      <c r="B173" s="555"/>
    </row>
    <row r="176" spans="2:2" ht="15" x14ac:dyDescent="0.25">
      <c r="B176" s="555"/>
    </row>
    <row r="179" spans="2:2" ht="15" x14ac:dyDescent="0.25">
      <c r="B179" s="555"/>
    </row>
    <row r="182" spans="2:2" ht="15" x14ac:dyDescent="0.25">
      <c r="B182" s="555"/>
    </row>
    <row r="185" spans="2:2" ht="15" x14ac:dyDescent="0.25">
      <c r="B185" s="555"/>
    </row>
    <row r="188" spans="2:2" ht="15" x14ac:dyDescent="0.25">
      <c r="B188" s="555"/>
    </row>
    <row r="191" spans="2:2" ht="15" x14ac:dyDescent="0.25">
      <c r="B191" s="555"/>
    </row>
    <row r="194" spans="2:2" ht="15" x14ac:dyDescent="0.25">
      <c r="B194" s="555"/>
    </row>
    <row r="197" spans="2:2" ht="15" x14ac:dyDescent="0.25">
      <c r="B197" s="555"/>
    </row>
    <row r="200" spans="2:2" ht="15" x14ac:dyDescent="0.25">
      <c r="B200" s="555"/>
    </row>
    <row r="203" spans="2:2" ht="15" x14ac:dyDescent="0.25">
      <c r="B203" s="555"/>
    </row>
    <row r="206" spans="2:2" ht="15" x14ac:dyDescent="0.25">
      <c r="B206" s="555"/>
    </row>
    <row r="209" spans="2:2" ht="15" x14ac:dyDescent="0.25">
      <c r="B209" s="555"/>
    </row>
    <row r="212" spans="2:2" ht="15" x14ac:dyDescent="0.25">
      <c r="B212" s="555"/>
    </row>
    <row r="215" spans="2:2" ht="15" x14ac:dyDescent="0.25">
      <c r="B215" s="555"/>
    </row>
    <row r="218" spans="2:2" ht="15" x14ac:dyDescent="0.25">
      <c r="B218" s="555"/>
    </row>
    <row r="221" spans="2:2" ht="15" x14ac:dyDescent="0.25">
      <c r="B221" s="555"/>
    </row>
    <row r="224" spans="2:2" ht="15" x14ac:dyDescent="0.25">
      <c r="B224" s="555"/>
    </row>
    <row r="227" spans="2:2" ht="15" x14ac:dyDescent="0.25">
      <c r="B227" s="555"/>
    </row>
    <row r="230" spans="2:2" ht="15" x14ac:dyDescent="0.25">
      <c r="B230" s="555"/>
    </row>
    <row r="233" spans="2:2" ht="15" x14ac:dyDescent="0.25">
      <c r="B233" s="555"/>
    </row>
    <row r="236" spans="2:2" ht="15" x14ac:dyDescent="0.25">
      <c r="B236" s="555"/>
    </row>
    <row r="239" spans="2:2" ht="15" x14ac:dyDescent="0.25">
      <c r="B239" s="555"/>
    </row>
    <row r="242" spans="2:2" ht="15" x14ac:dyDescent="0.25">
      <c r="B242" s="555"/>
    </row>
    <row r="245" spans="2:2" ht="15" x14ac:dyDescent="0.25">
      <c r="B245" s="555"/>
    </row>
    <row r="248" spans="2:2" ht="15" x14ac:dyDescent="0.25">
      <c r="B248" s="555"/>
    </row>
    <row r="251" spans="2:2" ht="15" x14ac:dyDescent="0.25">
      <c r="B251" s="555"/>
    </row>
    <row r="254" spans="2:2" ht="15" x14ac:dyDescent="0.25">
      <c r="B254" s="555"/>
    </row>
    <row r="257" spans="2:2" ht="15" x14ac:dyDescent="0.25">
      <c r="B257" s="555"/>
    </row>
    <row r="260" spans="2:2" ht="15" x14ac:dyDescent="0.25">
      <c r="B260" s="555"/>
    </row>
    <row r="263" spans="2:2" ht="15" x14ac:dyDescent="0.25">
      <c r="B263" s="555"/>
    </row>
    <row r="266" spans="2:2" ht="15" x14ac:dyDescent="0.25">
      <c r="B266" s="555"/>
    </row>
    <row r="269" spans="2:2" ht="15" x14ac:dyDescent="0.25">
      <c r="B269" s="555"/>
    </row>
    <row r="272" spans="2:2" ht="15" x14ac:dyDescent="0.25">
      <c r="B272" s="555"/>
    </row>
    <row r="275" spans="2:2" ht="15" x14ac:dyDescent="0.25">
      <c r="B275" s="555"/>
    </row>
    <row r="278" spans="2:2" ht="15" x14ac:dyDescent="0.25">
      <c r="B278" s="555"/>
    </row>
    <row r="281" spans="2:2" ht="15" x14ac:dyDescent="0.25">
      <c r="B281" s="555"/>
    </row>
    <row r="284" spans="2:2" ht="15" x14ac:dyDescent="0.25">
      <c r="B284" s="555"/>
    </row>
    <row r="287" spans="2:2" ht="15" x14ac:dyDescent="0.25">
      <c r="B287" s="555"/>
    </row>
    <row r="290" spans="2:2" ht="15" x14ac:dyDescent="0.25">
      <c r="B290" s="555"/>
    </row>
    <row r="293" spans="2:2" ht="15" x14ac:dyDescent="0.25">
      <c r="B293" s="555"/>
    </row>
    <row r="296" spans="2:2" ht="15" x14ac:dyDescent="0.25">
      <c r="B296" s="555"/>
    </row>
    <row r="299" spans="2:2" ht="15" x14ac:dyDescent="0.25">
      <c r="B299" s="555"/>
    </row>
    <row r="302" spans="2:2" ht="15" x14ac:dyDescent="0.25">
      <c r="B302" s="555"/>
    </row>
    <row r="305" spans="2:2" ht="15" x14ac:dyDescent="0.25">
      <c r="B305" s="555"/>
    </row>
    <row r="308" spans="2:2" ht="15" x14ac:dyDescent="0.25">
      <c r="B308" s="555"/>
    </row>
    <row r="311" spans="2:2" ht="15" x14ac:dyDescent="0.25">
      <c r="B311" s="555"/>
    </row>
    <row r="314" spans="2:2" ht="15" x14ac:dyDescent="0.25">
      <c r="B314" s="555"/>
    </row>
    <row r="317" spans="2:2" ht="15" x14ac:dyDescent="0.25">
      <c r="B317" s="555"/>
    </row>
    <row r="320" spans="2:2" ht="15" x14ac:dyDescent="0.25">
      <c r="B320" s="555"/>
    </row>
    <row r="323" spans="2:2" ht="15" x14ac:dyDescent="0.25">
      <c r="B323" s="555"/>
    </row>
    <row r="326" spans="2:2" ht="15" x14ac:dyDescent="0.25">
      <c r="B326" s="555"/>
    </row>
    <row r="329" spans="2:2" ht="15" x14ac:dyDescent="0.25">
      <c r="B329" s="555"/>
    </row>
    <row r="332" spans="2:2" ht="15" x14ac:dyDescent="0.25">
      <c r="B332" s="555"/>
    </row>
    <row r="335" spans="2:2" ht="15" x14ac:dyDescent="0.25">
      <c r="B335" s="555"/>
    </row>
    <row r="338" spans="2:2" ht="15" x14ac:dyDescent="0.25">
      <c r="B338" s="555"/>
    </row>
    <row r="341" spans="2:2" ht="15" x14ac:dyDescent="0.25">
      <c r="B341" s="555"/>
    </row>
    <row r="344" spans="2:2" ht="15" x14ac:dyDescent="0.25">
      <c r="B344" s="555"/>
    </row>
    <row r="347" spans="2:2" ht="15" x14ac:dyDescent="0.25">
      <c r="B347" s="555"/>
    </row>
    <row r="350" spans="2:2" ht="15" x14ac:dyDescent="0.25">
      <c r="B350" s="555"/>
    </row>
    <row r="353" spans="2:2" ht="15" x14ac:dyDescent="0.25">
      <c r="B353" s="555"/>
    </row>
    <row r="356" spans="2:2" ht="15" x14ac:dyDescent="0.25">
      <c r="B356" s="555"/>
    </row>
    <row r="359" spans="2:2" ht="15" x14ac:dyDescent="0.25">
      <c r="B359" s="555"/>
    </row>
    <row r="362" spans="2:2" ht="15" x14ac:dyDescent="0.25">
      <c r="B362" s="555"/>
    </row>
    <row r="365" spans="2:2" ht="15" x14ac:dyDescent="0.25">
      <c r="B365" s="555"/>
    </row>
    <row r="368" spans="2:2" ht="15" x14ac:dyDescent="0.25">
      <c r="B368" s="555"/>
    </row>
    <row r="371" spans="2:2" ht="15" x14ac:dyDescent="0.25">
      <c r="B371" s="555"/>
    </row>
    <row r="374" spans="2:2" ht="15" x14ac:dyDescent="0.25">
      <c r="B374" s="555"/>
    </row>
    <row r="377" spans="2:2" ht="15" x14ac:dyDescent="0.25">
      <c r="B377" s="555"/>
    </row>
    <row r="380" spans="2:2" ht="15" x14ac:dyDescent="0.25">
      <c r="B380" s="555"/>
    </row>
    <row r="383" spans="2:2" ht="15" x14ac:dyDescent="0.25">
      <c r="B383" s="555"/>
    </row>
    <row r="386" spans="2:2" ht="15" x14ac:dyDescent="0.25">
      <c r="B386" s="555"/>
    </row>
    <row r="389" spans="2:2" ht="15" x14ac:dyDescent="0.25">
      <c r="B389" s="555"/>
    </row>
    <row r="392" spans="2:2" ht="15" x14ac:dyDescent="0.25">
      <c r="B392" s="555"/>
    </row>
    <row r="395" spans="2:2" ht="15" x14ac:dyDescent="0.25">
      <c r="B395" s="555"/>
    </row>
    <row r="398" spans="2:2" ht="15" x14ac:dyDescent="0.25">
      <c r="B398" s="555"/>
    </row>
    <row r="401" spans="2:2" ht="15" x14ac:dyDescent="0.25">
      <c r="B401" s="555"/>
    </row>
    <row r="404" spans="2:2" ht="15" x14ac:dyDescent="0.25">
      <c r="B404" s="555"/>
    </row>
    <row r="407" spans="2:2" ht="15" x14ac:dyDescent="0.25">
      <c r="B407" s="555"/>
    </row>
    <row r="410" spans="2:2" ht="15" x14ac:dyDescent="0.25">
      <c r="B410" s="555"/>
    </row>
    <row r="413" spans="2:2" ht="15" x14ac:dyDescent="0.25">
      <c r="B413" s="555"/>
    </row>
    <row r="416" spans="2:2" ht="15" x14ac:dyDescent="0.25">
      <c r="B416" s="555"/>
    </row>
    <row r="419" spans="2:2" ht="15" x14ac:dyDescent="0.25">
      <c r="B419" s="555"/>
    </row>
    <row r="422" spans="2:2" ht="15" x14ac:dyDescent="0.25">
      <c r="B422" s="555"/>
    </row>
    <row r="425" spans="2:2" ht="15" x14ac:dyDescent="0.25">
      <c r="B425" s="555"/>
    </row>
    <row r="428" spans="2:2" ht="15" x14ac:dyDescent="0.25">
      <c r="B428" s="555"/>
    </row>
    <row r="431" spans="2:2" ht="15" x14ac:dyDescent="0.25">
      <c r="B431" s="555"/>
    </row>
    <row r="434" spans="2:2" ht="15" x14ac:dyDescent="0.25">
      <c r="B434" s="555"/>
    </row>
    <row r="437" spans="2:2" ht="15" x14ac:dyDescent="0.25">
      <c r="B437" s="555"/>
    </row>
    <row r="440" spans="2:2" ht="15" x14ac:dyDescent="0.25">
      <c r="B440" s="555"/>
    </row>
    <row r="443" spans="2:2" ht="15" x14ac:dyDescent="0.25">
      <c r="B443" s="555"/>
    </row>
    <row r="446" spans="2:2" ht="15" x14ac:dyDescent="0.25">
      <c r="B446" s="555"/>
    </row>
    <row r="449" spans="2:2" ht="15" x14ac:dyDescent="0.25">
      <c r="B449" s="555"/>
    </row>
    <row r="452" spans="2:2" ht="15" x14ac:dyDescent="0.25">
      <c r="B452" s="555"/>
    </row>
    <row r="455" spans="2:2" ht="15" x14ac:dyDescent="0.25">
      <c r="B455" s="555"/>
    </row>
    <row r="458" spans="2:2" ht="15" x14ac:dyDescent="0.25">
      <c r="B458" s="555"/>
    </row>
    <row r="461" spans="2:2" ht="15" x14ac:dyDescent="0.25">
      <c r="B461" s="555"/>
    </row>
    <row r="464" spans="2:2" ht="15" x14ac:dyDescent="0.25">
      <c r="B464" s="555"/>
    </row>
    <row r="467" spans="2:2" ht="15" x14ac:dyDescent="0.25">
      <c r="B467" s="555"/>
    </row>
    <row r="470" spans="2:2" ht="15" x14ac:dyDescent="0.25">
      <c r="B470" s="555"/>
    </row>
    <row r="473" spans="2:2" ht="15" x14ac:dyDescent="0.25">
      <c r="B473" s="555"/>
    </row>
    <row r="476" spans="2:2" ht="15" x14ac:dyDescent="0.25">
      <c r="B476" s="555"/>
    </row>
    <row r="479" spans="2:2" ht="15" x14ac:dyDescent="0.25">
      <c r="B479" s="555"/>
    </row>
    <row r="482" spans="2:2" ht="15" x14ac:dyDescent="0.25">
      <c r="B482" s="555"/>
    </row>
    <row r="485" spans="2:2" ht="15" x14ac:dyDescent="0.25">
      <c r="B485" s="555"/>
    </row>
    <row r="488" spans="2:2" ht="15" x14ac:dyDescent="0.25">
      <c r="B488" s="555"/>
    </row>
    <row r="491" spans="2:2" ht="15" x14ac:dyDescent="0.25">
      <c r="B491" s="555"/>
    </row>
    <row r="494" spans="2:2" ht="15" x14ac:dyDescent="0.25">
      <c r="B494" s="555"/>
    </row>
    <row r="497" spans="2:2" ht="15" x14ac:dyDescent="0.25">
      <c r="B497" s="555"/>
    </row>
    <row r="500" spans="2:2" ht="15" x14ac:dyDescent="0.25">
      <c r="B500" s="555"/>
    </row>
    <row r="503" spans="2:2" ht="15" x14ac:dyDescent="0.25">
      <c r="B503" s="555"/>
    </row>
    <row r="506" spans="2:2" ht="15" x14ac:dyDescent="0.25">
      <c r="B506" s="555"/>
    </row>
    <row r="509" spans="2:2" ht="15" x14ac:dyDescent="0.25">
      <c r="B509" s="555"/>
    </row>
    <row r="512" spans="2:2" ht="15" x14ac:dyDescent="0.25">
      <c r="B512" s="555"/>
    </row>
    <row r="515" spans="2:2" ht="15" x14ac:dyDescent="0.25">
      <c r="B515" s="555"/>
    </row>
    <row r="518" spans="2:2" ht="15" x14ac:dyDescent="0.25">
      <c r="B518" s="555"/>
    </row>
    <row r="521" spans="2:2" ht="15" x14ac:dyDescent="0.25">
      <c r="B521" s="555"/>
    </row>
    <row r="524" spans="2:2" ht="15" x14ac:dyDescent="0.25">
      <c r="B524" s="555"/>
    </row>
    <row r="527" spans="2:2" ht="15" x14ac:dyDescent="0.25">
      <c r="B527" s="555"/>
    </row>
    <row r="530" spans="2:2" ht="15" x14ac:dyDescent="0.25">
      <c r="B530" s="555"/>
    </row>
    <row r="533" spans="2:2" ht="15" x14ac:dyDescent="0.25">
      <c r="B533" s="555"/>
    </row>
    <row r="536" spans="2:2" ht="15" x14ac:dyDescent="0.25">
      <c r="B536" s="555"/>
    </row>
    <row r="539" spans="2:2" ht="15" x14ac:dyDescent="0.25">
      <c r="B539" s="555"/>
    </row>
    <row r="542" spans="2:2" ht="15" x14ac:dyDescent="0.25">
      <c r="B542" s="555"/>
    </row>
    <row r="545" spans="2:2" ht="15" x14ac:dyDescent="0.25">
      <c r="B545" s="555"/>
    </row>
    <row r="548" spans="2:2" ht="15" x14ac:dyDescent="0.25">
      <c r="B548" s="555"/>
    </row>
    <row r="551" spans="2:2" ht="15" x14ac:dyDescent="0.25">
      <c r="B551" s="555"/>
    </row>
    <row r="554" spans="2:2" ht="15" x14ac:dyDescent="0.25">
      <c r="B554" s="555"/>
    </row>
    <row r="557" spans="2:2" ht="15" x14ac:dyDescent="0.25">
      <c r="B557" s="555"/>
    </row>
    <row r="560" spans="2:2" ht="15" x14ac:dyDescent="0.25">
      <c r="B560" s="555"/>
    </row>
    <row r="563" spans="2:2" ht="15" x14ac:dyDescent="0.25">
      <c r="B563" s="555"/>
    </row>
    <row r="566" spans="2:2" ht="15" x14ac:dyDescent="0.25">
      <c r="B566" s="555"/>
    </row>
    <row r="569" spans="2:2" ht="15" x14ac:dyDescent="0.25">
      <c r="B569" s="555"/>
    </row>
    <row r="572" spans="2:2" ht="15" x14ac:dyDescent="0.25">
      <c r="B572" s="555"/>
    </row>
    <row r="575" spans="2:2" ht="15" x14ac:dyDescent="0.25">
      <c r="B575" s="555"/>
    </row>
    <row r="578" spans="2:2" ht="15" x14ac:dyDescent="0.25">
      <c r="B578" s="555"/>
    </row>
    <row r="581" spans="2:2" ht="15" x14ac:dyDescent="0.25">
      <c r="B581" s="555"/>
    </row>
    <row r="584" spans="2:2" ht="15" x14ac:dyDescent="0.25">
      <c r="B584" s="555"/>
    </row>
    <row r="587" spans="2:2" ht="15" x14ac:dyDescent="0.25">
      <c r="B587" s="555"/>
    </row>
    <row r="590" spans="2:2" ht="15" x14ac:dyDescent="0.25">
      <c r="B590" s="555"/>
    </row>
    <row r="593" spans="2:2" ht="15" x14ac:dyDescent="0.25">
      <c r="B593" s="555"/>
    </row>
    <row r="596" spans="2:2" ht="15" x14ac:dyDescent="0.25">
      <c r="B596" s="555"/>
    </row>
    <row r="599" spans="2:2" ht="15" x14ac:dyDescent="0.25">
      <c r="B599" s="555"/>
    </row>
    <row r="602" spans="2:2" ht="15" x14ac:dyDescent="0.25">
      <c r="B602" s="555"/>
    </row>
    <row r="605" spans="2:2" ht="15" x14ac:dyDescent="0.25">
      <c r="B605" s="555"/>
    </row>
    <row r="608" spans="2:2" ht="15" x14ac:dyDescent="0.25">
      <c r="B608" s="555"/>
    </row>
    <row r="611" spans="2:2" ht="15" x14ac:dyDescent="0.25">
      <c r="B611" s="555"/>
    </row>
    <row r="614" spans="2:2" ht="15" x14ac:dyDescent="0.25">
      <c r="B614" s="555"/>
    </row>
    <row r="617" spans="2:2" ht="15" x14ac:dyDescent="0.25">
      <c r="B617" s="555"/>
    </row>
    <row r="620" spans="2:2" ht="15" x14ac:dyDescent="0.25">
      <c r="B620" s="555"/>
    </row>
    <row r="623" spans="2:2" ht="15" x14ac:dyDescent="0.25">
      <c r="B623" s="555"/>
    </row>
    <row r="626" spans="2:2" ht="15" x14ac:dyDescent="0.25">
      <c r="B626" s="555"/>
    </row>
    <row r="629" spans="2:2" ht="15" x14ac:dyDescent="0.25">
      <c r="B629" s="555"/>
    </row>
    <row r="632" spans="2:2" ht="15" x14ac:dyDescent="0.25">
      <c r="B632" s="555"/>
    </row>
    <row r="635" spans="2:2" ht="15" x14ac:dyDescent="0.25">
      <c r="B635" s="555"/>
    </row>
    <row r="638" spans="2:2" ht="15" x14ac:dyDescent="0.25">
      <c r="B638" s="555"/>
    </row>
    <row r="641" spans="2:2" ht="15" x14ac:dyDescent="0.25">
      <c r="B641" s="555"/>
    </row>
    <row r="644" spans="2:2" ht="15" x14ac:dyDescent="0.25">
      <c r="B644" s="555"/>
    </row>
    <row r="647" spans="2:2" ht="15" x14ac:dyDescent="0.25">
      <c r="B647" s="555"/>
    </row>
    <row r="650" spans="2:2" ht="15" x14ac:dyDescent="0.25">
      <c r="B650" s="555"/>
    </row>
    <row r="653" spans="2:2" ht="15" x14ac:dyDescent="0.25">
      <c r="B653" s="555"/>
    </row>
    <row r="656" spans="2:2" ht="15" x14ac:dyDescent="0.25">
      <c r="B656" s="555"/>
    </row>
    <row r="659" spans="2:2" ht="15" x14ac:dyDescent="0.25">
      <c r="B659" s="555"/>
    </row>
    <row r="662" spans="2:2" ht="15" x14ac:dyDescent="0.25">
      <c r="B662" s="555"/>
    </row>
    <row r="665" spans="2:2" ht="15" x14ac:dyDescent="0.25">
      <c r="B665" s="555"/>
    </row>
    <row r="668" spans="2:2" ht="15" x14ac:dyDescent="0.25">
      <c r="B668" s="555"/>
    </row>
    <row r="671" spans="2:2" ht="15" x14ac:dyDescent="0.25">
      <c r="B671" s="555"/>
    </row>
    <row r="674" spans="2:2" ht="15" x14ac:dyDescent="0.25">
      <c r="B674" s="555"/>
    </row>
    <row r="677" spans="2:2" ht="15" x14ac:dyDescent="0.25">
      <c r="B677" s="555"/>
    </row>
    <row r="680" spans="2:2" ht="15" x14ac:dyDescent="0.25">
      <c r="B680" s="555"/>
    </row>
    <row r="683" spans="2:2" ht="15" x14ac:dyDescent="0.25">
      <c r="B683" s="555"/>
    </row>
    <row r="686" spans="2:2" ht="15" x14ac:dyDescent="0.25">
      <c r="B686" s="555"/>
    </row>
    <row r="689" spans="2:2" ht="15" x14ac:dyDescent="0.25">
      <c r="B689" s="555"/>
    </row>
    <row r="692" spans="2:2" ht="15" x14ac:dyDescent="0.25">
      <c r="B692" s="555"/>
    </row>
    <row r="695" spans="2:2" ht="15" x14ac:dyDescent="0.25">
      <c r="B695" s="555"/>
    </row>
    <row r="698" spans="2:2" ht="15" x14ac:dyDescent="0.25">
      <c r="B698" s="555"/>
    </row>
    <row r="701" spans="2:2" ht="15" x14ac:dyDescent="0.25">
      <c r="B701" s="555"/>
    </row>
    <row r="704" spans="2:2" ht="15" x14ac:dyDescent="0.25">
      <c r="B704" s="555"/>
    </row>
    <row r="707" spans="2:2" ht="15" x14ac:dyDescent="0.25">
      <c r="B707" s="555"/>
    </row>
    <row r="710" spans="2:2" ht="15" x14ac:dyDescent="0.25">
      <c r="B710" s="555"/>
    </row>
    <row r="713" spans="2:2" ht="15" x14ac:dyDescent="0.25">
      <c r="B713" s="555"/>
    </row>
    <row r="716" spans="2:2" ht="15" x14ac:dyDescent="0.25">
      <c r="B716" s="555"/>
    </row>
    <row r="719" spans="2:2" ht="15" x14ac:dyDescent="0.25">
      <c r="B719" s="555"/>
    </row>
    <row r="722" spans="2:2" ht="15" x14ac:dyDescent="0.25">
      <c r="B722" s="555"/>
    </row>
    <row r="725" spans="2:2" ht="15" x14ac:dyDescent="0.25">
      <c r="B725" s="555"/>
    </row>
    <row r="728" spans="2:2" ht="15" x14ac:dyDescent="0.25">
      <c r="B728" s="555"/>
    </row>
    <row r="731" spans="2:2" ht="15" x14ac:dyDescent="0.25">
      <c r="B731" s="555"/>
    </row>
    <row r="734" spans="2:2" ht="15" x14ac:dyDescent="0.25">
      <c r="B734" s="555"/>
    </row>
    <row r="737" spans="2:2" ht="15" x14ac:dyDescent="0.25">
      <c r="B737" s="555"/>
    </row>
    <row r="740" spans="2:2" ht="15" x14ac:dyDescent="0.25">
      <c r="B740" s="555"/>
    </row>
    <row r="743" spans="2:2" ht="15" x14ac:dyDescent="0.25">
      <c r="B743" s="555"/>
    </row>
    <row r="746" spans="2:2" ht="15" x14ac:dyDescent="0.25">
      <c r="B746" s="555"/>
    </row>
    <row r="749" spans="2:2" ht="15" x14ac:dyDescent="0.25">
      <c r="B749" s="555"/>
    </row>
    <row r="752" spans="2:2" ht="15" x14ac:dyDescent="0.25">
      <c r="B752" s="555"/>
    </row>
    <row r="755" spans="2:2" ht="15" x14ac:dyDescent="0.25">
      <c r="B755" s="555"/>
    </row>
    <row r="758" spans="2:2" ht="15" x14ac:dyDescent="0.25">
      <c r="B758" s="555"/>
    </row>
    <row r="761" spans="2:2" ht="15" x14ac:dyDescent="0.25">
      <c r="B761" s="555"/>
    </row>
    <row r="764" spans="2:2" ht="15" x14ac:dyDescent="0.25">
      <c r="B764" s="555"/>
    </row>
    <row r="767" spans="2:2" ht="15" x14ac:dyDescent="0.25">
      <c r="B767" s="555"/>
    </row>
    <row r="770" spans="2:2" ht="15" x14ac:dyDescent="0.25">
      <c r="B770" s="555"/>
    </row>
    <row r="773" spans="2:2" ht="15" x14ac:dyDescent="0.25">
      <c r="B773" s="555"/>
    </row>
    <row r="776" spans="2:2" ht="15" x14ac:dyDescent="0.25">
      <c r="B776" s="555"/>
    </row>
    <row r="779" spans="2:2" ht="15" x14ac:dyDescent="0.25">
      <c r="B779" s="555"/>
    </row>
    <row r="782" spans="2:2" ht="15" x14ac:dyDescent="0.25">
      <c r="B782" s="555"/>
    </row>
    <row r="785" spans="2:2" ht="15" x14ac:dyDescent="0.25">
      <c r="B785" s="555"/>
    </row>
    <row r="788" spans="2:2" ht="15" x14ac:dyDescent="0.25">
      <c r="B788" s="555"/>
    </row>
    <row r="791" spans="2:2" ht="15" x14ac:dyDescent="0.25">
      <c r="B791" s="555"/>
    </row>
    <row r="794" spans="2:2" ht="15" x14ac:dyDescent="0.25">
      <c r="B794" s="555"/>
    </row>
    <row r="797" spans="2:2" ht="15" x14ac:dyDescent="0.25">
      <c r="B797" s="555"/>
    </row>
    <row r="800" spans="2:2" ht="15" x14ac:dyDescent="0.25">
      <c r="B800" s="555"/>
    </row>
    <row r="803" spans="2:2" ht="15" x14ac:dyDescent="0.25">
      <c r="B803" s="555"/>
    </row>
    <row r="806" spans="2:2" ht="15" x14ac:dyDescent="0.25">
      <c r="B806" s="555"/>
    </row>
    <row r="809" spans="2:2" ht="15" x14ac:dyDescent="0.25">
      <c r="B809" s="555"/>
    </row>
    <row r="812" spans="2:2" ht="15" x14ac:dyDescent="0.25">
      <c r="B812" s="555"/>
    </row>
    <row r="815" spans="2:2" ht="15" x14ac:dyDescent="0.25">
      <c r="B815" s="555"/>
    </row>
    <row r="818" spans="2:2" ht="15" x14ac:dyDescent="0.25">
      <c r="B818" s="555"/>
    </row>
    <row r="821" spans="2:2" ht="15" x14ac:dyDescent="0.25">
      <c r="B821" s="555"/>
    </row>
    <row r="824" spans="2:2" ht="15" x14ac:dyDescent="0.25">
      <c r="B824" s="555"/>
    </row>
    <row r="827" spans="2:2" ht="15" x14ac:dyDescent="0.25">
      <c r="B827" s="555"/>
    </row>
    <row r="830" spans="2:2" ht="15" x14ac:dyDescent="0.25">
      <c r="B830" s="555"/>
    </row>
    <row r="833" spans="2:2" ht="15" x14ac:dyDescent="0.25">
      <c r="B833" s="555"/>
    </row>
    <row r="836" spans="2:2" ht="15" x14ac:dyDescent="0.25">
      <c r="B836" s="555"/>
    </row>
    <row r="839" spans="2:2" ht="15" x14ac:dyDescent="0.25">
      <c r="B839" s="555"/>
    </row>
    <row r="842" spans="2:2" ht="15" x14ac:dyDescent="0.25">
      <c r="B842" s="555"/>
    </row>
    <row r="845" spans="2:2" ht="15" x14ac:dyDescent="0.25">
      <c r="B845" s="555"/>
    </row>
    <row r="848" spans="2:2" ht="15" x14ac:dyDescent="0.25">
      <c r="B848" s="555"/>
    </row>
    <row r="851" spans="2:2" ht="15" x14ac:dyDescent="0.25">
      <c r="B851" s="555"/>
    </row>
    <row r="854" spans="2:2" ht="15" x14ac:dyDescent="0.25">
      <c r="B854" s="555"/>
    </row>
    <row r="857" spans="2:2" ht="15" x14ac:dyDescent="0.25">
      <c r="B857" s="555"/>
    </row>
    <row r="860" spans="2:2" ht="15" x14ac:dyDescent="0.25">
      <c r="B860" s="555"/>
    </row>
    <row r="863" spans="2:2" ht="15" x14ac:dyDescent="0.25">
      <c r="B863" s="555"/>
    </row>
    <row r="866" spans="2:2" ht="15" x14ac:dyDescent="0.25">
      <c r="B866" s="555"/>
    </row>
    <row r="869" spans="2:2" ht="15" x14ac:dyDescent="0.25">
      <c r="B869" s="555"/>
    </row>
    <row r="872" spans="2:2" ht="15" x14ac:dyDescent="0.25">
      <c r="B872" s="555"/>
    </row>
    <row r="875" spans="2:2" ht="15" x14ac:dyDescent="0.25">
      <c r="B875" s="555"/>
    </row>
    <row r="878" spans="2:2" ht="15" x14ac:dyDescent="0.25">
      <c r="B878" s="555"/>
    </row>
    <row r="881" spans="2:2" ht="15" x14ac:dyDescent="0.25">
      <c r="B881" s="555"/>
    </row>
    <row r="884" spans="2:2" ht="15" x14ac:dyDescent="0.25">
      <c r="B884" s="555"/>
    </row>
    <row r="887" spans="2:2" ht="15" x14ac:dyDescent="0.25">
      <c r="B887" s="555"/>
    </row>
    <row r="890" spans="2:2" ht="15" x14ac:dyDescent="0.25">
      <c r="B890" s="555"/>
    </row>
    <row r="893" spans="2:2" ht="15" x14ac:dyDescent="0.25">
      <c r="B893" s="555"/>
    </row>
    <row r="896" spans="2:2" ht="15" x14ac:dyDescent="0.25">
      <c r="B896" s="555"/>
    </row>
    <row r="899" spans="2:2" ht="15" x14ac:dyDescent="0.25">
      <c r="B899" s="555"/>
    </row>
    <row r="902" spans="2:2" ht="15" x14ac:dyDescent="0.25">
      <c r="B902" s="555"/>
    </row>
    <row r="905" spans="2:2" ht="15" x14ac:dyDescent="0.25">
      <c r="B905" s="555"/>
    </row>
    <row r="908" spans="2:2" ht="15" x14ac:dyDescent="0.25">
      <c r="B908" s="555"/>
    </row>
    <row r="911" spans="2:2" ht="15" x14ac:dyDescent="0.25">
      <c r="B911" s="555"/>
    </row>
    <row r="914" spans="2:2" ht="15" x14ac:dyDescent="0.25">
      <c r="B914" s="555"/>
    </row>
    <row r="917" spans="2:2" ht="15" x14ac:dyDescent="0.25">
      <c r="B917" s="555"/>
    </row>
    <row r="920" spans="2:2" ht="15" x14ac:dyDescent="0.25">
      <c r="B920" s="555"/>
    </row>
    <row r="923" spans="2:2" ht="15" x14ac:dyDescent="0.25">
      <c r="B923" s="555"/>
    </row>
    <row r="926" spans="2:2" ht="15" x14ac:dyDescent="0.25">
      <c r="B926" s="555"/>
    </row>
    <row r="929" spans="2:2" ht="15" x14ac:dyDescent="0.25">
      <c r="B929" s="555"/>
    </row>
    <row r="932" spans="2:2" ht="15" x14ac:dyDescent="0.25">
      <c r="B932" s="555"/>
    </row>
    <row r="935" spans="2:2" ht="15" x14ac:dyDescent="0.25">
      <c r="B935" s="555"/>
    </row>
    <row r="938" spans="2:2" ht="15" x14ac:dyDescent="0.25">
      <c r="B938" s="555"/>
    </row>
    <row r="941" spans="2:2" ht="15" x14ac:dyDescent="0.25">
      <c r="B941" s="555"/>
    </row>
    <row r="944" spans="2:2" ht="15" x14ac:dyDescent="0.25">
      <c r="B944" s="555"/>
    </row>
    <row r="947" spans="2:2" ht="15" x14ac:dyDescent="0.25">
      <c r="B947" s="555"/>
    </row>
    <row r="950" spans="2:2" ht="15" x14ac:dyDescent="0.25">
      <c r="B950" s="555"/>
    </row>
    <row r="953" spans="2:2" ht="15" x14ac:dyDescent="0.25">
      <c r="B953" s="555"/>
    </row>
    <row r="956" spans="2:2" ht="15" x14ac:dyDescent="0.25">
      <c r="B956" s="555"/>
    </row>
    <row r="959" spans="2:2" ht="15" x14ac:dyDescent="0.25">
      <c r="B959" s="555"/>
    </row>
    <row r="962" spans="2:2" ht="15" x14ac:dyDescent="0.25">
      <c r="B962" s="555"/>
    </row>
    <row r="965" spans="2:2" ht="15" x14ac:dyDescent="0.25">
      <c r="B965" s="555"/>
    </row>
    <row r="968" spans="2:2" ht="15" x14ac:dyDescent="0.25">
      <c r="B968" s="555"/>
    </row>
    <row r="971" spans="2:2" ht="15" x14ac:dyDescent="0.25">
      <c r="B971" s="555"/>
    </row>
    <row r="974" spans="2:2" ht="15" x14ac:dyDescent="0.25">
      <c r="B974" s="555"/>
    </row>
    <row r="977" spans="2:2" ht="15" x14ac:dyDescent="0.25">
      <c r="B977" s="555"/>
    </row>
    <row r="980" spans="2:2" ht="15" x14ac:dyDescent="0.25">
      <c r="B980" s="555"/>
    </row>
    <row r="983" spans="2:2" ht="15" x14ac:dyDescent="0.25">
      <c r="B983" s="555"/>
    </row>
    <row r="986" spans="2:2" ht="15" x14ac:dyDescent="0.25">
      <c r="B986" s="555"/>
    </row>
    <row r="989" spans="2:2" ht="15" x14ac:dyDescent="0.25">
      <c r="B989" s="555"/>
    </row>
    <row r="992" spans="2:2" ht="15" x14ac:dyDescent="0.25">
      <c r="B992" s="555"/>
    </row>
    <row r="995" spans="2:2" ht="15" x14ac:dyDescent="0.25">
      <c r="B995" s="555"/>
    </row>
    <row r="998" spans="2:2" ht="15" x14ac:dyDescent="0.25">
      <c r="B998" s="555"/>
    </row>
    <row r="1001" spans="2:2" ht="15" x14ac:dyDescent="0.25">
      <c r="B1001" s="555"/>
    </row>
    <row r="1004" spans="2:2" ht="15" x14ac:dyDescent="0.25">
      <c r="B1004" s="555"/>
    </row>
    <row r="1007" spans="2:2" ht="15" x14ac:dyDescent="0.25">
      <c r="B1007" s="555"/>
    </row>
    <row r="1010" spans="2:2" ht="15" x14ac:dyDescent="0.25">
      <c r="B1010" s="555"/>
    </row>
    <row r="1013" spans="2:2" ht="15" x14ac:dyDescent="0.25">
      <c r="B1013" s="555"/>
    </row>
    <row r="1016" spans="2:2" ht="15" x14ac:dyDescent="0.25">
      <c r="B1016" s="555"/>
    </row>
    <row r="1019" spans="2:2" ht="15" x14ac:dyDescent="0.25">
      <c r="B1019" s="555"/>
    </row>
    <row r="1022" spans="2:2" ht="15" x14ac:dyDescent="0.25">
      <c r="B1022" s="555"/>
    </row>
    <row r="1025" spans="2:2" ht="15" x14ac:dyDescent="0.25">
      <c r="B1025" s="555"/>
    </row>
    <row r="1028" spans="2:2" ht="15" x14ac:dyDescent="0.25">
      <c r="B1028" s="555"/>
    </row>
    <row r="1031" spans="2:2" ht="15" x14ac:dyDescent="0.25">
      <c r="B1031" s="555"/>
    </row>
    <row r="1034" spans="2:2" ht="15" x14ac:dyDescent="0.25">
      <c r="B1034" s="555"/>
    </row>
    <row r="1037" spans="2:2" ht="15" x14ac:dyDescent="0.25">
      <c r="B1037" s="555"/>
    </row>
    <row r="1040" spans="2:2" ht="15" x14ac:dyDescent="0.25">
      <c r="B1040" s="555"/>
    </row>
    <row r="1043" spans="2:2" ht="15" x14ac:dyDescent="0.25">
      <c r="B1043" s="555"/>
    </row>
    <row r="1046" spans="2:2" ht="15" x14ac:dyDescent="0.25">
      <c r="B1046" s="555"/>
    </row>
    <row r="1049" spans="2:2" ht="15" x14ac:dyDescent="0.25">
      <c r="B1049" s="555"/>
    </row>
    <row r="1052" spans="2:2" ht="15" x14ac:dyDescent="0.25">
      <c r="B1052" s="555"/>
    </row>
    <row r="1055" spans="2:2" ht="15" x14ac:dyDescent="0.25">
      <c r="B1055" s="555"/>
    </row>
    <row r="1058" spans="2:2" ht="15" x14ac:dyDescent="0.25">
      <c r="B1058" s="555"/>
    </row>
    <row r="1061" spans="2:2" ht="15" x14ac:dyDescent="0.25">
      <c r="B1061" s="555"/>
    </row>
    <row r="1064" spans="2:2" ht="15" x14ac:dyDescent="0.25">
      <c r="B1064" s="555"/>
    </row>
    <row r="1067" spans="2:2" ht="15" x14ac:dyDescent="0.25">
      <c r="B1067" s="555"/>
    </row>
    <row r="1070" spans="2:2" ht="15" x14ac:dyDescent="0.25">
      <c r="B1070" s="555"/>
    </row>
    <row r="1073" spans="2:2" ht="15" x14ac:dyDescent="0.25">
      <c r="B1073" s="555"/>
    </row>
    <row r="1076" spans="2:2" ht="15" x14ac:dyDescent="0.25">
      <c r="B1076" s="555"/>
    </row>
    <row r="1079" spans="2:2" ht="15" x14ac:dyDescent="0.25">
      <c r="B1079" s="555"/>
    </row>
    <row r="1082" spans="2:2" ht="15" x14ac:dyDescent="0.25">
      <c r="B1082" s="555"/>
    </row>
    <row r="1085" spans="2:2" ht="15" x14ac:dyDescent="0.25">
      <c r="B1085" s="555"/>
    </row>
    <row r="1088" spans="2:2" ht="15" x14ac:dyDescent="0.25">
      <c r="B1088" s="555"/>
    </row>
    <row r="1091" spans="2:2" ht="15" x14ac:dyDescent="0.25">
      <c r="B1091" s="555"/>
    </row>
    <row r="1094" spans="2:2" ht="15" x14ac:dyDescent="0.25">
      <c r="B1094" s="555"/>
    </row>
    <row r="1097" spans="2:2" ht="15" x14ac:dyDescent="0.25">
      <c r="B1097" s="555"/>
    </row>
    <row r="1100" spans="2:2" ht="15" x14ac:dyDescent="0.25">
      <c r="B1100" s="555"/>
    </row>
    <row r="1103" spans="2:2" ht="15" x14ac:dyDescent="0.25">
      <c r="B1103" s="555"/>
    </row>
    <row r="1106" spans="2:2" ht="15" x14ac:dyDescent="0.25">
      <c r="B1106" s="555"/>
    </row>
    <row r="1109" spans="2:2" ht="15" x14ac:dyDescent="0.25">
      <c r="B1109" s="555"/>
    </row>
    <row r="1112" spans="2:2" ht="15" x14ac:dyDescent="0.25">
      <c r="B1112" s="555"/>
    </row>
    <row r="1115" spans="2:2" ht="15" x14ac:dyDescent="0.25">
      <c r="B1115" s="555"/>
    </row>
    <row r="1118" spans="2:2" ht="15" x14ac:dyDescent="0.25">
      <c r="B1118" s="555"/>
    </row>
    <row r="1121" spans="2:2" ht="15" x14ac:dyDescent="0.25">
      <c r="B1121" s="555"/>
    </row>
    <row r="1124" spans="2:2" ht="15" x14ac:dyDescent="0.25">
      <c r="B1124" s="555"/>
    </row>
    <row r="1127" spans="2:2" ht="15" x14ac:dyDescent="0.25">
      <c r="B1127" s="555"/>
    </row>
    <row r="1130" spans="2:2" ht="15" x14ac:dyDescent="0.25">
      <c r="B1130" s="555"/>
    </row>
    <row r="1133" spans="2:2" ht="15" x14ac:dyDescent="0.25">
      <c r="B1133" s="555"/>
    </row>
    <row r="1136" spans="2:2" ht="15" x14ac:dyDescent="0.25">
      <c r="B1136" s="555"/>
    </row>
    <row r="1139" spans="2:2" ht="15" x14ac:dyDescent="0.25">
      <c r="B1139" s="555"/>
    </row>
    <row r="1142" spans="2:2" ht="15" x14ac:dyDescent="0.25">
      <c r="B1142" s="555"/>
    </row>
    <row r="1145" spans="2:2" ht="15" x14ac:dyDescent="0.25">
      <c r="B1145" s="555"/>
    </row>
    <row r="1148" spans="2:2" ht="15" x14ac:dyDescent="0.25">
      <c r="B1148" s="555"/>
    </row>
    <row r="1151" spans="2:2" ht="15" x14ac:dyDescent="0.25">
      <c r="B1151" s="555"/>
    </row>
    <row r="1154" spans="2:2" ht="15" x14ac:dyDescent="0.25">
      <c r="B1154" s="555"/>
    </row>
    <row r="1157" spans="2:2" ht="15" x14ac:dyDescent="0.25">
      <c r="B1157" s="555"/>
    </row>
    <row r="1160" spans="2:2" ht="15" x14ac:dyDescent="0.25">
      <c r="B1160" s="555"/>
    </row>
    <row r="1163" spans="2:2" ht="15" x14ac:dyDescent="0.25">
      <c r="B1163" s="555"/>
    </row>
    <row r="1166" spans="2:2" ht="15" x14ac:dyDescent="0.25">
      <c r="B1166" s="555"/>
    </row>
    <row r="1169" spans="2:2" ht="15" x14ac:dyDescent="0.25">
      <c r="B1169" s="555"/>
    </row>
    <row r="1172" spans="2:2" ht="15" x14ac:dyDescent="0.25">
      <c r="B1172" s="555"/>
    </row>
    <row r="1175" spans="2:2" ht="15" x14ac:dyDescent="0.25">
      <c r="B1175" s="555"/>
    </row>
    <row r="1178" spans="2:2" ht="15" x14ac:dyDescent="0.25">
      <c r="B1178" s="555"/>
    </row>
    <row r="1181" spans="2:2" ht="15" x14ac:dyDescent="0.25">
      <c r="B1181" s="555"/>
    </row>
    <row r="1184" spans="2:2" ht="15" x14ac:dyDescent="0.25">
      <c r="B1184" s="555"/>
    </row>
    <row r="1187" spans="2:2" ht="15" x14ac:dyDescent="0.25">
      <c r="B1187" s="555"/>
    </row>
    <row r="1190" spans="2:2" ht="15" x14ac:dyDescent="0.25">
      <c r="B1190" s="555"/>
    </row>
    <row r="1193" spans="2:2" ht="15" x14ac:dyDescent="0.25">
      <c r="B1193" s="555"/>
    </row>
    <row r="1196" spans="2:2" ht="15" x14ac:dyDescent="0.25">
      <c r="B1196" s="555"/>
    </row>
    <row r="1199" spans="2:2" ht="15" x14ac:dyDescent="0.25">
      <c r="B1199" s="555"/>
    </row>
    <row r="1202" spans="2:2" ht="15" x14ac:dyDescent="0.25">
      <c r="B1202" s="555"/>
    </row>
    <row r="1205" spans="2:2" ht="15" x14ac:dyDescent="0.25">
      <c r="B1205" s="555"/>
    </row>
    <row r="1208" spans="2:2" ht="15" x14ac:dyDescent="0.25">
      <c r="B1208" s="555"/>
    </row>
    <row r="1211" spans="2:2" ht="15" x14ac:dyDescent="0.25">
      <c r="B1211" s="555"/>
    </row>
    <row r="1214" spans="2:2" ht="15" x14ac:dyDescent="0.25">
      <c r="B1214" s="555"/>
    </row>
    <row r="1217" spans="2:2" ht="15" x14ac:dyDescent="0.25">
      <c r="B1217" s="555"/>
    </row>
    <row r="1220" spans="2:2" ht="15" x14ac:dyDescent="0.25">
      <c r="B1220" s="555"/>
    </row>
    <row r="1223" spans="2:2" ht="15" x14ac:dyDescent="0.25">
      <c r="B1223" s="555"/>
    </row>
    <row r="1226" spans="2:2" ht="15" x14ac:dyDescent="0.25">
      <c r="B1226" s="555"/>
    </row>
    <row r="1229" spans="2:2" ht="15" x14ac:dyDescent="0.25">
      <c r="B1229" s="555"/>
    </row>
    <row r="1232" spans="2:2" ht="15" x14ac:dyDescent="0.25">
      <c r="B1232" s="555"/>
    </row>
    <row r="1235" spans="2:2" ht="15" x14ac:dyDescent="0.25">
      <c r="B1235" s="555"/>
    </row>
    <row r="1238" spans="2:2" ht="15" x14ac:dyDescent="0.25">
      <c r="B1238" s="555"/>
    </row>
    <row r="1241" spans="2:2" ht="15" x14ac:dyDescent="0.25">
      <c r="B1241" s="555"/>
    </row>
    <row r="1244" spans="2:2" ht="15" x14ac:dyDescent="0.25">
      <c r="B1244" s="555"/>
    </row>
    <row r="1247" spans="2:2" ht="15" x14ac:dyDescent="0.25">
      <c r="B1247" s="555"/>
    </row>
    <row r="1250" spans="2:2" ht="15" x14ac:dyDescent="0.25">
      <c r="B1250" s="555"/>
    </row>
    <row r="1253" spans="2:2" ht="15" x14ac:dyDescent="0.25">
      <c r="B1253" s="555"/>
    </row>
    <row r="1256" spans="2:2" ht="15" x14ac:dyDescent="0.25">
      <c r="B1256" s="555"/>
    </row>
    <row r="1259" spans="2:2" ht="15" x14ac:dyDescent="0.25">
      <c r="B1259" s="555"/>
    </row>
    <row r="1262" spans="2:2" ht="15" x14ac:dyDescent="0.25">
      <c r="B1262" s="555"/>
    </row>
    <row r="1265" spans="2:2" ht="15" x14ac:dyDescent="0.25">
      <c r="B1265" s="555"/>
    </row>
    <row r="1268" spans="2:2" ht="15" x14ac:dyDescent="0.25">
      <c r="B1268" s="555"/>
    </row>
    <row r="1271" spans="2:2" ht="15" x14ac:dyDescent="0.25">
      <c r="B1271" s="555"/>
    </row>
    <row r="1274" spans="2:2" ht="15" x14ac:dyDescent="0.25">
      <c r="B1274" s="555"/>
    </row>
    <row r="1277" spans="2:2" ht="15" x14ac:dyDescent="0.25">
      <c r="B1277" s="555"/>
    </row>
    <row r="1280" spans="2:2" ht="15" x14ac:dyDescent="0.25">
      <c r="B1280" s="555"/>
    </row>
    <row r="1283" spans="2:2" ht="15" x14ac:dyDescent="0.25">
      <c r="B1283" s="555"/>
    </row>
    <row r="1286" spans="2:2" ht="15" x14ac:dyDescent="0.25">
      <c r="B1286" s="555"/>
    </row>
    <row r="1289" spans="2:2" ht="15" x14ac:dyDescent="0.25">
      <c r="B1289" s="555"/>
    </row>
    <row r="1292" spans="2:2" ht="15" x14ac:dyDescent="0.25">
      <c r="B1292" s="555"/>
    </row>
    <row r="1295" spans="2:2" ht="15" x14ac:dyDescent="0.25">
      <c r="B1295" s="555"/>
    </row>
    <row r="1298" spans="2:2" ht="15" x14ac:dyDescent="0.25">
      <c r="B1298" s="555"/>
    </row>
    <row r="1301" spans="2:2" ht="15" x14ac:dyDescent="0.25">
      <c r="B1301" s="555"/>
    </row>
    <row r="1304" spans="2:2" ht="15" x14ac:dyDescent="0.25">
      <c r="B1304" s="555"/>
    </row>
    <row r="1307" spans="2:2" ht="15" x14ac:dyDescent="0.25">
      <c r="B1307" s="555"/>
    </row>
    <row r="1310" spans="2:2" ht="15" x14ac:dyDescent="0.25">
      <c r="B1310" s="555"/>
    </row>
    <row r="1313" spans="2:2" ht="15" x14ac:dyDescent="0.25">
      <c r="B1313" s="555"/>
    </row>
    <row r="1316" spans="2:2" ht="15" x14ac:dyDescent="0.25">
      <c r="B1316" s="555"/>
    </row>
    <row r="1319" spans="2:2" ht="15" x14ac:dyDescent="0.25">
      <c r="B1319" s="555"/>
    </row>
    <row r="1322" spans="2:2" ht="15" x14ac:dyDescent="0.25">
      <c r="B1322" s="555"/>
    </row>
    <row r="1325" spans="2:2" ht="15" x14ac:dyDescent="0.25">
      <c r="B1325" s="555"/>
    </row>
    <row r="1328" spans="2:2" ht="15" x14ac:dyDescent="0.25">
      <c r="B1328" s="555"/>
    </row>
    <row r="1331" spans="2:2" ht="15" x14ac:dyDescent="0.25">
      <c r="B1331" s="555"/>
    </row>
    <row r="1334" spans="2:2" ht="15" x14ac:dyDescent="0.25">
      <c r="B1334" s="555"/>
    </row>
    <row r="1337" spans="2:2" ht="15" x14ac:dyDescent="0.25">
      <c r="B1337" s="555"/>
    </row>
    <row r="1340" spans="2:2" ht="15" x14ac:dyDescent="0.25">
      <c r="B1340" s="555"/>
    </row>
    <row r="1343" spans="2:2" ht="15" x14ac:dyDescent="0.25">
      <c r="B1343" s="555"/>
    </row>
    <row r="1346" spans="2:2" ht="15" x14ac:dyDescent="0.25">
      <c r="B1346" s="555"/>
    </row>
    <row r="1349" spans="2:2" ht="15" x14ac:dyDescent="0.25">
      <c r="B1349" s="555"/>
    </row>
    <row r="1352" spans="2:2" ht="15" x14ac:dyDescent="0.25">
      <c r="B1352" s="555"/>
    </row>
    <row r="1355" spans="2:2" ht="15" x14ac:dyDescent="0.25">
      <c r="B1355" s="555"/>
    </row>
    <row r="1358" spans="2:2" ht="15" x14ac:dyDescent="0.25">
      <c r="B1358" s="555"/>
    </row>
    <row r="1361" spans="2:2" ht="15" x14ac:dyDescent="0.25">
      <c r="B1361" s="555"/>
    </row>
    <row r="1364" spans="2:2" ht="15" x14ac:dyDescent="0.25">
      <c r="B1364" s="555"/>
    </row>
    <row r="1367" spans="2:2" ht="15" x14ac:dyDescent="0.25">
      <c r="B1367" s="555"/>
    </row>
    <row r="1370" spans="2:2" ht="15" x14ac:dyDescent="0.25">
      <c r="B1370" s="555"/>
    </row>
    <row r="1373" spans="2:2" ht="15" x14ac:dyDescent="0.25">
      <c r="B1373" s="555"/>
    </row>
    <row r="1376" spans="2:2" ht="15" x14ac:dyDescent="0.25">
      <c r="B1376" s="555"/>
    </row>
    <row r="1379" spans="2:2" ht="15" x14ac:dyDescent="0.25">
      <c r="B1379" s="555"/>
    </row>
    <row r="1382" spans="2:2" ht="15" x14ac:dyDescent="0.25">
      <c r="B1382" s="555"/>
    </row>
    <row r="1385" spans="2:2" ht="15" x14ac:dyDescent="0.25">
      <c r="B1385" s="555"/>
    </row>
    <row r="1388" spans="2:2" ht="15" x14ac:dyDescent="0.25">
      <c r="B1388" s="555"/>
    </row>
    <row r="1391" spans="2:2" ht="15" x14ac:dyDescent="0.25">
      <c r="B1391" s="555"/>
    </row>
    <row r="1394" spans="2:2" ht="15" x14ac:dyDescent="0.25">
      <c r="B1394" s="555"/>
    </row>
    <row r="1397" spans="2:2" ht="15" x14ac:dyDescent="0.25">
      <c r="B1397" s="555"/>
    </row>
    <row r="1400" spans="2:2" ht="15" x14ac:dyDescent="0.25">
      <c r="B1400" s="555"/>
    </row>
    <row r="1403" spans="2:2" ht="15" x14ac:dyDescent="0.25">
      <c r="B1403" s="555"/>
    </row>
    <row r="1406" spans="2:2" ht="15" x14ac:dyDescent="0.25">
      <c r="B1406" s="555"/>
    </row>
    <row r="1409" spans="2:2" ht="15" x14ac:dyDescent="0.25">
      <c r="B1409" s="555"/>
    </row>
    <row r="1412" spans="2:2" ht="15" x14ac:dyDescent="0.25">
      <c r="B1412" s="555"/>
    </row>
    <row r="1415" spans="2:2" ht="15" x14ac:dyDescent="0.25">
      <c r="B1415" s="555"/>
    </row>
    <row r="1418" spans="2:2" ht="15" x14ac:dyDescent="0.25">
      <c r="B1418" s="555"/>
    </row>
    <row r="1421" spans="2:2" ht="15" x14ac:dyDescent="0.25">
      <c r="B1421" s="555"/>
    </row>
    <row r="1424" spans="2:2" ht="15" x14ac:dyDescent="0.25">
      <c r="B1424" s="555"/>
    </row>
    <row r="1427" spans="2:2" ht="15" x14ac:dyDescent="0.25">
      <c r="B1427" s="555"/>
    </row>
    <row r="1430" spans="2:2" ht="15" x14ac:dyDescent="0.25">
      <c r="B1430" s="555"/>
    </row>
    <row r="1433" spans="2:2" ht="15" x14ac:dyDescent="0.25">
      <c r="B1433" s="555"/>
    </row>
    <row r="1436" spans="2:2" ht="15" x14ac:dyDescent="0.25">
      <c r="B1436" s="555"/>
    </row>
    <row r="1439" spans="2:2" ht="15" x14ac:dyDescent="0.25">
      <c r="B1439" s="555"/>
    </row>
    <row r="1442" spans="2:2" ht="15" x14ac:dyDescent="0.25">
      <c r="B1442" s="555"/>
    </row>
    <row r="1445" spans="2:2" ht="15" x14ac:dyDescent="0.25">
      <c r="B1445" s="555"/>
    </row>
    <row r="1448" spans="2:2" ht="15" x14ac:dyDescent="0.25">
      <c r="B1448" s="555"/>
    </row>
    <row r="1451" spans="2:2" ht="15" x14ac:dyDescent="0.25">
      <c r="B1451" s="555"/>
    </row>
    <row r="1454" spans="2:2" ht="15" x14ac:dyDescent="0.25">
      <c r="B1454" s="555"/>
    </row>
    <row r="1457" spans="2:2" ht="15" x14ac:dyDescent="0.25">
      <c r="B1457" s="555"/>
    </row>
    <row r="1460" spans="2:2" ht="15" x14ac:dyDescent="0.25">
      <c r="B1460" s="555"/>
    </row>
    <row r="1463" spans="2:2" ht="15" x14ac:dyDescent="0.25">
      <c r="B1463" s="555"/>
    </row>
    <row r="1466" spans="2:2" ht="15" x14ac:dyDescent="0.25">
      <c r="B1466" s="555"/>
    </row>
    <row r="1469" spans="2:2" ht="15" x14ac:dyDescent="0.25">
      <c r="B1469" s="555"/>
    </row>
    <row r="1472" spans="2:2" ht="15" x14ac:dyDescent="0.25">
      <c r="B1472" s="555"/>
    </row>
    <row r="1475" spans="2:2" ht="15" x14ac:dyDescent="0.25">
      <c r="B1475" s="555"/>
    </row>
    <row r="1478" spans="2:2" ht="15" x14ac:dyDescent="0.25">
      <c r="B1478" s="555"/>
    </row>
    <row r="1481" spans="2:2" ht="15" x14ac:dyDescent="0.25">
      <c r="B1481" s="555"/>
    </row>
    <row r="1484" spans="2:2" ht="15" x14ac:dyDescent="0.25">
      <c r="B1484" s="555"/>
    </row>
    <row r="1487" spans="2:2" ht="15" x14ac:dyDescent="0.25">
      <c r="B1487" s="555"/>
    </row>
    <row r="1490" spans="2:2" ht="15" x14ac:dyDescent="0.25">
      <c r="B1490" s="555"/>
    </row>
    <row r="1493" spans="2:2" ht="15" x14ac:dyDescent="0.25">
      <c r="B1493" s="555"/>
    </row>
    <row r="1496" spans="2:2" ht="15" x14ac:dyDescent="0.25">
      <c r="B1496" s="555"/>
    </row>
    <row r="1499" spans="2:2" ht="15" x14ac:dyDescent="0.25">
      <c r="B1499" s="555"/>
    </row>
    <row r="1502" spans="2:2" ht="15" x14ac:dyDescent="0.25">
      <c r="B1502" s="555"/>
    </row>
    <row r="1505" spans="2:2" ht="15" x14ac:dyDescent="0.25">
      <c r="B1505" s="555"/>
    </row>
    <row r="1508" spans="2:2" ht="15" x14ac:dyDescent="0.25">
      <c r="B1508" s="555"/>
    </row>
    <row r="1511" spans="2:2" ht="15" x14ac:dyDescent="0.25">
      <c r="B1511" s="555"/>
    </row>
    <row r="1514" spans="2:2" ht="15" x14ac:dyDescent="0.25">
      <c r="B1514" s="555"/>
    </row>
    <row r="1517" spans="2:2" ht="15" x14ac:dyDescent="0.25">
      <c r="B1517" s="555"/>
    </row>
    <row r="1520" spans="2:2" ht="15" x14ac:dyDescent="0.25">
      <c r="B1520" s="555"/>
    </row>
    <row r="1523" spans="2:2" ht="15" x14ac:dyDescent="0.25">
      <c r="B1523" s="555"/>
    </row>
    <row r="1526" spans="2:2" ht="15" x14ac:dyDescent="0.25">
      <c r="B1526" s="555"/>
    </row>
    <row r="1529" spans="2:2" ht="15" x14ac:dyDescent="0.25">
      <c r="B1529" s="555"/>
    </row>
    <row r="1532" spans="2:2" ht="15" x14ac:dyDescent="0.25">
      <c r="B1532" s="555"/>
    </row>
    <row r="1535" spans="2:2" ht="15" x14ac:dyDescent="0.25">
      <c r="B1535" s="555"/>
    </row>
    <row r="1538" spans="2:2" ht="15" x14ac:dyDescent="0.25">
      <c r="B1538" s="555"/>
    </row>
    <row r="1541" spans="2:2" ht="15" x14ac:dyDescent="0.25">
      <c r="B1541" s="555"/>
    </row>
    <row r="1544" spans="2:2" ht="15" x14ac:dyDescent="0.25">
      <c r="B1544" s="555"/>
    </row>
    <row r="1547" spans="2:2" ht="15" x14ac:dyDescent="0.25">
      <c r="B1547" s="555"/>
    </row>
    <row r="1550" spans="2:2" ht="15" x14ac:dyDescent="0.25">
      <c r="B1550" s="555"/>
    </row>
    <row r="1553" spans="2:2" ht="15" x14ac:dyDescent="0.25">
      <c r="B1553" s="555"/>
    </row>
    <row r="1556" spans="2:2" ht="15" x14ac:dyDescent="0.25">
      <c r="B1556" s="555"/>
    </row>
    <row r="1559" spans="2:2" ht="15" x14ac:dyDescent="0.25">
      <c r="B1559" s="555"/>
    </row>
    <row r="1562" spans="2:2" ht="15" x14ac:dyDescent="0.25">
      <c r="B1562" s="555"/>
    </row>
    <row r="1565" spans="2:2" ht="15" x14ac:dyDescent="0.25">
      <c r="B1565" s="555"/>
    </row>
    <row r="1568" spans="2:2" ht="15" x14ac:dyDescent="0.25">
      <c r="B1568" s="555"/>
    </row>
    <row r="1571" spans="2:2" ht="15" x14ac:dyDescent="0.25">
      <c r="B1571" s="555"/>
    </row>
    <row r="1574" spans="2:2" ht="15" x14ac:dyDescent="0.25">
      <c r="B1574" s="555"/>
    </row>
    <row r="1577" spans="2:2" ht="15" x14ac:dyDescent="0.25">
      <c r="B1577" s="555"/>
    </row>
    <row r="1580" spans="2:2" ht="15" x14ac:dyDescent="0.25">
      <c r="B1580" s="555"/>
    </row>
    <row r="1583" spans="2:2" ht="15" x14ac:dyDescent="0.25">
      <c r="B1583" s="555"/>
    </row>
    <row r="1586" spans="2:2" ht="15" x14ac:dyDescent="0.25">
      <c r="B1586" s="555"/>
    </row>
    <row r="1589" spans="2:2" ht="15" x14ac:dyDescent="0.25">
      <c r="B1589" s="555"/>
    </row>
    <row r="1592" spans="2:2" ht="15" x14ac:dyDescent="0.25">
      <c r="B1592" s="555"/>
    </row>
    <row r="1595" spans="2:2" ht="15" x14ac:dyDescent="0.25">
      <c r="B1595" s="555"/>
    </row>
    <row r="1598" spans="2:2" ht="15" x14ac:dyDescent="0.25">
      <c r="B1598" s="555"/>
    </row>
    <row r="1601" spans="2:2" ht="15" x14ac:dyDescent="0.25">
      <c r="B1601" s="555"/>
    </row>
    <row r="1604" spans="2:2" ht="15" x14ac:dyDescent="0.25">
      <c r="B1604" s="555"/>
    </row>
    <row r="1607" spans="2:2" ht="15" x14ac:dyDescent="0.25">
      <c r="B1607" s="555"/>
    </row>
    <row r="1610" spans="2:2" ht="15" x14ac:dyDescent="0.25">
      <c r="B1610" s="555"/>
    </row>
    <row r="1613" spans="2:2" ht="15" x14ac:dyDescent="0.25">
      <c r="B1613" s="555"/>
    </row>
    <row r="1616" spans="2:2" ht="15" x14ac:dyDescent="0.25">
      <c r="B1616" s="555"/>
    </row>
    <row r="1619" spans="2:2" ht="15" x14ac:dyDescent="0.25">
      <c r="B1619" s="555"/>
    </row>
    <row r="1622" spans="2:2" ht="15" x14ac:dyDescent="0.25">
      <c r="B1622" s="555"/>
    </row>
    <row r="1625" spans="2:2" ht="15" x14ac:dyDescent="0.25">
      <c r="B1625" s="555"/>
    </row>
    <row r="1628" spans="2:2" ht="15" x14ac:dyDescent="0.25">
      <c r="B1628" s="555"/>
    </row>
    <row r="1631" spans="2:2" ht="15" x14ac:dyDescent="0.25">
      <c r="B1631" s="555"/>
    </row>
    <row r="1634" spans="2:2" ht="15" x14ac:dyDescent="0.25">
      <c r="B1634" s="555"/>
    </row>
    <row r="1637" spans="2:2" ht="15" x14ac:dyDescent="0.25">
      <c r="B1637" s="555"/>
    </row>
    <row r="1640" spans="2:2" ht="15" x14ac:dyDescent="0.25">
      <c r="B1640" s="555"/>
    </row>
    <row r="1643" spans="2:2" ht="15" x14ac:dyDescent="0.25">
      <c r="B1643" s="555"/>
    </row>
    <row r="1646" spans="2:2" ht="15" x14ac:dyDescent="0.25">
      <c r="B1646" s="555"/>
    </row>
    <row r="1649" spans="2:2" ht="15" x14ac:dyDescent="0.25">
      <c r="B1649" s="555"/>
    </row>
    <row r="1652" spans="2:2" ht="15" x14ac:dyDescent="0.25">
      <c r="B1652" s="555"/>
    </row>
    <row r="1655" spans="2:2" ht="15" x14ac:dyDescent="0.25">
      <c r="B1655" s="555"/>
    </row>
    <row r="1658" spans="2:2" ht="15" x14ac:dyDescent="0.25">
      <c r="B1658" s="555"/>
    </row>
    <row r="1661" spans="2:2" ht="15" x14ac:dyDescent="0.25">
      <c r="B1661" s="555"/>
    </row>
    <row r="1664" spans="2:2" ht="15" x14ac:dyDescent="0.25">
      <c r="B1664" s="555"/>
    </row>
    <row r="1667" spans="2:2" ht="15" x14ac:dyDescent="0.25">
      <c r="B1667" s="555"/>
    </row>
    <row r="1670" spans="2:2" ht="15" x14ac:dyDescent="0.25">
      <c r="B1670" s="555"/>
    </row>
    <row r="1673" spans="2:2" ht="15" x14ac:dyDescent="0.25">
      <c r="B1673" s="555"/>
    </row>
    <row r="1676" spans="2:2" ht="15" x14ac:dyDescent="0.25">
      <c r="B1676" s="555"/>
    </row>
    <row r="1679" spans="2:2" ht="15" x14ac:dyDescent="0.25">
      <c r="B1679" s="555"/>
    </row>
    <row r="1682" spans="2:2" ht="15" x14ac:dyDescent="0.25">
      <c r="B1682" s="555"/>
    </row>
    <row r="1685" spans="2:2" ht="15" x14ac:dyDescent="0.25">
      <c r="B1685" s="555"/>
    </row>
    <row r="1688" spans="2:2" ht="15" x14ac:dyDescent="0.25">
      <c r="B1688" s="555"/>
    </row>
    <row r="1691" spans="2:2" ht="15" x14ac:dyDescent="0.25">
      <c r="B1691" s="555"/>
    </row>
    <row r="1694" spans="2:2" ht="15" x14ac:dyDescent="0.25">
      <c r="B1694" s="555"/>
    </row>
    <row r="1697" spans="2:2" ht="15" x14ac:dyDescent="0.25">
      <c r="B1697" s="555"/>
    </row>
    <row r="1700" spans="2:2" ht="15" x14ac:dyDescent="0.25">
      <c r="B1700" s="555"/>
    </row>
    <row r="1703" spans="2:2" ht="15" x14ac:dyDescent="0.25">
      <c r="B1703" s="555"/>
    </row>
    <row r="1706" spans="2:2" ht="15" x14ac:dyDescent="0.25">
      <c r="B1706" s="555"/>
    </row>
    <row r="1709" spans="2:2" ht="15" x14ac:dyDescent="0.25">
      <c r="B1709" s="555"/>
    </row>
    <row r="1712" spans="2:2" ht="15" x14ac:dyDescent="0.25">
      <c r="B1712" s="555"/>
    </row>
    <row r="1715" spans="2:2" ht="15" x14ac:dyDescent="0.25">
      <c r="B1715" s="555"/>
    </row>
    <row r="1718" spans="2:2" ht="15" x14ac:dyDescent="0.25">
      <c r="B1718" s="555"/>
    </row>
    <row r="1721" spans="2:2" ht="15" x14ac:dyDescent="0.25">
      <c r="B1721" s="555"/>
    </row>
    <row r="1724" spans="2:2" ht="15" x14ac:dyDescent="0.25">
      <c r="B1724" s="555"/>
    </row>
    <row r="1727" spans="2:2" ht="15" x14ac:dyDescent="0.25">
      <c r="B1727" s="555"/>
    </row>
    <row r="1730" spans="2:2" ht="15" x14ac:dyDescent="0.25">
      <c r="B1730" s="555"/>
    </row>
    <row r="1733" spans="2:2" ht="15" x14ac:dyDescent="0.25">
      <c r="B1733" s="555"/>
    </row>
    <row r="1736" spans="2:2" ht="15" x14ac:dyDescent="0.25">
      <c r="B1736" s="555"/>
    </row>
    <row r="1739" spans="2:2" ht="15" x14ac:dyDescent="0.25">
      <c r="B1739" s="555"/>
    </row>
    <row r="1742" spans="2:2" ht="15" x14ac:dyDescent="0.25">
      <c r="B1742" s="555"/>
    </row>
    <row r="1745" spans="2:2" ht="15" x14ac:dyDescent="0.25">
      <c r="B1745" s="555"/>
    </row>
    <row r="1748" spans="2:2" ht="15" x14ac:dyDescent="0.25">
      <c r="B1748" s="555"/>
    </row>
    <row r="1751" spans="2:2" ht="15" x14ac:dyDescent="0.25">
      <c r="B1751" s="555"/>
    </row>
    <row r="1754" spans="2:2" ht="15" x14ac:dyDescent="0.25">
      <c r="B1754" s="555"/>
    </row>
    <row r="1757" spans="2:2" ht="15" x14ac:dyDescent="0.25">
      <c r="B1757" s="555"/>
    </row>
    <row r="1760" spans="2:2" ht="15" x14ac:dyDescent="0.25">
      <c r="B1760" s="555"/>
    </row>
    <row r="1763" spans="2:2" ht="15" x14ac:dyDescent="0.25">
      <c r="B1763" s="555"/>
    </row>
    <row r="1766" spans="2:2" ht="15" x14ac:dyDescent="0.25">
      <c r="B1766" s="555"/>
    </row>
    <row r="1769" spans="2:2" ht="15" x14ac:dyDescent="0.25">
      <c r="B1769" s="555"/>
    </row>
    <row r="1772" spans="2:2" ht="15" x14ac:dyDescent="0.25">
      <c r="B1772" s="555"/>
    </row>
    <row r="1775" spans="2:2" ht="15" x14ac:dyDescent="0.25">
      <c r="B1775" s="555"/>
    </row>
    <row r="1778" spans="2:2" ht="15" x14ac:dyDescent="0.25">
      <c r="B1778" s="555"/>
    </row>
    <row r="1781" spans="2:2" ht="15" x14ac:dyDescent="0.25">
      <c r="B1781" s="555"/>
    </row>
    <row r="1784" spans="2:2" ht="15" x14ac:dyDescent="0.25">
      <c r="B1784" s="555"/>
    </row>
    <row r="1787" spans="2:2" ht="15" x14ac:dyDescent="0.25">
      <c r="B1787" s="555"/>
    </row>
    <row r="1790" spans="2:2" ht="15" x14ac:dyDescent="0.25">
      <c r="B1790" s="555"/>
    </row>
    <row r="1793" spans="2:2" ht="15" x14ac:dyDescent="0.25">
      <c r="B1793" s="555"/>
    </row>
    <row r="1796" spans="2:2" ht="15" x14ac:dyDescent="0.25">
      <c r="B1796" s="555"/>
    </row>
    <row r="1799" spans="2:2" ht="15" x14ac:dyDescent="0.25">
      <c r="B1799" s="555"/>
    </row>
    <row r="1802" spans="2:2" ht="15" x14ac:dyDescent="0.25">
      <c r="B1802" s="555"/>
    </row>
    <row r="1805" spans="2:2" ht="15" x14ac:dyDescent="0.25">
      <c r="B1805" s="555"/>
    </row>
    <row r="1808" spans="2:2" ht="15" x14ac:dyDescent="0.25">
      <c r="B1808" s="555"/>
    </row>
    <row r="1811" spans="2:2" ht="15" x14ac:dyDescent="0.25">
      <c r="B1811" s="555"/>
    </row>
    <row r="1814" spans="2:2" ht="15" x14ac:dyDescent="0.25">
      <c r="B1814" s="555"/>
    </row>
    <row r="1817" spans="2:2" ht="15" x14ac:dyDescent="0.25">
      <c r="B1817" s="555"/>
    </row>
    <row r="1820" spans="2:2" ht="15" x14ac:dyDescent="0.25">
      <c r="B1820" s="555"/>
    </row>
    <row r="1823" spans="2:2" ht="15" x14ac:dyDescent="0.25">
      <c r="B1823" s="555"/>
    </row>
    <row r="1826" spans="2:2" ht="15" x14ac:dyDescent="0.25">
      <c r="B1826" s="555"/>
    </row>
    <row r="1829" spans="2:2" ht="15" x14ac:dyDescent="0.25">
      <c r="B1829" s="555"/>
    </row>
    <row r="1832" spans="2:2" ht="15" x14ac:dyDescent="0.25">
      <c r="B1832" s="555"/>
    </row>
    <row r="1835" spans="2:2" ht="15" x14ac:dyDescent="0.25">
      <c r="B1835" s="555"/>
    </row>
    <row r="1838" spans="2:2" ht="15" x14ac:dyDescent="0.25">
      <c r="B1838" s="555"/>
    </row>
    <row r="1841" spans="2:2" ht="15" x14ac:dyDescent="0.25">
      <c r="B1841" s="555"/>
    </row>
    <row r="1844" spans="2:2" ht="15" x14ac:dyDescent="0.25">
      <c r="B1844" s="555"/>
    </row>
    <row r="1847" spans="2:2" ht="15" x14ac:dyDescent="0.25">
      <c r="B1847" s="555"/>
    </row>
    <row r="1850" spans="2:2" ht="15" x14ac:dyDescent="0.25">
      <c r="B1850" s="555"/>
    </row>
    <row r="1853" spans="2:2" ht="15" x14ac:dyDescent="0.25">
      <c r="B1853" s="555"/>
    </row>
    <row r="1856" spans="2:2" ht="15" x14ac:dyDescent="0.25">
      <c r="B1856" s="555"/>
    </row>
    <row r="1859" spans="2:2" ht="15" x14ac:dyDescent="0.25">
      <c r="B1859" s="555"/>
    </row>
    <row r="1862" spans="2:2" ht="15" x14ac:dyDescent="0.25">
      <c r="B1862" s="555"/>
    </row>
    <row r="1865" spans="2:2" ht="15" x14ac:dyDescent="0.25">
      <c r="B1865" s="555"/>
    </row>
    <row r="1868" spans="2:2" ht="15" x14ac:dyDescent="0.25">
      <c r="B1868" s="555"/>
    </row>
    <row r="1871" spans="2:2" ht="15" x14ac:dyDescent="0.25">
      <c r="B1871" s="555"/>
    </row>
    <row r="1874" spans="2:2" ht="15" x14ac:dyDescent="0.25">
      <c r="B1874" s="555"/>
    </row>
    <row r="1877" spans="2:2" ht="15" x14ac:dyDescent="0.25">
      <c r="B1877" s="555"/>
    </row>
    <row r="1880" spans="2:2" ht="15" x14ac:dyDescent="0.25">
      <c r="B1880" s="555"/>
    </row>
    <row r="1883" spans="2:2" ht="15" x14ac:dyDescent="0.25">
      <c r="B1883" s="555"/>
    </row>
    <row r="1886" spans="2:2" ht="15" x14ac:dyDescent="0.25">
      <c r="B1886" s="555"/>
    </row>
    <row r="1889" spans="2:2" ht="15" x14ac:dyDescent="0.25">
      <c r="B1889" s="555"/>
    </row>
    <row r="1892" spans="2:2" ht="15" x14ac:dyDescent="0.25">
      <c r="B1892" s="555"/>
    </row>
    <row r="1895" spans="2:2" ht="15" x14ac:dyDescent="0.25">
      <c r="B1895" s="555"/>
    </row>
    <row r="1898" spans="2:2" ht="15" x14ac:dyDescent="0.25">
      <c r="B1898" s="555"/>
    </row>
    <row r="1901" spans="2:2" ht="15" x14ac:dyDescent="0.25">
      <c r="B1901" s="555"/>
    </row>
    <row r="1904" spans="2:2" ht="15" x14ac:dyDescent="0.25">
      <c r="B1904" s="555"/>
    </row>
    <row r="1907" spans="2:2" ht="15" x14ac:dyDescent="0.25">
      <c r="B1907" s="555"/>
    </row>
    <row r="1910" spans="2:2" ht="15" x14ac:dyDescent="0.25">
      <c r="B1910" s="555"/>
    </row>
    <row r="1913" spans="2:2" ht="15" x14ac:dyDescent="0.25">
      <c r="B1913" s="555"/>
    </row>
    <row r="1916" spans="2:2" ht="15" x14ac:dyDescent="0.25">
      <c r="B1916" s="555"/>
    </row>
    <row r="1919" spans="2:2" ht="15" x14ac:dyDescent="0.25">
      <c r="B1919" s="555"/>
    </row>
    <row r="1922" spans="2:2" ht="15" x14ac:dyDescent="0.25">
      <c r="B1922" s="555"/>
    </row>
    <row r="1925" spans="2:2" ht="15" x14ac:dyDescent="0.25">
      <c r="B1925" s="555"/>
    </row>
    <row r="1928" spans="2:2" ht="15" x14ac:dyDescent="0.25">
      <c r="B1928" s="555"/>
    </row>
    <row r="1931" spans="2:2" ht="15" x14ac:dyDescent="0.25">
      <c r="B1931" s="555"/>
    </row>
    <row r="1934" spans="2:2" ht="15" x14ac:dyDescent="0.25">
      <c r="B1934" s="555"/>
    </row>
    <row r="1937" spans="2:2" ht="15" x14ac:dyDescent="0.25">
      <c r="B1937" s="555"/>
    </row>
    <row r="1940" spans="2:2" ht="15" x14ac:dyDescent="0.25">
      <c r="B1940" s="555"/>
    </row>
    <row r="1943" spans="2:2" ht="15" x14ac:dyDescent="0.25">
      <c r="B1943" s="555"/>
    </row>
    <row r="1946" spans="2:2" ht="15" x14ac:dyDescent="0.25">
      <c r="B1946" s="555"/>
    </row>
    <row r="1949" spans="2:2" ht="15" x14ac:dyDescent="0.25">
      <c r="B1949" s="555"/>
    </row>
    <row r="1952" spans="2:2" ht="15" x14ac:dyDescent="0.25">
      <c r="B1952" s="555"/>
    </row>
    <row r="1955" spans="2:2" ht="15" x14ac:dyDescent="0.25">
      <c r="B1955" s="555"/>
    </row>
    <row r="1958" spans="2:2" ht="15" x14ac:dyDescent="0.25">
      <c r="B1958" s="555"/>
    </row>
    <row r="1961" spans="2:2" ht="15" x14ac:dyDescent="0.25">
      <c r="B1961" s="555"/>
    </row>
    <row r="1964" spans="2:2" ht="15" x14ac:dyDescent="0.25">
      <c r="B1964" s="555"/>
    </row>
    <row r="1967" spans="2:2" ht="15" x14ac:dyDescent="0.25">
      <c r="B1967" s="555"/>
    </row>
    <row r="1970" spans="2:2" ht="15" x14ac:dyDescent="0.25">
      <c r="B1970" s="555"/>
    </row>
    <row r="1973" spans="2:2" ht="15" x14ac:dyDescent="0.25">
      <c r="B1973" s="555"/>
    </row>
    <row r="1976" spans="2:2" ht="15" x14ac:dyDescent="0.25">
      <c r="B1976" s="555"/>
    </row>
    <row r="1979" spans="2:2" ht="15" x14ac:dyDescent="0.25">
      <c r="B1979" s="555"/>
    </row>
    <row r="1982" spans="2:2" ht="15" x14ac:dyDescent="0.25">
      <c r="B1982" s="555"/>
    </row>
    <row r="1985" spans="2:2" ht="15" x14ac:dyDescent="0.25">
      <c r="B1985" s="555"/>
    </row>
    <row r="1988" spans="2:2" ht="15" x14ac:dyDescent="0.25">
      <c r="B1988" s="555"/>
    </row>
    <row r="1991" spans="2:2" ht="15" x14ac:dyDescent="0.25">
      <c r="B1991" s="555"/>
    </row>
    <row r="1994" spans="2:2" ht="15" x14ac:dyDescent="0.25">
      <c r="B1994" s="555"/>
    </row>
    <row r="1997" spans="2:2" ht="15" x14ac:dyDescent="0.25">
      <c r="B1997" s="555"/>
    </row>
    <row r="2000" spans="2:2" ht="15" x14ac:dyDescent="0.25">
      <c r="B2000" s="555"/>
    </row>
    <row r="2003" spans="2:2" ht="15" x14ac:dyDescent="0.25">
      <c r="B2003" s="555"/>
    </row>
    <row r="2006" spans="2:2" ht="15" x14ac:dyDescent="0.25">
      <c r="B2006" s="555"/>
    </row>
    <row r="2009" spans="2:2" ht="15" x14ac:dyDescent="0.25">
      <c r="B2009" s="555"/>
    </row>
    <row r="2012" spans="2:2" ht="15" x14ac:dyDescent="0.25">
      <c r="B2012" s="555"/>
    </row>
    <row r="2015" spans="2:2" ht="15" x14ac:dyDescent="0.25">
      <c r="B2015" s="555"/>
    </row>
    <row r="2018" spans="2:2" ht="15" x14ac:dyDescent="0.25">
      <c r="B2018" s="555"/>
    </row>
    <row r="2021" spans="2:2" ht="15" x14ac:dyDescent="0.25">
      <c r="B2021" s="555"/>
    </row>
    <row r="2024" spans="2:2" ht="15" x14ac:dyDescent="0.25">
      <c r="B2024" s="555"/>
    </row>
  </sheetData>
  <mergeCells count="18">
    <mergeCell ref="B72:I72"/>
    <mergeCell ref="B66:I66"/>
    <mergeCell ref="B69:I69"/>
    <mergeCell ref="B63:I63"/>
    <mergeCell ref="B54:I54"/>
    <mergeCell ref="B56:I56"/>
    <mergeCell ref="B57:I57"/>
    <mergeCell ref="B59:I59"/>
    <mergeCell ref="B60:I60"/>
    <mergeCell ref="B62:I62"/>
    <mergeCell ref="B2:I2"/>
    <mergeCell ref="B3:I3"/>
    <mergeCell ref="B21:I21"/>
    <mergeCell ref="B22:I22"/>
    <mergeCell ref="B53:I53"/>
    <mergeCell ref="B45:I45"/>
    <mergeCell ref="B46:I46"/>
    <mergeCell ref="B47:I47"/>
  </mergeCells>
  <hyperlinks>
    <hyperlink ref="B24:I24" location="2.15!A1" display="2.15!A1"/>
    <hyperlink ref="B25:I25" location="2.16!A1" display="2.16!A1"/>
    <hyperlink ref="B26:I26" location="2.17!A1" display="2.17!A1"/>
    <hyperlink ref="B27:I27" location="2.18!A1" display="2.18!A1"/>
    <hyperlink ref="B28:I28" location="2.19!A1" display="2.19!A1"/>
    <hyperlink ref="B29:I29" location="2.20!A1" display="2.20!A1"/>
    <hyperlink ref="B31:I31" location="2.21!A1" display="2.21!A1"/>
    <hyperlink ref="B32:I32" location="2.22!A1" display="2.22!A1"/>
    <hyperlink ref="B33:I33" location="2.23!A1" display="2.23!A1"/>
    <hyperlink ref="B34:I34" location="2.24!A1" display="2.24!A1"/>
    <hyperlink ref="B35:I35" location="2.25!A1" display="2.25!A1"/>
    <hyperlink ref="B36:I36" location="2.26!A1" display="2.26!A1"/>
    <hyperlink ref="B37:I37" location="2.27!A1" display="2.27!A1"/>
    <hyperlink ref="B38:I38" location="2.28!A1" display="2.28!A1"/>
    <hyperlink ref="B39:I39" location="2.29!A1" display="2.29!A1"/>
    <hyperlink ref="B40:I40" location="2.30!A1" display="2.30!A1"/>
    <hyperlink ref="B41:I41" location="2.31!A1" display="2.31!A1"/>
    <hyperlink ref="B42:I42" location="2.32!A1" display="2.32!A1"/>
    <hyperlink ref="B43:I43" location="2.33!A1" display="2.33!A1"/>
    <hyperlink ref="B44:I44" location="2.34!A1" display="2.34!A1"/>
    <hyperlink ref="F7" r:id="rId1" display="Go to Economic and Fiscal Outlook Supplementary fiscal tables: Spending tables"/>
    <hyperlink ref="F6" r:id="rId2" display="Go to Economic and Fiscal Outlook Supplementary fiscal tables: Spending tables"/>
    <hyperlink ref="F5" r:id="rId3" display="Go to Economic and Fiscal Outlook Supplementary fiscal tables: Spending tables"/>
    <hyperlink ref="H5" r:id="rId4"/>
    <hyperlink ref="F10" r:id="rId5" display="Go to Economic and Fiscal Outlook Supplementary fiscal tables: Spending tables"/>
    <hyperlink ref="F11" r:id="rId6" display="Go to Economic and Fiscal Outlook Supplementary fiscal tables: Spending tables"/>
    <hyperlink ref="F12" r:id="rId7" display="Go to Economic and Fiscal Outlook Supplementary fiscal tables: Spending tables"/>
    <hyperlink ref="F13" r:id="rId8" display="Go to Economic and Fiscal Outlook Supplementary fiscal tables: Spending tables"/>
    <hyperlink ref="F14" r:id="rId9" display="Go to Economic and Fiscal Outlook Supplementary fiscal tables: Spending tables"/>
    <hyperlink ref="F15" r:id="rId10" display="Go to Economic and Fiscal Outlook Supplementary fiscal tables: Spending tables"/>
    <hyperlink ref="F16" r:id="rId11" display="Go to Economic and Fiscal Outlook Supplementary fiscal tables: Spending tables"/>
    <hyperlink ref="F17" r:id="rId12" display="Go to Economic and Fiscal Outlook Supplementary fiscal tables: Spending tables"/>
    <hyperlink ref="F18" r:id="rId13" display="Go to Economic and Fiscal Outlook Supplementary fiscal tables: Spending tables"/>
    <hyperlink ref="F20" r:id="rId14" display="Go to Economic and Fiscal Outlook Supplementary fiscal tables: Spending tables"/>
    <hyperlink ref="F52" r:id="rId15" display="Go to Economic and Fiscal Outlook Supplementary fiscal tables: Spending tables"/>
    <hyperlink ref="F51" r:id="rId16" display="Go to Economic and Fiscal Outlook Supplementary fiscal tables: Spending tables"/>
    <hyperlink ref="F50" r:id="rId17" display="Go to Economic and Fiscal Outlook Supplementary fiscal tables: Spending tables"/>
    <hyperlink ref="F49" r:id="rId18" display="Go to Economic and Fiscal Outlook Supplementary fiscal tables: Spending tables"/>
    <hyperlink ref="F48" r:id="rId19" display="Go to Economic and Fiscal Outlook Supplementary fiscal tables: Spending tables"/>
    <hyperlink ref="F55" r:id="rId20" display="Go to Economic and Fiscal Outlook Supplementary fiscal tables: Spending tables"/>
    <hyperlink ref="F58" r:id="rId21" display="Go to Economic and Fiscal Outlook Supplementary fiscal tables: Spending tables"/>
    <hyperlink ref="F61" r:id="rId22" display="Go to Economic and Fiscal Outlook Supplementary fiscal tables: Spending tables"/>
    <hyperlink ref="F64" r:id="rId23" display="Go to Economic and Fiscal Outlook Supplementary fiscal tables: Spending tables"/>
    <hyperlink ref="F67" r:id="rId24" display="Go to Economic and Fiscal Outlook Supplementary fiscal tables: Spending tables"/>
    <hyperlink ref="F70" r:id="rId25" display="Go to Economic and Fiscal Outlook Supplementary fiscal tables: Spending tables"/>
    <hyperlink ref="F71" r:id="rId26" display="Go to Economic and Fiscal Outlook Supplementary fiscal tables: Spending tables"/>
    <hyperlink ref="B24" location="2.16!A1" display="2.16!A1"/>
    <hyperlink ref="B25" location="2.17!A1" display="2.17!A1"/>
    <hyperlink ref="B26" location="2.18!A1" display="2.18!A1"/>
    <hyperlink ref="B27" location="2.19!A1" display="2.19!A1"/>
    <hyperlink ref="B28" location="2.20!A1" display="2.20!A1"/>
    <hyperlink ref="B29" location="2.21!A1" display="2.21!A1"/>
    <hyperlink ref="B31" location="2.23!A1" display="2.23!A1"/>
    <hyperlink ref="B32" location="2.24!A1" display="2.24!A1"/>
    <hyperlink ref="B33" location="2.25!A1" display="2.25!A1"/>
    <hyperlink ref="B34" location="2.26!A1" display="2.26!A1"/>
    <hyperlink ref="B35" location="2.27!A1" display="2.27!A1"/>
    <hyperlink ref="B36" location="2.28!A1" display="2.28!A1"/>
    <hyperlink ref="B37" location="2.29!A1" display="2.29!A1"/>
    <hyperlink ref="B38" location="2.30!A1" display="2.30!A1"/>
    <hyperlink ref="B39" location="2.31!A1" display="2.31!A1"/>
    <hyperlink ref="B40" location="2.32!A1" display="2.32!A1"/>
    <hyperlink ref="B41" location="2.33!A1" display="2.33!A1"/>
    <hyperlink ref="B42" location="2.34!A1" display="2.34!A1"/>
    <hyperlink ref="B43" location="2.35!A1" display="2.35!A1"/>
    <hyperlink ref="B44" location="2.36!A1" display="2.36!A1"/>
    <hyperlink ref="B23:I23" location="'2.15'!Print_Area" display="2.15 Council tax receipts"/>
    <hyperlink ref="B30" location="2.22!A1" display="2.22!A1"/>
    <hyperlink ref="H6:H7" r:id="rId27" display="Economic and fiscal outlook supplementary fiscal tables: receipts and other"/>
    <hyperlink ref="H10:H20" r:id="rId28" display="Economic and fiscal outlook supplementary fiscal tables: receipts and other"/>
    <hyperlink ref="H48:H52" r:id="rId29" display="Economic and fiscal outlook supplementary fiscal tables: receipts and other"/>
    <hyperlink ref="H55" r:id="rId30"/>
    <hyperlink ref="H58" r:id="rId31"/>
    <hyperlink ref="H61" r:id="rId32"/>
    <hyperlink ref="H64" r:id="rId33"/>
    <hyperlink ref="H67" r:id="rId34"/>
    <hyperlink ref="H70" r:id="rId35"/>
    <hyperlink ref="H71" r:id="rId36"/>
  </hyperlinks>
  <pageMargins left="0.74803149606299213" right="0.74803149606299213" top="0.98425196850393704" bottom="0.98425196850393704" header="0.51181102362204722" footer="0.51181102362204722"/>
  <pageSetup paperSize="9" scale="62" fitToHeight="2" orientation="landscape" r:id="rId37"/>
  <headerFooter alignWithMargins="0"/>
  <rowBreaks count="1" manualBreakCount="1">
    <brk id="45"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G28"/>
  <sheetViews>
    <sheetView workbookViewId="0"/>
  </sheetViews>
  <sheetFormatPr defaultColWidth="9.21875" defaultRowHeight="15" x14ac:dyDescent="0.2"/>
  <cols>
    <col min="1" max="1" width="9.33203125" style="242" customWidth="1"/>
    <col min="2" max="2" width="53.21875" style="242" customWidth="1"/>
    <col min="3" max="7" width="9.44140625" style="242" customWidth="1"/>
    <col min="8" max="16384" width="9.21875" style="242"/>
  </cols>
  <sheetData>
    <row r="1" spans="1:7" ht="33.75" customHeight="1" thickBot="1" x14ac:dyDescent="0.25">
      <c r="A1" s="13" t="s">
        <v>0</v>
      </c>
    </row>
    <row r="2" spans="1:7" ht="21" customHeight="1" thickBot="1" x14ac:dyDescent="0.3">
      <c r="A2" s="243"/>
      <c r="B2" s="1018" t="s">
        <v>445</v>
      </c>
      <c r="C2" s="1019"/>
      <c r="D2" s="1019"/>
      <c r="E2" s="1019"/>
      <c r="F2" s="1019"/>
      <c r="G2" s="1020"/>
    </row>
    <row r="3" spans="1:7" ht="15.75" x14ac:dyDescent="0.25">
      <c r="A3" s="244"/>
      <c r="B3" s="245"/>
      <c r="C3" s="1006" t="s">
        <v>523</v>
      </c>
      <c r="D3" s="1006"/>
      <c r="E3" s="1006"/>
      <c r="F3" s="1006"/>
      <c r="G3" s="1007"/>
    </row>
    <row r="4" spans="1:7" ht="15.75" x14ac:dyDescent="0.25">
      <c r="A4" s="244"/>
      <c r="B4" s="246"/>
      <c r="C4" s="1001" t="s">
        <v>3</v>
      </c>
      <c r="D4" s="1001"/>
      <c r="E4" s="1001"/>
      <c r="F4" s="1001"/>
      <c r="G4" s="1002"/>
    </row>
    <row r="5" spans="1:7" ht="15.75" customHeight="1" x14ac:dyDescent="0.25">
      <c r="A5" s="244"/>
      <c r="B5" s="246"/>
      <c r="C5" s="1021" t="s">
        <v>81</v>
      </c>
      <c r="D5" s="1021"/>
      <c r="E5" s="1021"/>
      <c r="F5" s="1021"/>
      <c r="G5" s="1022"/>
    </row>
    <row r="6" spans="1:7" ht="15" customHeight="1" x14ac:dyDescent="0.25">
      <c r="A6" s="243"/>
      <c r="B6" s="246"/>
      <c r="C6" s="841" t="s">
        <v>7</v>
      </c>
      <c r="D6" s="841" t="s">
        <v>8</v>
      </c>
      <c r="E6" s="841" t="s">
        <v>9</v>
      </c>
      <c r="F6" s="841" t="s">
        <v>10</v>
      </c>
      <c r="G6" s="753" t="s">
        <v>362</v>
      </c>
    </row>
    <row r="7" spans="1:7" x14ac:dyDescent="0.2">
      <c r="B7" s="767" t="s">
        <v>446</v>
      </c>
      <c r="C7" s="839">
        <f>'[19]Supplementary UC'!C8</f>
        <v>-9.4E-2</v>
      </c>
      <c r="D7" s="839">
        <f>'[19]Supplementary UC'!D8</f>
        <v>-0.33500000000000002</v>
      </c>
      <c r="E7" s="839">
        <f>'[19]Supplementary UC'!E8</f>
        <v>-0.85299999999999998</v>
      </c>
      <c r="F7" s="839">
        <f>'[19]Supplementary UC'!F8</f>
        <v>-1.0589999999999999</v>
      </c>
      <c r="G7" s="840">
        <f>'[19]Supplementary UC'!G8</f>
        <v>-1.2969999999999999</v>
      </c>
    </row>
    <row r="8" spans="1:7" x14ac:dyDescent="0.2">
      <c r="B8" s="844" t="s">
        <v>13</v>
      </c>
      <c r="C8" s="842"/>
      <c r="D8" s="842"/>
      <c r="E8" s="842"/>
      <c r="F8" s="842"/>
      <c r="G8" s="843"/>
    </row>
    <row r="9" spans="1:7" x14ac:dyDescent="0.2">
      <c r="B9" s="768" t="s">
        <v>447</v>
      </c>
      <c r="C9" s="839">
        <f>'[19]Supplementary UC'!C10</f>
        <v>0.40400000000000003</v>
      </c>
      <c r="D9" s="839">
        <f>'[19]Supplementary UC'!D10</f>
        <v>1.7609999999999999</v>
      </c>
      <c r="E9" s="839">
        <f>'[19]Supplementary UC'!E10</f>
        <v>3.694</v>
      </c>
      <c r="F9" s="839">
        <f>'[19]Supplementary UC'!F10</f>
        <v>5.4589999999999996</v>
      </c>
      <c r="G9" s="840">
        <f>'[19]Supplementary UC'!G10</f>
        <v>6.8970000000000002</v>
      </c>
    </row>
    <row r="10" spans="1:7" x14ac:dyDescent="0.2">
      <c r="B10" s="845" t="s">
        <v>448</v>
      </c>
      <c r="C10" s="842">
        <f>'[19]Supplementary UC'!C11</f>
        <v>0.17599999999999999</v>
      </c>
      <c r="D10" s="842">
        <f>'[19]Supplementary UC'!D11</f>
        <v>0.755</v>
      </c>
      <c r="E10" s="842">
        <f>'[19]Supplementary UC'!E11</f>
        <v>1.621</v>
      </c>
      <c r="F10" s="842">
        <f>'[19]Supplementary UC'!F11</f>
        <v>2.319</v>
      </c>
      <c r="G10" s="843">
        <f>'[19]Supplementary UC'!G11</f>
        <v>2.86</v>
      </c>
    </row>
    <row r="11" spans="1:7" x14ac:dyDescent="0.2">
      <c r="B11" s="846" t="s">
        <v>449</v>
      </c>
      <c r="C11" s="842">
        <f>'[19]Supplementary UC'!C12</f>
        <v>0.22800000000000001</v>
      </c>
      <c r="D11" s="842">
        <f>'[19]Supplementary UC'!D12</f>
        <v>1.006</v>
      </c>
      <c r="E11" s="842">
        <f>'[19]Supplementary UC'!E12</f>
        <v>2.056</v>
      </c>
      <c r="F11" s="842">
        <f>'[19]Supplementary UC'!F12</f>
        <v>2.83</v>
      </c>
      <c r="G11" s="843">
        <f>'[19]Supplementary UC'!G12</f>
        <v>3.3690000000000002</v>
      </c>
    </row>
    <row r="12" spans="1:7" x14ac:dyDescent="0.2">
      <c r="B12" s="847" t="s">
        <v>450</v>
      </c>
      <c r="C12" s="842">
        <f>'[19]Supplementary UC'!C13</f>
        <v>0</v>
      </c>
      <c r="D12" s="842">
        <f>'[19]Supplementary UC'!D13</f>
        <v>0</v>
      </c>
      <c r="E12" s="842">
        <f>'[19]Supplementary UC'!E13</f>
        <v>1.7999999999999999E-2</v>
      </c>
      <c r="F12" s="842">
        <f>'[19]Supplementary UC'!F13</f>
        <v>0.31</v>
      </c>
      <c r="G12" s="843">
        <f>'[19]Supplementary UC'!G13</f>
        <v>0.66800000000000004</v>
      </c>
    </row>
    <row r="13" spans="1:7" x14ac:dyDescent="0.2">
      <c r="B13" s="768" t="s">
        <v>451</v>
      </c>
      <c r="C13" s="839">
        <f>'[19]Supplementary UC'!C14</f>
        <v>-0.498</v>
      </c>
      <c r="D13" s="839">
        <f>'[19]Supplementary UC'!D14</f>
        <v>-2.0960000000000001</v>
      </c>
      <c r="E13" s="839">
        <f>'[19]Supplementary UC'!E14</f>
        <v>-4.5469999999999997</v>
      </c>
      <c r="F13" s="839">
        <f>'[19]Supplementary UC'!F14</f>
        <v>-6.5179999999999998</v>
      </c>
      <c r="G13" s="840">
        <f>'[19]Supplementary UC'!G14</f>
        <v>-8.1940000000000008</v>
      </c>
    </row>
    <row r="14" spans="1:7" x14ac:dyDescent="0.2">
      <c r="B14" s="846" t="s">
        <v>452</v>
      </c>
      <c r="C14" s="842">
        <f>'[19]Supplementary UC'!C15</f>
        <v>-0.245</v>
      </c>
      <c r="D14" s="842">
        <f>'[19]Supplementary UC'!D15</f>
        <v>-1.177</v>
      </c>
      <c r="E14" s="842">
        <f>'[19]Supplementary UC'!E15</f>
        <v>-2.48</v>
      </c>
      <c r="F14" s="842">
        <f>'[19]Supplementary UC'!F15</f>
        <v>-3.5760000000000001</v>
      </c>
      <c r="G14" s="843">
        <f>'[19]Supplementary UC'!G15</f>
        <v>-4.5250000000000004</v>
      </c>
    </row>
    <row r="15" spans="1:7" x14ac:dyDescent="0.2">
      <c r="B15" s="846" t="s">
        <v>453</v>
      </c>
      <c r="C15" s="842">
        <f>'[19]Supplementary UC'!C16</f>
        <v>-3.4000000000000002E-2</v>
      </c>
      <c r="D15" s="842">
        <f>'[19]Supplementary UC'!D16</f>
        <v>-0.127</v>
      </c>
      <c r="E15" s="842">
        <f>'[19]Supplementary UC'!E16</f>
        <v>-0.24399999999999999</v>
      </c>
      <c r="F15" s="842">
        <f>'[19]Supplementary UC'!F16</f>
        <v>-0.35899999999999999</v>
      </c>
      <c r="G15" s="843">
        <f>'[19]Supplementary UC'!G16</f>
        <v>-0.44400000000000001</v>
      </c>
    </row>
    <row r="16" spans="1:7" x14ac:dyDescent="0.2">
      <c r="B16" s="846" t="s">
        <v>454</v>
      </c>
      <c r="C16" s="842">
        <f>'[19]Supplementary UC'!C17</f>
        <v>-6.3E-2</v>
      </c>
      <c r="D16" s="842">
        <f>'[19]Supplementary UC'!D17</f>
        <v>-0.27500000000000002</v>
      </c>
      <c r="E16" s="842">
        <f>'[19]Supplementary UC'!E17</f>
        <v>-0.60699999999999998</v>
      </c>
      <c r="F16" s="842">
        <f>'[19]Supplementary UC'!F17</f>
        <v>-0.92</v>
      </c>
      <c r="G16" s="843">
        <f>'[19]Supplementary UC'!G17</f>
        <v>-1.198</v>
      </c>
    </row>
    <row r="17" spans="2:7" x14ac:dyDescent="0.2">
      <c r="B17" s="846" t="s">
        <v>455</v>
      </c>
      <c r="C17" s="842">
        <f>'[19]Supplementary UC'!C18</f>
        <v>-8.2000000000000003E-2</v>
      </c>
      <c r="D17" s="842">
        <f>'[19]Supplementary UC'!D18</f>
        <v>-0.36699999999999999</v>
      </c>
      <c r="E17" s="842">
        <f>'[19]Supplementary UC'!E18</f>
        <v>-0.81899999999999995</v>
      </c>
      <c r="F17" s="842">
        <f>'[19]Supplementary UC'!F18</f>
        <v>-1.214</v>
      </c>
      <c r="G17" s="843">
        <f>'[19]Supplementary UC'!G18</f>
        <v>-1.506</v>
      </c>
    </row>
    <row r="18" spans="2:7" x14ac:dyDescent="0.2">
      <c r="B18" s="845" t="s">
        <v>456</v>
      </c>
      <c r="C18" s="842">
        <f>'[19]Supplementary UC'!C19</f>
        <v>-7.3999999999999996E-2</v>
      </c>
      <c r="D18" s="842">
        <f>'[19]Supplementary UC'!D19</f>
        <v>-0.15</v>
      </c>
      <c r="E18" s="842">
        <f>'[19]Supplementary UC'!E19</f>
        <v>-0.39700000000000002</v>
      </c>
      <c r="F18" s="842">
        <f>'[19]Supplementary UC'!F19</f>
        <v>-0.44900000000000001</v>
      </c>
      <c r="G18" s="843">
        <f>'[19]Supplementary UC'!G19</f>
        <v>-0.52100000000000002</v>
      </c>
    </row>
    <row r="19" spans="2:7" x14ac:dyDescent="0.2">
      <c r="B19" s="848"/>
      <c r="C19" s="849" t="s">
        <v>457</v>
      </c>
      <c r="D19" s="849"/>
      <c r="E19" s="849"/>
      <c r="F19" s="849"/>
      <c r="G19" s="850"/>
    </row>
    <row r="20" spans="2:7" x14ac:dyDescent="0.2">
      <c r="B20" s="851" t="s">
        <v>109</v>
      </c>
      <c r="C20" s="852">
        <f>'[19]Supplementary UC'!C21</f>
        <v>40</v>
      </c>
      <c r="D20" s="852">
        <f>'[19]Supplementary UC'!D21</f>
        <v>74</v>
      </c>
      <c r="E20" s="852">
        <f>'[19]Supplementary UC'!E21</f>
        <v>93</v>
      </c>
      <c r="F20" s="852">
        <f>'[19]Supplementary UC'!F21</f>
        <v>97</v>
      </c>
      <c r="G20" s="853">
        <f>'[19]Supplementary UC'!G21</f>
        <v>98</v>
      </c>
    </row>
    <row r="21" spans="2:7" x14ac:dyDescent="0.2">
      <c r="B21" s="851" t="s">
        <v>458</v>
      </c>
      <c r="C21" s="852">
        <f>'[19]Supplementary UC'!C22</f>
        <v>5</v>
      </c>
      <c r="D21" s="852">
        <f>'[19]Supplementary UC'!D22</f>
        <v>23</v>
      </c>
      <c r="E21" s="852">
        <f>'[19]Supplementary UC'!E22</f>
        <v>46</v>
      </c>
      <c r="F21" s="852">
        <f>'[19]Supplementary UC'!F22</f>
        <v>66</v>
      </c>
      <c r="G21" s="853">
        <f>'[19]Supplementary UC'!G22</f>
        <v>85</v>
      </c>
    </row>
    <row r="22" spans="2:7" x14ac:dyDescent="0.2">
      <c r="B22" s="851" t="s">
        <v>91</v>
      </c>
      <c r="C22" s="852">
        <f>'[19]Supplementary UC'!C23</f>
        <v>8</v>
      </c>
      <c r="D22" s="852">
        <f>'[19]Supplementary UC'!D23</f>
        <v>36</v>
      </c>
      <c r="E22" s="852">
        <f>'[19]Supplementary UC'!E23</f>
        <v>66</v>
      </c>
      <c r="F22" s="852">
        <f>'[19]Supplementary UC'!F23</f>
        <v>83</v>
      </c>
      <c r="G22" s="853">
        <f>'[19]Supplementary UC'!G23</f>
        <v>94</v>
      </c>
    </row>
    <row r="23" spans="2:7" x14ac:dyDescent="0.2">
      <c r="B23" s="851" t="s">
        <v>459</v>
      </c>
      <c r="C23" s="852">
        <f>'[19]Supplementary UC'!C24</f>
        <v>4</v>
      </c>
      <c r="D23" s="852">
        <f>'[19]Supplementary UC'!D24</f>
        <v>20</v>
      </c>
      <c r="E23" s="852">
        <f>'[19]Supplementary UC'!E24</f>
        <v>43</v>
      </c>
      <c r="F23" s="852">
        <f>'[19]Supplementary UC'!F24</f>
        <v>62</v>
      </c>
      <c r="G23" s="853">
        <f>'[19]Supplementary UC'!G24</f>
        <v>77</v>
      </c>
    </row>
    <row r="24" spans="2:7" x14ac:dyDescent="0.2">
      <c r="B24" s="851" t="s">
        <v>460</v>
      </c>
      <c r="C24" s="852">
        <f>'[19]Supplementary UC'!C25</f>
        <v>15</v>
      </c>
      <c r="D24" s="852">
        <f>'[19]Supplementary UC'!D25</f>
        <v>45</v>
      </c>
      <c r="E24" s="852">
        <f>'[19]Supplementary UC'!E25</f>
        <v>74</v>
      </c>
      <c r="F24" s="852">
        <f>'[19]Supplementary UC'!F25</f>
        <v>87</v>
      </c>
      <c r="G24" s="853">
        <f>'[19]Supplementary UC'!G25</f>
        <v>93</v>
      </c>
    </row>
    <row r="25" spans="2:7" ht="15.75" thickBot="1" x14ac:dyDescent="0.25">
      <c r="B25" s="851" t="s">
        <v>461</v>
      </c>
      <c r="C25" s="852">
        <f>'[19]Supplementary UC'!C26</f>
        <v>8</v>
      </c>
      <c r="D25" s="852">
        <f>'[19]Supplementary UC'!D26</f>
        <v>28.000000000000004</v>
      </c>
      <c r="E25" s="852">
        <f>'[19]Supplementary UC'!E26</f>
        <v>52</v>
      </c>
      <c r="F25" s="852">
        <f>'[19]Supplementary UC'!F26</f>
        <v>69</v>
      </c>
      <c r="G25" s="853">
        <f>'[19]Supplementary UC'!G26</f>
        <v>83</v>
      </c>
    </row>
    <row r="26" spans="2:7" ht="12.75" customHeight="1" x14ac:dyDescent="0.2">
      <c r="B26" s="1009" t="s">
        <v>462</v>
      </c>
      <c r="C26" s="1010"/>
      <c r="D26" s="1010"/>
      <c r="E26" s="1010"/>
      <c r="F26" s="1010"/>
      <c r="G26" s="1011"/>
    </row>
    <row r="27" spans="2:7" ht="11.25" customHeight="1" x14ac:dyDescent="0.2">
      <c r="B27" s="1012" t="s">
        <v>463</v>
      </c>
      <c r="C27" s="1013"/>
      <c r="D27" s="1013"/>
      <c r="E27" s="1013"/>
      <c r="F27" s="1013"/>
      <c r="G27" s="1014"/>
    </row>
    <row r="28" spans="2:7" ht="12.75" customHeight="1" thickBot="1" x14ac:dyDescent="0.25">
      <c r="B28" s="1015" t="s">
        <v>464</v>
      </c>
      <c r="C28" s="1016"/>
      <c r="D28" s="1016"/>
      <c r="E28" s="1016"/>
      <c r="F28" s="1016"/>
      <c r="G28" s="1017"/>
    </row>
  </sheetData>
  <mergeCells count="7">
    <mergeCell ref="B26:G26"/>
    <mergeCell ref="B27:G27"/>
    <mergeCell ref="B28:G28"/>
    <mergeCell ref="B2:G2"/>
    <mergeCell ref="C5:G5"/>
    <mergeCell ref="C4:G4"/>
    <mergeCell ref="C3:G3"/>
  </mergeCells>
  <hyperlinks>
    <hyperlink ref="A1" location="Contents!A1" display="Back to contents"/>
  </hyperlink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5"/>
    <pageSetUpPr fitToPage="1"/>
  </sheetPr>
  <dimension ref="A1:S73"/>
  <sheetViews>
    <sheetView workbookViewId="0"/>
  </sheetViews>
  <sheetFormatPr defaultColWidth="9.21875" defaultRowHeight="12.75" x14ac:dyDescent="0.2"/>
  <cols>
    <col min="1" max="1" width="9.33203125" style="36" customWidth="1"/>
    <col min="2" max="2" width="2.88671875" style="36" customWidth="1"/>
    <col min="3" max="3" width="54.33203125" style="36" customWidth="1"/>
    <col min="4" max="4" width="9.109375" style="36" customWidth="1"/>
    <col min="5" max="6" width="8.77734375" style="36" customWidth="1"/>
    <col min="7" max="7" width="9.21875" style="36"/>
    <col min="8" max="10" width="9.109375" style="36" customWidth="1"/>
    <col min="11" max="11" width="8.109375" style="36" customWidth="1"/>
    <col min="12" max="16384" width="9.21875" style="36"/>
  </cols>
  <sheetData>
    <row r="1" spans="1:14" ht="33.75" customHeight="1" thickBot="1" x14ac:dyDescent="0.25">
      <c r="A1" s="13" t="s">
        <v>0</v>
      </c>
    </row>
    <row r="2" spans="1:14" ht="21" customHeight="1" thickBot="1" x14ac:dyDescent="0.3">
      <c r="A2" s="272"/>
      <c r="B2" s="1028" t="s">
        <v>487</v>
      </c>
      <c r="C2" s="1029"/>
      <c r="D2" s="1029"/>
      <c r="E2" s="1029"/>
      <c r="F2" s="1029"/>
      <c r="G2" s="1029"/>
      <c r="H2" s="1029"/>
      <c r="I2" s="1029"/>
      <c r="J2" s="1030"/>
      <c r="K2" s="272"/>
    </row>
    <row r="3" spans="1:14" ht="15.75" x14ac:dyDescent="0.25">
      <c r="A3" s="273"/>
      <c r="B3" s="603"/>
      <c r="C3" s="604"/>
      <c r="D3" s="1026" t="s">
        <v>1</v>
      </c>
      <c r="E3" s="1026"/>
      <c r="F3" s="1026"/>
      <c r="G3" s="1026"/>
      <c r="H3" s="1026"/>
      <c r="I3" s="1026"/>
      <c r="J3" s="1027"/>
      <c r="K3" s="272"/>
    </row>
    <row r="4" spans="1:14" ht="15.75" x14ac:dyDescent="0.25">
      <c r="A4" s="272"/>
      <c r="B4" s="605"/>
      <c r="C4" s="606"/>
      <c r="D4" s="607" t="s">
        <v>2</v>
      </c>
      <c r="E4" s="1031" t="s">
        <v>3</v>
      </c>
      <c r="F4" s="1031"/>
      <c r="G4" s="1031"/>
      <c r="H4" s="1031"/>
      <c r="I4" s="1031"/>
      <c r="J4" s="1032"/>
      <c r="K4" s="272"/>
    </row>
    <row r="5" spans="1:14" ht="15" customHeight="1" x14ac:dyDescent="0.25">
      <c r="A5" s="272"/>
      <c r="B5" s="605"/>
      <c r="C5" s="606"/>
      <c r="D5" s="526" t="s">
        <v>5</v>
      </c>
      <c r="E5" s="526" t="s">
        <v>6</v>
      </c>
      <c r="F5" s="526" t="s">
        <v>7</v>
      </c>
      <c r="G5" s="526" t="s">
        <v>8</v>
      </c>
      <c r="H5" s="526" t="s">
        <v>9</v>
      </c>
      <c r="I5" s="526" t="s">
        <v>10</v>
      </c>
      <c r="J5" s="608" t="s">
        <v>362</v>
      </c>
    </row>
    <row r="6" spans="1:14" ht="15.75" x14ac:dyDescent="0.25">
      <c r="A6" s="272"/>
      <c r="B6" s="274" t="s">
        <v>115</v>
      </c>
      <c r="C6" s="275"/>
      <c r="D6" s="276"/>
      <c r="E6" s="276"/>
      <c r="F6" s="276"/>
      <c r="G6" s="276"/>
      <c r="H6" s="276"/>
      <c r="I6" s="276"/>
      <c r="J6" s="277"/>
      <c r="N6" s="278"/>
    </row>
    <row r="7" spans="1:14" ht="15.75" x14ac:dyDescent="0.25">
      <c r="A7" s="279"/>
      <c r="B7" s="280" t="s">
        <v>116</v>
      </c>
      <c r="C7" s="275"/>
      <c r="D7" s="7">
        <v>6.0323194879600006</v>
      </c>
      <c r="E7" s="7">
        <v>5.9860090000000001</v>
      </c>
      <c r="F7" s="7">
        <v>6.1442415149105356</v>
      </c>
      <c r="G7" s="7">
        <v>6.4213419625201533</v>
      </c>
      <c r="H7" s="7">
        <v>6.7210290814961464</v>
      </c>
      <c r="I7" s="7">
        <v>6.978880608287346</v>
      </c>
      <c r="J7" s="8">
        <v>7.3946871421329243</v>
      </c>
      <c r="K7" s="281"/>
      <c r="N7" s="278"/>
    </row>
    <row r="8" spans="1:14" ht="15.75" x14ac:dyDescent="0.25">
      <c r="A8" s="279"/>
      <c r="B8" s="280" t="s">
        <v>117</v>
      </c>
      <c r="C8" s="275"/>
      <c r="D8" s="7">
        <v>-3.6523883320000001</v>
      </c>
      <c r="E8" s="7">
        <v>-3.7509782916999992</v>
      </c>
      <c r="F8" s="7">
        <v>-3.7537959296580992</v>
      </c>
      <c r="G8" s="7">
        <v>-3.6687565726287383</v>
      </c>
      <c r="H8" s="7">
        <v>-3.5952929788149537</v>
      </c>
      <c r="I8" s="7">
        <v>-3.5969969480368427</v>
      </c>
      <c r="J8" s="8">
        <v>-3.6480444520971007</v>
      </c>
      <c r="K8" s="281"/>
    </row>
    <row r="9" spans="1:14" ht="15.75" x14ac:dyDescent="0.25">
      <c r="A9" s="279"/>
      <c r="B9" s="282" t="s">
        <v>13</v>
      </c>
      <c r="C9" s="283"/>
      <c r="D9" s="7"/>
      <c r="E9" s="7"/>
      <c r="F9" s="7"/>
      <c r="G9" s="7"/>
      <c r="H9" s="7"/>
      <c r="I9" s="7"/>
      <c r="J9" s="8"/>
      <c r="K9" s="281"/>
    </row>
    <row r="10" spans="1:14" ht="15.75" x14ac:dyDescent="0.25">
      <c r="A10" s="272"/>
      <c r="B10" s="282"/>
      <c r="C10" s="284" t="s">
        <v>118</v>
      </c>
      <c r="D10" s="7">
        <v>-2.7355917160000001</v>
      </c>
      <c r="E10" s="7">
        <v>-2.7930070000000002</v>
      </c>
      <c r="F10" s="7">
        <v>-2.762283923</v>
      </c>
      <c r="G10" s="7">
        <v>-2.6766531213870004</v>
      </c>
      <c r="H10" s="7">
        <v>-2.5883235683812291</v>
      </c>
      <c r="I10" s="7">
        <v>-2.6866798639797156</v>
      </c>
      <c r="J10" s="8">
        <v>-2.7887736988109446</v>
      </c>
      <c r="K10" s="281"/>
    </row>
    <row r="11" spans="1:14" ht="15.75" x14ac:dyDescent="0.25">
      <c r="A11" s="272"/>
      <c r="B11" s="282"/>
      <c r="C11" s="284" t="s">
        <v>119</v>
      </c>
      <c r="D11" s="7">
        <v>-0.74615003199999996</v>
      </c>
      <c r="E11" s="7">
        <v>-0.74127199999999993</v>
      </c>
      <c r="F11" s="7">
        <v>-0.73311800799999993</v>
      </c>
      <c r="G11" s="7">
        <v>-0.71039134975200002</v>
      </c>
      <c r="H11" s="7">
        <v>-0.68694843521018378</v>
      </c>
      <c r="I11" s="7">
        <v>-0.71305247574817088</v>
      </c>
      <c r="J11" s="8">
        <v>-0.74014846982660132</v>
      </c>
      <c r="K11" s="281"/>
    </row>
    <row r="12" spans="1:14" ht="15.75" x14ac:dyDescent="0.25">
      <c r="A12" s="272"/>
      <c r="B12" s="285"/>
      <c r="C12" s="286" t="s">
        <v>120</v>
      </c>
      <c r="D12" s="9">
        <v>-0.17064658400000007</v>
      </c>
      <c r="E12" s="9">
        <v>-0.21669929169999932</v>
      </c>
      <c r="F12" s="9">
        <v>-0.25839399865809948</v>
      </c>
      <c r="G12" s="9">
        <v>-0.28171210148973819</v>
      </c>
      <c r="H12" s="9">
        <v>-0.32002097522354073</v>
      </c>
      <c r="I12" s="9">
        <v>-0.19726460830895609</v>
      </c>
      <c r="J12" s="10">
        <v>-0.1191222834595551</v>
      </c>
      <c r="K12" s="281"/>
    </row>
    <row r="13" spans="1:14" ht="15.75" x14ac:dyDescent="0.25">
      <c r="A13" s="272"/>
      <c r="B13" s="274" t="s">
        <v>121</v>
      </c>
      <c r="C13" s="275"/>
      <c r="D13" s="7"/>
      <c r="E13" s="7"/>
      <c r="F13" s="7"/>
      <c r="G13" s="7"/>
      <c r="H13" s="7"/>
      <c r="I13" s="7"/>
      <c r="J13" s="8"/>
      <c r="K13" s="281"/>
    </row>
    <row r="14" spans="1:14" ht="15.75" x14ac:dyDescent="0.25">
      <c r="A14" s="279"/>
      <c r="B14" s="280" t="s">
        <v>116</v>
      </c>
      <c r="C14" s="275"/>
      <c r="D14" s="7">
        <v>9.84</v>
      </c>
      <c r="E14" s="7">
        <v>10.016999999999999</v>
      </c>
      <c r="F14" s="7">
        <v>10.627504970178926</v>
      </c>
      <c r="G14" s="7">
        <v>11.20551536646264</v>
      </c>
      <c r="H14" s="7">
        <v>11.911244331898587</v>
      </c>
      <c r="I14" s="7">
        <v>12.523808190956983</v>
      </c>
      <c r="J14" s="8">
        <v>13.195691967835991</v>
      </c>
      <c r="K14" s="281"/>
    </row>
    <row r="15" spans="1:14" ht="15.75" x14ac:dyDescent="0.25">
      <c r="A15" s="279"/>
      <c r="B15" s="280" t="s">
        <v>117</v>
      </c>
      <c r="C15" s="275"/>
      <c r="D15" s="7">
        <v>-10.331</v>
      </c>
      <c r="E15" s="7">
        <v>-10.455186558949389</v>
      </c>
      <c r="F15" s="7">
        <v>-10.66796243345342</v>
      </c>
      <c r="G15" s="7">
        <v>-10.805106100553187</v>
      </c>
      <c r="H15" s="7">
        <v>-10.962055993968752</v>
      </c>
      <c r="I15" s="7">
        <v>-11.347942540628731</v>
      </c>
      <c r="J15" s="8">
        <v>-11.589113970252962</v>
      </c>
      <c r="K15" s="281"/>
    </row>
    <row r="16" spans="1:14" ht="15.75" x14ac:dyDescent="0.25">
      <c r="A16" s="279"/>
      <c r="B16" s="282" t="s">
        <v>13</v>
      </c>
      <c r="C16" s="283"/>
      <c r="D16" s="7"/>
      <c r="E16" s="7"/>
      <c r="F16" s="7"/>
      <c r="G16" s="7"/>
      <c r="H16" s="7"/>
      <c r="I16" s="7"/>
      <c r="J16" s="8"/>
      <c r="K16" s="281"/>
    </row>
    <row r="17" spans="1:19" ht="15.75" x14ac:dyDescent="0.25">
      <c r="A17" s="272"/>
      <c r="B17" s="282"/>
      <c r="C17" s="284" t="s">
        <v>118</v>
      </c>
      <c r="D17" s="7">
        <v>-6.032</v>
      </c>
      <c r="E17" s="7">
        <v>-6.1550000000000002</v>
      </c>
      <c r="F17" s="7">
        <v>-6.2450000000000001</v>
      </c>
      <c r="G17" s="7">
        <v>-6.32</v>
      </c>
      <c r="H17" s="7">
        <v>-6.4080000000000004</v>
      </c>
      <c r="I17" s="7">
        <v>-6.63</v>
      </c>
      <c r="J17" s="8">
        <v>-6.8819999999999997</v>
      </c>
      <c r="K17" s="281"/>
    </row>
    <row r="18" spans="1:19" ht="15.75" x14ac:dyDescent="0.25">
      <c r="A18" s="272"/>
      <c r="B18" s="282"/>
      <c r="C18" s="284" t="s">
        <v>119</v>
      </c>
      <c r="D18" s="7">
        <v>-4.0060000000000002</v>
      </c>
      <c r="E18" s="7">
        <v>-4.0830000000000002</v>
      </c>
      <c r="F18" s="7">
        <v>-4.1719999999999997</v>
      </c>
      <c r="G18" s="7">
        <v>-4.2430000000000003</v>
      </c>
      <c r="H18" s="7">
        <v>-4.3220000000000001</v>
      </c>
      <c r="I18" s="7">
        <v>-4.4950000000000001</v>
      </c>
      <c r="J18" s="8">
        <v>-4.6900000000000004</v>
      </c>
      <c r="K18" s="281"/>
    </row>
    <row r="19" spans="1:19" ht="15.75" x14ac:dyDescent="0.25">
      <c r="A19" s="272"/>
      <c r="B19" s="285"/>
      <c r="C19" s="286" t="s">
        <v>120</v>
      </c>
      <c r="D19" s="9">
        <v>-0.29299999999999998</v>
      </c>
      <c r="E19" s="9">
        <v>-0.21718655894939001</v>
      </c>
      <c r="F19" s="9">
        <v>-0.25096243345342006</v>
      </c>
      <c r="G19" s="9">
        <v>-0.24210610055318829</v>
      </c>
      <c r="H19" s="9">
        <v>-0.23205599396875187</v>
      </c>
      <c r="I19" s="9">
        <v>-0.22294254062873006</v>
      </c>
      <c r="J19" s="10">
        <v>-1.7113970252961734E-2</v>
      </c>
      <c r="K19" s="281"/>
    </row>
    <row r="20" spans="1:19" ht="15.75" x14ac:dyDescent="0.25">
      <c r="A20" s="272"/>
      <c r="B20" s="274" t="s">
        <v>122</v>
      </c>
      <c r="C20" s="275"/>
      <c r="D20" s="7"/>
      <c r="E20" s="7"/>
      <c r="F20" s="7"/>
      <c r="G20" s="7"/>
      <c r="H20" s="7"/>
      <c r="I20" s="7"/>
      <c r="J20" s="8"/>
      <c r="K20" s="281"/>
    </row>
    <row r="21" spans="1:19" ht="15.75" x14ac:dyDescent="0.25">
      <c r="A21" s="279"/>
      <c r="B21" s="280" t="s">
        <v>116</v>
      </c>
      <c r="C21" s="275"/>
      <c r="D21" s="7">
        <v>9.5079999999999991</v>
      </c>
      <c r="E21" s="7">
        <v>9.5619999999999994</v>
      </c>
      <c r="F21" s="7">
        <v>9.7769999999999992</v>
      </c>
      <c r="G21" s="7">
        <v>10.114000000000001</v>
      </c>
      <c r="H21" s="7">
        <v>10.481999999999999</v>
      </c>
      <c r="I21" s="7">
        <v>10.843</v>
      </c>
      <c r="J21" s="8">
        <v>11.215</v>
      </c>
      <c r="K21" s="281"/>
      <c r="M21" s="287"/>
      <c r="N21" s="287"/>
      <c r="O21" s="287"/>
      <c r="P21" s="287"/>
      <c r="Q21" s="287"/>
      <c r="R21" s="287"/>
      <c r="S21" s="287"/>
    </row>
    <row r="22" spans="1:19" ht="15.75" x14ac:dyDescent="0.25">
      <c r="A22" s="279"/>
      <c r="B22" s="280" t="s">
        <v>117</v>
      </c>
      <c r="C22" s="275"/>
      <c r="D22" s="7">
        <v>-5.9749999999999996</v>
      </c>
      <c r="E22" s="7">
        <v>-6.3360000000000003</v>
      </c>
      <c r="F22" s="7">
        <v>-6.4450000000000003</v>
      </c>
      <c r="G22" s="7">
        <v>-6.5609999999999999</v>
      </c>
      <c r="H22" s="7">
        <v>-6.6559999999999997</v>
      </c>
      <c r="I22" s="7">
        <v>-6.7969999999999997</v>
      </c>
      <c r="J22" s="8">
        <v>-6.968</v>
      </c>
      <c r="K22" s="281"/>
    </row>
    <row r="23" spans="1:19" ht="15.75" x14ac:dyDescent="0.25">
      <c r="A23" s="279"/>
      <c r="B23" s="282" t="s">
        <v>13</v>
      </c>
      <c r="C23" s="283"/>
      <c r="D23" s="7"/>
      <c r="E23" s="7"/>
      <c r="F23" s="7"/>
      <c r="G23" s="7"/>
      <c r="H23" s="7"/>
      <c r="I23" s="7"/>
      <c r="J23" s="8"/>
      <c r="K23" s="281"/>
    </row>
    <row r="24" spans="1:19" ht="15.75" x14ac:dyDescent="0.25">
      <c r="A24" s="272"/>
      <c r="B24" s="282"/>
      <c r="C24" s="284" t="s">
        <v>118</v>
      </c>
      <c r="D24" s="7">
        <v>-3.6539999999999999</v>
      </c>
      <c r="E24" s="7">
        <v>-3.9790000000000001</v>
      </c>
      <c r="F24" s="7">
        <v>-4.0439999999999996</v>
      </c>
      <c r="G24" s="7">
        <v>-4.1079999999999997</v>
      </c>
      <c r="H24" s="7">
        <v>-4.1710000000000003</v>
      </c>
      <c r="I24" s="7">
        <v>-4.2709999999999999</v>
      </c>
      <c r="J24" s="8">
        <v>-4.4119999999999999</v>
      </c>
      <c r="K24" s="281"/>
    </row>
    <row r="25" spans="1:19" ht="15.75" x14ac:dyDescent="0.25">
      <c r="A25" s="272"/>
      <c r="B25" s="282"/>
      <c r="C25" s="284" t="s">
        <v>119</v>
      </c>
      <c r="D25" s="7">
        <v>-2.2639999999999998</v>
      </c>
      <c r="E25" s="7">
        <v>-2.2999999999999998</v>
      </c>
      <c r="F25" s="7">
        <v>-2.3420000000000001</v>
      </c>
      <c r="G25" s="7">
        <v>-2.4049999999999998</v>
      </c>
      <c r="H25" s="7">
        <v>-2.4409999999999998</v>
      </c>
      <c r="I25" s="7">
        <v>-2.5</v>
      </c>
      <c r="J25" s="8">
        <v>-2.5819999999999999</v>
      </c>
      <c r="K25" s="281"/>
    </row>
    <row r="26" spans="1:19" ht="15.75" x14ac:dyDescent="0.25">
      <c r="A26" s="272"/>
      <c r="B26" s="285"/>
      <c r="C26" s="286" t="s">
        <v>120</v>
      </c>
      <c r="D26" s="9">
        <v>-5.7000000000000002E-2</v>
      </c>
      <c r="E26" s="9">
        <v>-5.7000000000000002E-2</v>
      </c>
      <c r="F26" s="9">
        <v>-5.8999999999999997E-2</v>
      </c>
      <c r="G26" s="9">
        <v>-4.8000000000000001E-2</v>
      </c>
      <c r="H26" s="9">
        <v>-4.3999999999999997E-2</v>
      </c>
      <c r="I26" s="9">
        <v>-2.5999999999999999E-2</v>
      </c>
      <c r="J26" s="10">
        <v>2.5999999999999999E-2</v>
      </c>
      <c r="K26" s="281"/>
    </row>
    <row r="27" spans="1:19" ht="15.75" x14ac:dyDescent="0.25">
      <c r="A27" s="273"/>
      <c r="B27" s="274" t="s">
        <v>123</v>
      </c>
      <c r="C27" s="275"/>
      <c r="D27" s="7"/>
      <c r="E27" s="7"/>
      <c r="F27" s="7"/>
      <c r="G27" s="7"/>
      <c r="H27" s="7"/>
      <c r="I27" s="7"/>
      <c r="J27" s="8"/>
      <c r="K27" s="281"/>
    </row>
    <row r="28" spans="1:19" ht="15.75" x14ac:dyDescent="0.25">
      <c r="A28" s="279"/>
      <c r="B28" s="280" t="s">
        <v>116</v>
      </c>
      <c r="C28" s="275"/>
      <c r="D28" s="7">
        <v>4.4025721371100008</v>
      </c>
      <c r="E28" s="7">
        <v>4.4409007423933469</v>
      </c>
      <c r="F28" s="7">
        <v>4.5240940592795562</v>
      </c>
      <c r="G28" s="7">
        <v>4.6649900994852764</v>
      </c>
      <c r="H28" s="7">
        <v>4.8283188471646588</v>
      </c>
      <c r="I28" s="7">
        <v>4.981714238847708</v>
      </c>
      <c r="J28" s="8">
        <v>5.1521135675597884</v>
      </c>
      <c r="K28" s="281"/>
    </row>
    <row r="29" spans="1:19" ht="15.75" x14ac:dyDescent="0.25">
      <c r="A29" s="279"/>
      <c r="B29" s="280" t="s">
        <v>117</v>
      </c>
      <c r="C29" s="275"/>
      <c r="D29" s="7">
        <v>-2.9171623447500004</v>
      </c>
      <c r="E29" s="7">
        <v>-2.9556000968759948</v>
      </c>
      <c r="F29" s="7">
        <v>-2.9611816838512106</v>
      </c>
      <c r="G29" s="7">
        <v>-3.0080180636276515</v>
      </c>
      <c r="H29" s="7">
        <v>-3.0605595990021253</v>
      </c>
      <c r="I29" s="7">
        <v>-3.1672942376594921</v>
      </c>
      <c r="J29" s="8">
        <v>-3.2833652814712178</v>
      </c>
      <c r="K29" s="281"/>
    </row>
    <row r="30" spans="1:19" ht="15.75" x14ac:dyDescent="0.25">
      <c r="A30" s="279"/>
      <c r="B30" s="282" t="s">
        <v>13</v>
      </c>
      <c r="C30" s="283"/>
      <c r="D30" s="7"/>
      <c r="E30" s="7"/>
      <c r="F30" s="7"/>
      <c r="G30" s="7"/>
      <c r="H30" s="7"/>
      <c r="I30" s="7"/>
      <c r="J30" s="8"/>
      <c r="K30" s="281"/>
    </row>
    <row r="31" spans="1:19" ht="15.75" x14ac:dyDescent="0.25">
      <c r="A31" s="272"/>
      <c r="B31" s="282"/>
      <c r="C31" s="284" t="s">
        <v>118</v>
      </c>
      <c r="D31" s="7">
        <v>-2.9153066181300007</v>
      </c>
      <c r="E31" s="7">
        <v>-2.9535037810259945</v>
      </c>
      <c r="F31" s="7">
        <v>-2.9609204427532103</v>
      </c>
      <c r="G31" s="7">
        <v>-3.0077526426720835</v>
      </c>
      <c r="H31" s="7">
        <v>-3.0602886042064901</v>
      </c>
      <c r="I31" s="7">
        <v>-3.1670178229679444</v>
      </c>
      <c r="J31" s="8">
        <v>-3.2830833384858393</v>
      </c>
      <c r="K31" s="281"/>
    </row>
    <row r="32" spans="1:19" ht="15.75" x14ac:dyDescent="0.25">
      <c r="A32" s="272"/>
      <c r="B32" s="285"/>
      <c r="C32" s="286" t="s">
        <v>120</v>
      </c>
      <c r="D32" s="9">
        <v>-1.8557266200000414E-3</v>
      </c>
      <c r="E32" s="9">
        <v>-2.0963158500003375E-3</v>
      </c>
      <c r="F32" s="9">
        <v>-2.6124109800002769E-4</v>
      </c>
      <c r="G32" s="9">
        <v>-2.6542095556806087E-4</v>
      </c>
      <c r="H32" s="9">
        <v>-2.7099479563503338E-4</v>
      </c>
      <c r="I32" s="9">
        <v>-2.7641469154741574E-4</v>
      </c>
      <c r="J32" s="10">
        <v>-2.8194298537846408E-4</v>
      </c>
      <c r="K32" s="281"/>
    </row>
    <row r="33" spans="1:11" ht="15.75" x14ac:dyDescent="0.25">
      <c r="A33" s="272"/>
      <c r="B33" s="274" t="s">
        <v>124</v>
      </c>
      <c r="C33" s="275"/>
      <c r="D33" s="7"/>
      <c r="E33" s="7"/>
      <c r="F33" s="7"/>
      <c r="G33" s="7"/>
      <c r="H33" s="7"/>
      <c r="I33" s="7"/>
      <c r="J33" s="8"/>
      <c r="K33" s="281"/>
    </row>
    <row r="34" spans="1:11" ht="15.75" x14ac:dyDescent="0.25">
      <c r="A34" s="279"/>
      <c r="B34" s="280" t="s">
        <v>116</v>
      </c>
      <c r="C34" s="275"/>
      <c r="D34" s="7">
        <v>2.2661000000000002</v>
      </c>
      <c r="E34" s="7">
        <v>2.3239999999999998</v>
      </c>
      <c r="F34" s="7">
        <v>2.4411323340905335</v>
      </c>
      <c r="G34" s="7">
        <v>2.5894864156645476</v>
      </c>
      <c r="H34" s="7">
        <v>2.7371891056771331</v>
      </c>
      <c r="I34" s="7">
        <v>2.9025451669158593</v>
      </c>
      <c r="J34" s="8">
        <v>3.0736942301729568</v>
      </c>
      <c r="K34" s="281"/>
    </row>
    <row r="35" spans="1:11" ht="15.75" x14ac:dyDescent="0.25">
      <c r="A35" s="279"/>
      <c r="B35" s="280" t="s">
        <v>117</v>
      </c>
      <c r="C35" s="275"/>
      <c r="D35" s="7">
        <v>-1.8991000000000002</v>
      </c>
      <c r="E35" s="7">
        <v>-1.9464000000000001</v>
      </c>
      <c r="F35" s="7">
        <v>-1.9888288608526279</v>
      </c>
      <c r="G35" s="7">
        <v>-2.0142400018904336</v>
      </c>
      <c r="H35" s="7">
        <v>-2.0416327997322736</v>
      </c>
      <c r="I35" s="7">
        <v>-2.0990729447799206</v>
      </c>
      <c r="J35" s="8">
        <v>-2.1402472921573881</v>
      </c>
      <c r="K35" s="281"/>
    </row>
    <row r="36" spans="1:11" ht="15.75" x14ac:dyDescent="0.25">
      <c r="A36" s="279"/>
      <c r="B36" s="282" t="s">
        <v>13</v>
      </c>
      <c r="C36" s="283"/>
      <c r="D36" s="7"/>
      <c r="E36" s="7"/>
      <c r="F36" s="7"/>
      <c r="G36" s="7"/>
      <c r="H36" s="7"/>
      <c r="I36" s="7"/>
      <c r="J36" s="8"/>
      <c r="K36" s="281"/>
    </row>
    <row r="37" spans="1:11" ht="15.75" x14ac:dyDescent="0.25">
      <c r="A37" s="272"/>
      <c r="B37" s="282"/>
      <c r="C37" s="284" t="s">
        <v>118</v>
      </c>
      <c r="D37" s="7">
        <v>-1.1239000000000001</v>
      </c>
      <c r="E37" s="7">
        <v>-1.1513000000000002</v>
      </c>
      <c r="F37" s="7">
        <v>-1.1685695</v>
      </c>
      <c r="G37" s="7">
        <v>-1.1860980424999998</v>
      </c>
      <c r="H37" s="7">
        <v>-1.2038895131374996</v>
      </c>
      <c r="I37" s="7">
        <v>-1.2496373146367246</v>
      </c>
      <c r="J37" s="8">
        <v>-1.2971235325929202</v>
      </c>
      <c r="K37" s="281"/>
    </row>
    <row r="38" spans="1:11" ht="15.75" x14ac:dyDescent="0.25">
      <c r="A38" s="272"/>
      <c r="B38" s="282"/>
      <c r="C38" s="284" t="s">
        <v>119</v>
      </c>
      <c r="D38" s="7">
        <v>-0.69950000000000001</v>
      </c>
      <c r="E38" s="7">
        <v>-0.70860000000000001</v>
      </c>
      <c r="F38" s="7">
        <v>-0.7271901359450601</v>
      </c>
      <c r="G38" s="7">
        <v>-0.73809798798423598</v>
      </c>
      <c r="H38" s="7">
        <v>-0.74916945780399946</v>
      </c>
      <c r="I38" s="7">
        <v>-0.77763789720055143</v>
      </c>
      <c r="J38" s="8">
        <v>-0.80718813729417227</v>
      </c>
      <c r="K38" s="281"/>
    </row>
    <row r="39" spans="1:11" ht="15.75" x14ac:dyDescent="0.25">
      <c r="A39" s="272"/>
      <c r="B39" s="285"/>
      <c r="C39" s="286" t="s">
        <v>120</v>
      </c>
      <c r="D39" s="9">
        <v>-7.5700000000000045E-2</v>
      </c>
      <c r="E39" s="9">
        <v>-8.6499999999999883E-2</v>
      </c>
      <c r="F39" s="9">
        <v>-9.3069224907567791E-2</v>
      </c>
      <c r="G39" s="9">
        <v>-9.0043971406197895E-2</v>
      </c>
      <c r="H39" s="9">
        <v>-8.8573828790774772E-2</v>
      </c>
      <c r="I39" s="9">
        <v>-7.179773294264441E-2</v>
      </c>
      <c r="J39" s="10">
        <v>-3.5935622270295654E-2</v>
      </c>
      <c r="K39" s="281"/>
    </row>
    <row r="40" spans="1:11" ht="15.75" x14ac:dyDescent="0.25">
      <c r="A40" s="272"/>
      <c r="B40" s="274" t="s">
        <v>125</v>
      </c>
      <c r="C40" s="275"/>
      <c r="D40" s="7"/>
      <c r="E40" s="7"/>
      <c r="F40" s="7"/>
      <c r="G40" s="7"/>
      <c r="H40" s="7"/>
      <c r="I40" s="7"/>
      <c r="J40" s="8"/>
      <c r="K40" s="281"/>
    </row>
    <row r="41" spans="1:11" ht="15.75" x14ac:dyDescent="0.25">
      <c r="A41" s="279"/>
      <c r="B41" s="280" t="s">
        <v>116</v>
      </c>
      <c r="C41" s="275"/>
      <c r="D41" s="7">
        <v>1.3889010000000002</v>
      </c>
      <c r="E41" s="7">
        <v>1.4192519999999997</v>
      </c>
      <c r="F41" s="7">
        <v>1.4669501172962225</v>
      </c>
      <c r="G41" s="7">
        <v>1.520156632373084</v>
      </c>
      <c r="H41" s="7">
        <v>1.5840336976590621</v>
      </c>
      <c r="I41" s="7">
        <v>1.6473505205433761</v>
      </c>
      <c r="J41" s="8">
        <v>1.7095748066675927</v>
      </c>
      <c r="K41" s="281"/>
    </row>
    <row r="42" spans="1:11" ht="15.75" x14ac:dyDescent="0.25">
      <c r="A42" s="279"/>
      <c r="B42" s="280" t="s">
        <v>117</v>
      </c>
      <c r="C42" s="275"/>
      <c r="D42" s="7">
        <v>-1.0482450000000001</v>
      </c>
      <c r="E42" s="7">
        <v>-1.0434898803205728</v>
      </c>
      <c r="F42" s="7">
        <v>-1.056747435050277</v>
      </c>
      <c r="G42" s="7">
        <v>-1.0688014607251115</v>
      </c>
      <c r="H42" s="7">
        <v>-1.0867690403722499</v>
      </c>
      <c r="I42" s="7">
        <v>-1.1191140691273276</v>
      </c>
      <c r="J42" s="8">
        <v>-1.1458783676261382</v>
      </c>
      <c r="K42" s="281"/>
    </row>
    <row r="43" spans="1:11" ht="15.75" x14ac:dyDescent="0.25">
      <c r="A43" s="279"/>
      <c r="B43" s="282" t="s">
        <v>13</v>
      </c>
      <c r="C43" s="283"/>
      <c r="D43" s="7"/>
      <c r="E43" s="7"/>
      <c r="F43" s="7"/>
      <c r="G43" s="7"/>
      <c r="H43" s="7"/>
      <c r="I43" s="7"/>
      <c r="J43" s="8"/>
      <c r="K43" s="281"/>
    </row>
    <row r="44" spans="1:11" ht="15.75" x14ac:dyDescent="0.25">
      <c r="A44" s="272"/>
      <c r="B44" s="282"/>
      <c r="C44" s="284" t="s">
        <v>118</v>
      </c>
      <c r="D44" s="7">
        <v>-0.69170899999999991</v>
      </c>
      <c r="E44" s="7">
        <v>-0.69399199999999994</v>
      </c>
      <c r="F44" s="7">
        <v>-0.70077800000000001</v>
      </c>
      <c r="G44" s="7">
        <v>-0.70897299999999996</v>
      </c>
      <c r="H44" s="7">
        <v>-0.72221799999999992</v>
      </c>
      <c r="I44" s="7">
        <v>-0.74767300000000003</v>
      </c>
      <c r="J44" s="8">
        <v>-0.77446000000000004</v>
      </c>
      <c r="K44" s="281"/>
    </row>
    <row r="45" spans="1:11" ht="15.75" x14ac:dyDescent="0.25">
      <c r="A45" s="272"/>
      <c r="B45" s="282"/>
      <c r="C45" s="284" t="s">
        <v>119</v>
      </c>
      <c r="D45" s="7">
        <v>-0.33736900000000003</v>
      </c>
      <c r="E45" s="7">
        <v>-0.33392300000000003</v>
      </c>
      <c r="F45" s="7">
        <v>-0.337397</v>
      </c>
      <c r="G45" s="7">
        <v>-0.34060199999999996</v>
      </c>
      <c r="H45" s="7">
        <v>-0.34415699999999999</v>
      </c>
      <c r="I45" s="7">
        <v>-0.35618099999999997</v>
      </c>
      <c r="J45" s="8">
        <v>-0.36854000000000003</v>
      </c>
      <c r="K45" s="281"/>
    </row>
    <row r="46" spans="1:11" ht="15.75" x14ac:dyDescent="0.25">
      <c r="A46" s="272"/>
      <c r="B46" s="285"/>
      <c r="C46" s="286" t="s">
        <v>120</v>
      </c>
      <c r="D46" s="9">
        <v>-1.9167000000000142E-2</v>
      </c>
      <c r="E46" s="9">
        <v>-1.5574880320572903E-2</v>
      </c>
      <c r="F46" s="9">
        <v>-1.8572435050277079E-2</v>
      </c>
      <c r="G46" s="9">
        <v>-1.922646072511168E-2</v>
      </c>
      <c r="H46" s="9">
        <v>-2.0394040372250004E-2</v>
      </c>
      <c r="I46" s="9">
        <v>-1.5260069127327653E-2</v>
      </c>
      <c r="J46" s="10">
        <v>-2.8783676261381857E-3</v>
      </c>
      <c r="K46" s="281"/>
    </row>
    <row r="47" spans="1:11" ht="15.75" x14ac:dyDescent="0.25">
      <c r="A47" s="272"/>
      <c r="B47" s="274" t="s">
        <v>126</v>
      </c>
      <c r="C47" s="275"/>
      <c r="D47" s="7"/>
      <c r="E47" s="7"/>
      <c r="F47" s="7"/>
      <c r="G47" s="7"/>
      <c r="H47" s="7"/>
      <c r="I47" s="7"/>
      <c r="J47" s="8"/>
      <c r="K47" s="281"/>
    </row>
    <row r="48" spans="1:11" ht="15.75" x14ac:dyDescent="0.25">
      <c r="A48" s="272"/>
      <c r="B48" s="280" t="s">
        <v>116</v>
      </c>
      <c r="C48" s="275"/>
      <c r="D48" s="7">
        <v>3.4093161739699998</v>
      </c>
      <c r="E48" s="7">
        <v>3.4851230895800001</v>
      </c>
      <c r="F48" s="7">
        <v>3.5644641555053109</v>
      </c>
      <c r="G48" s="7">
        <v>3.7154722291006292</v>
      </c>
      <c r="H48" s="7">
        <v>3.8365701401646586</v>
      </c>
      <c r="I48" s="7">
        <v>3.940981407020542</v>
      </c>
      <c r="J48" s="8">
        <v>4.055963350546528</v>
      </c>
      <c r="K48" s="281"/>
    </row>
    <row r="49" spans="1:11" ht="15.75" x14ac:dyDescent="0.25">
      <c r="A49" s="272"/>
      <c r="B49" s="280" t="s">
        <v>117</v>
      </c>
      <c r="C49" s="275"/>
      <c r="D49" s="7">
        <v>-1.7850363018336401</v>
      </c>
      <c r="E49" s="7">
        <v>-1.7376867084504075</v>
      </c>
      <c r="F49" s="7">
        <v>-1.728893181412116</v>
      </c>
      <c r="G49" s="7">
        <v>-1.7326279237874311</v>
      </c>
      <c r="H49" s="7">
        <v>-1.7268774714281607</v>
      </c>
      <c r="I49" s="7">
        <v>-1.7536184758709523</v>
      </c>
      <c r="J49" s="8">
        <v>-1.7842631167959861</v>
      </c>
      <c r="K49" s="281"/>
    </row>
    <row r="50" spans="1:11" ht="15.75" x14ac:dyDescent="0.25">
      <c r="A50" s="272"/>
      <c r="B50" s="282" t="s">
        <v>13</v>
      </c>
      <c r="C50" s="283"/>
      <c r="D50" s="7"/>
      <c r="E50" s="7"/>
      <c r="F50" s="7"/>
      <c r="G50" s="7"/>
      <c r="H50" s="7"/>
      <c r="I50" s="7"/>
      <c r="J50" s="8"/>
      <c r="K50" s="281"/>
    </row>
    <row r="51" spans="1:11" ht="15.75" x14ac:dyDescent="0.25">
      <c r="A51" s="272"/>
      <c r="B51" s="282"/>
      <c r="C51" s="284" t="s">
        <v>127</v>
      </c>
      <c r="D51" s="7">
        <v>-0.95204743787673496</v>
      </c>
      <c r="E51" s="7">
        <v>-0.93326300000000006</v>
      </c>
      <c r="F51" s="7">
        <v>-0.93462331424789902</v>
      </c>
      <c r="G51" s="7">
        <v>-0.93438039199577094</v>
      </c>
      <c r="H51" s="7">
        <v>-0.93377295078543399</v>
      </c>
      <c r="I51" s="7">
        <v>-0.932082161764892</v>
      </c>
      <c r="J51" s="8">
        <v>-0.92989900134698</v>
      </c>
      <c r="K51" s="281"/>
    </row>
    <row r="52" spans="1:11" ht="15.75" x14ac:dyDescent="0.25">
      <c r="A52" s="272"/>
      <c r="B52" s="282"/>
      <c r="C52" s="284" t="s">
        <v>119</v>
      </c>
      <c r="D52" s="7">
        <v>-0.61218073945116802</v>
      </c>
      <c r="E52" s="7">
        <v>-0.59585599999999994</v>
      </c>
      <c r="F52" s="7">
        <v>-0.59401688846947609</v>
      </c>
      <c r="G52" s="7">
        <v>-0.58948257412937699</v>
      </c>
      <c r="H52" s="7">
        <v>-0.58485553769043097</v>
      </c>
      <c r="I52" s="7">
        <v>-0.58044003696030699</v>
      </c>
      <c r="J52" s="8">
        <v>-0.57567050053832891</v>
      </c>
      <c r="K52" s="281"/>
    </row>
    <row r="53" spans="1:11" ht="15.75" x14ac:dyDescent="0.25">
      <c r="A53" s="272"/>
      <c r="B53" s="285"/>
      <c r="C53" s="286" t="s">
        <v>120</v>
      </c>
      <c r="D53" s="9">
        <v>-0.22080812450573717</v>
      </c>
      <c r="E53" s="9">
        <v>-0.2085677084504074</v>
      </c>
      <c r="F53" s="9">
        <v>-0.20025297869474104</v>
      </c>
      <c r="G53" s="9">
        <v>-0.20876495766228323</v>
      </c>
      <c r="H53" s="9">
        <v>-0.20824898295229582</v>
      </c>
      <c r="I53" s="9">
        <v>-0.24109627714575332</v>
      </c>
      <c r="J53" s="10">
        <v>-0.27869361491067729</v>
      </c>
      <c r="K53" s="281"/>
    </row>
    <row r="54" spans="1:11" ht="15.75" x14ac:dyDescent="0.25">
      <c r="A54" s="272"/>
      <c r="B54" s="274" t="s">
        <v>128</v>
      </c>
      <c r="C54" s="275"/>
      <c r="D54" s="7"/>
      <c r="E54" s="7"/>
      <c r="F54" s="7"/>
      <c r="G54" s="7"/>
      <c r="H54" s="7"/>
      <c r="I54" s="7"/>
      <c r="J54" s="8"/>
      <c r="K54" s="281"/>
    </row>
    <row r="55" spans="1:11" ht="15.75" x14ac:dyDescent="0.25">
      <c r="A55" s="272"/>
      <c r="B55" s="280" t="s">
        <v>116</v>
      </c>
      <c r="C55" s="275"/>
      <c r="D55" s="7">
        <v>0.80071999999999999</v>
      </c>
      <c r="E55" s="7">
        <v>0.79591000000000001</v>
      </c>
      <c r="F55" s="7">
        <v>0.78195445328031787</v>
      </c>
      <c r="G55" s="7">
        <v>0.822139920751084</v>
      </c>
      <c r="H55" s="7">
        <v>0.86773546037595572</v>
      </c>
      <c r="I55" s="7">
        <v>0.88215987510079141</v>
      </c>
      <c r="J55" s="8">
        <v>0.89961953828897934</v>
      </c>
      <c r="K55" s="281"/>
    </row>
    <row r="56" spans="1:11" ht="15.75" x14ac:dyDescent="0.25">
      <c r="A56" s="272"/>
      <c r="B56" s="280" t="s">
        <v>117</v>
      </c>
      <c r="C56" s="275"/>
      <c r="D56" s="7">
        <v>-0.28923000000000004</v>
      </c>
      <c r="E56" s="7">
        <v>-0.26514798595389816</v>
      </c>
      <c r="F56" s="7">
        <v>-0.25636672906608216</v>
      </c>
      <c r="G56" s="7">
        <v>-0.25324067736632561</v>
      </c>
      <c r="H56" s="7">
        <v>-0.24802466887697844</v>
      </c>
      <c r="I56" s="7">
        <v>-0.25672882439814926</v>
      </c>
      <c r="J56" s="8">
        <v>-0.26012531566637742</v>
      </c>
      <c r="K56" s="281"/>
    </row>
    <row r="57" spans="1:11" ht="15.75" x14ac:dyDescent="0.25">
      <c r="A57" s="272"/>
      <c r="B57" s="282" t="s">
        <v>13</v>
      </c>
      <c r="C57" s="283"/>
      <c r="D57" s="7"/>
      <c r="E57" s="7"/>
      <c r="F57" s="7"/>
      <c r="G57" s="7"/>
      <c r="H57" s="7"/>
      <c r="I57" s="7"/>
      <c r="J57" s="8"/>
      <c r="K57" s="281"/>
    </row>
    <row r="58" spans="1:11" ht="15.75" x14ac:dyDescent="0.25">
      <c r="A58" s="272"/>
      <c r="B58" s="282"/>
      <c r="C58" s="284" t="s">
        <v>118</v>
      </c>
      <c r="D58" s="7">
        <v>-0.15237000000000001</v>
      </c>
      <c r="E58" s="7">
        <v>-0.14288999999999999</v>
      </c>
      <c r="F58" s="7">
        <v>-0.13797000000000001</v>
      </c>
      <c r="G58" s="7">
        <v>-0.13517999999999999</v>
      </c>
      <c r="H58" s="7">
        <v>-0.13106999999999999</v>
      </c>
      <c r="I58" s="7">
        <v>-0.13551479806183434</v>
      </c>
      <c r="J58" s="8">
        <v>-0.13809240805848502</v>
      </c>
      <c r="K58" s="281"/>
    </row>
    <row r="59" spans="1:11" ht="15.75" x14ac:dyDescent="0.25">
      <c r="A59" s="272"/>
      <c r="B59" s="282"/>
      <c r="C59" s="284" t="s">
        <v>119</v>
      </c>
      <c r="D59" s="7">
        <v>-0.12634999999999999</v>
      </c>
      <c r="E59" s="7">
        <v>-0.11353000000000001</v>
      </c>
      <c r="F59" s="7">
        <v>-0.11025</v>
      </c>
      <c r="G59" s="7">
        <v>-0.10997</v>
      </c>
      <c r="H59" s="7">
        <v>-0.10879000000000001</v>
      </c>
      <c r="I59" s="7">
        <v>-0.11426081798592228</v>
      </c>
      <c r="J59" s="8">
        <v>-0.11781106269382</v>
      </c>
      <c r="K59" s="281"/>
    </row>
    <row r="60" spans="1:11" ht="15.75" x14ac:dyDescent="0.25">
      <c r="A60" s="272"/>
      <c r="B60" s="285"/>
      <c r="C60" s="286" t="s">
        <v>120</v>
      </c>
      <c r="D60" s="9">
        <v>-1.0510000000000019E-2</v>
      </c>
      <c r="E60" s="9">
        <v>-8.7279859538981833E-3</v>
      </c>
      <c r="F60" s="9">
        <v>-8.1467290660821451E-3</v>
      </c>
      <c r="G60" s="9">
        <v>-8.0906773663255941E-3</v>
      </c>
      <c r="H60" s="9">
        <v>-8.1646688769784394E-3</v>
      </c>
      <c r="I60" s="9">
        <v>-6.9532083503926288E-3</v>
      </c>
      <c r="J60" s="10">
        <v>-4.22184491407242E-3</v>
      </c>
      <c r="K60" s="281"/>
    </row>
    <row r="61" spans="1:11" ht="15.75" x14ac:dyDescent="0.25">
      <c r="A61" s="272"/>
      <c r="B61" s="274" t="s">
        <v>129</v>
      </c>
      <c r="C61" s="284"/>
      <c r="D61" s="7"/>
      <c r="E61" s="7"/>
      <c r="F61" s="7"/>
      <c r="G61" s="7"/>
      <c r="H61" s="7"/>
      <c r="I61" s="7"/>
      <c r="J61" s="8"/>
      <c r="K61" s="281"/>
    </row>
    <row r="62" spans="1:11" ht="15.75" x14ac:dyDescent="0.25">
      <c r="A62" s="272"/>
      <c r="B62" s="280" t="s">
        <v>130</v>
      </c>
      <c r="C62" s="288"/>
      <c r="D62" s="7">
        <v>1.323</v>
      </c>
      <c r="E62" s="7">
        <v>1.2889999999999999</v>
      </c>
      <c r="F62" s="7">
        <v>1.2949999999999999</v>
      </c>
      <c r="G62" s="7">
        <v>1.3380000000000001</v>
      </c>
      <c r="H62" s="7">
        <v>1.387</v>
      </c>
      <c r="I62" s="7">
        <v>1.456</v>
      </c>
      <c r="J62" s="8">
        <v>1.536</v>
      </c>
      <c r="K62" s="281"/>
    </row>
    <row r="63" spans="1:11" ht="15.75" x14ac:dyDescent="0.25">
      <c r="A63" s="272"/>
      <c r="B63" s="757" t="s">
        <v>419</v>
      </c>
      <c r="C63" s="758"/>
      <c r="D63" s="7">
        <v>0</v>
      </c>
      <c r="E63" s="7">
        <v>0</v>
      </c>
      <c r="F63" s="7">
        <v>0</v>
      </c>
      <c r="G63" s="7">
        <v>0</v>
      </c>
      <c r="H63" s="7">
        <v>-1.9259169192115673</v>
      </c>
      <c r="I63" s="7">
        <v>-1.9744842674451595</v>
      </c>
      <c r="J63" s="8">
        <v>-2.0158872034210624</v>
      </c>
      <c r="K63" s="281"/>
    </row>
    <row r="64" spans="1:11" ht="15.75" x14ac:dyDescent="0.25">
      <c r="A64" s="272"/>
      <c r="B64" s="280" t="s">
        <v>410</v>
      </c>
      <c r="C64" s="288"/>
      <c r="D64" s="7">
        <v>0.29268500000000003</v>
      </c>
      <c r="E64" s="7">
        <v>0.31237425030129057</v>
      </c>
      <c r="F64" s="7">
        <v>0.33158375786233535</v>
      </c>
      <c r="G64" s="7">
        <v>0.33531271829495068</v>
      </c>
      <c r="H64" s="7">
        <v>-1.5805685170850061</v>
      </c>
      <c r="I64" s="7">
        <v>-1.4601227330880611</v>
      </c>
      <c r="J64" s="8">
        <v>-1.2984448440450018</v>
      </c>
      <c r="K64" s="281"/>
    </row>
    <row r="65" spans="1:11" ht="18" customHeight="1" x14ac:dyDescent="0.25">
      <c r="A65" s="272"/>
      <c r="B65" s="289" t="s">
        <v>131</v>
      </c>
      <c r="C65" s="290"/>
      <c r="D65" s="291">
        <v>11.36645182045636</v>
      </c>
      <c r="E65" s="291">
        <v>11.141079560024377</v>
      </c>
      <c r="F65" s="291">
        <v>12.095149109059905</v>
      </c>
      <c r="G65" s="291">
        <v>13.614624544073484</v>
      </c>
      <c r="H65" s="291">
        <v>13.397339595155701</v>
      </c>
      <c r="I65" s="291">
        <v>14.558549234083131</v>
      </c>
      <c r="J65" s="292">
        <v>16.114861963092594</v>
      </c>
      <c r="K65" s="281"/>
    </row>
    <row r="66" spans="1:11" ht="12.75" customHeight="1" x14ac:dyDescent="0.25">
      <c r="A66" s="272"/>
      <c r="B66" s="1033" t="s">
        <v>409</v>
      </c>
      <c r="C66" s="1034"/>
      <c r="D66" s="1034"/>
      <c r="E66" s="1034"/>
      <c r="F66" s="1034"/>
      <c r="G66" s="1034"/>
      <c r="H66" s="1034"/>
      <c r="I66" s="1034"/>
      <c r="J66" s="1035"/>
      <c r="K66" s="272"/>
    </row>
    <row r="67" spans="1:11" ht="46.5" customHeight="1" x14ac:dyDescent="0.25">
      <c r="A67" s="272"/>
      <c r="B67" s="1036" t="s">
        <v>414</v>
      </c>
      <c r="C67" s="1037"/>
      <c r="D67" s="1037"/>
      <c r="E67" s="1037"/>
      <c r="F67" s="1037"/>
      <c r="G67" s="1037"/>
      <c r="H67" s="1037"/>
      <c r="I67" s="1037"/>
      <c r="J67" s="1038"/>
      <c r="K67" s="272"/>
    </row>
    <row r="68" spans="1:11" ht="36" customHeight="1" thickBot="1" x14ac:dyDescent="0.3">
      <c r="A68" s="755"/>
      <c r="B68" s="1023" t="s">
        <v>420</v>
      </c>
      <c r="C68" s="1024"/>
      <c r="D68" s="1024"/>
      <c r="E68" s="1024"/>
      <c r="F68" s="1024"/>
      <c r="G68" s="1024"/>
      <c r="H68" s="1024"/>
      <c r="I68" s="1024"/>
      <c r="J68" s="1025"/>
      <c r="K68" s="272"/>
    </row>
    <row r="69" spans="1:11" ht="16.5" customHeight="1" x14ac:dyDescent="0.25">
      <c r="A69" s="272"/>
      <c r="B69" s="294"/>
      <c r="C69" s="295"/>
      <c r="D69" s="295"/>
      <c r="E69" s="295"/>
      <c r="F69" s="295"/>
      <c r="G69" s="295"/>
      <c r="H69" s="295"/>
      <c r="I69" s="695"/>
      <c r="J69" s="295"/>
      <c r="K69" s="293"/>
    </row>
    <row r="70" spans="1:11" ht="15.75" x14ac:dyDescent="0.25">
      <c r="A70" s="272"/>
      <c r="B70" s="273"/>
      <c r="C70" s="273"/>
      <c r="D70" s="273"/>
      <c r="E70" s="273"/>
      <c r="F70" s="273"/>
      <c r="G70" s="273"/>
      <c r="H70" s="273"/>
      <c r="I70" s="273"/>
      <c r="J70" s="273"/>
      <c r="K70" s="272"/>
    </row>
    <row r="71" spans="1:11" x14ac:dyDescent="0.2">
      <c r="D71" s="296"/>
      <c r="E71" s="296"/>
      <c r="F71" s="296"/>
      <c r="G71" s="296"/>
      <c r="H71" s="296"/>
      <c r="I71" s="296"/>
      <c r="J71" s="296"/>
    </row>
    <row r="72" spans="1:11" x14ac:dyDescent="0.2">
      <c r="D72" s="296"/>
      <c r="E72" s="296"/>
      <c r="F72" s="296"/>
      <c r="G72" s="296"/>
      <c r="H72" s="296"/>
      <c r="I72" s="296"/>
      <c r="J72" s="296"/>
    </row>
    <row r="73" spans="1:11" ht="39" customHeight="1" x14ac:dyDescent="0.2"/>
  </sheetData>
  <mergeCells count="6">
    <mergeCell ref="B68:J68"/>
    <mergeCell ref="D3:J3"/>
    <mergeCell ref="B2:J2"/>
    <mergeCell ref="E4:J4"/>
    <mergeCell ref="B66:J66"/>
    <mergeCell ref="B67:J67"/>
  </mergeCells>
  <hyperlinks>
    <hyperlink ref="A1" location="Contents!B22" display="Back to contents"/>
  </hyperlinks>
  <pageMargins left="0.74803149606299213" right="0.74803149606299213" top="0.98425196850393704" bottom="0.98425196850393704" header="0.51181102362204722" footer="0.51181102362204722"/>
  <pageSetup paperSize="9" scale="54" orientation="portrait" r:id="rId1"/>
  <headerFooter alignWithMargins="0"/>
  <rowBreaks count="1" manualBreakCount="1">
    <brk id="6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5"/>
    <pageSetUpPr fitToPage="1"/>
  </sheetPr>
  <dimension ref="A1:K25"/>
  <sheetViews>
    <sheetView workbookViewId="0"/>
  </sheetViews>
  <sheetFormatPr defaultColWidth="9.21875" defaultRowHeight="12.75" x14ac:dyDescent="0.2"/>
  <cols>
    <col min="1" max="1" width="9.33203125" style="36" customWidth="1"/>
    <col min="2" max="2" width="61.109375" style="36" customWidth="1"/>
    <col min="3" max="16384" width="9.21875" style="36"/>
  </cols>
  <sheetData>
    <row r="1" spans="1:11" ht="33.75" customHeight="1" thickBot="1" x14ac:dyDescent="0.25">
      <c r="A1" s="13" t="s">
        <v>0</v>
      </c>
    </row>
    <row r="2" spans="1:11" ht="21" customHeight="1" thickBot="1" x14ac:dyDescent="0.3">
      <c r="B2" s="925" t="s">
        <v>488</v>
      </c>
      <c r="C2" s="926"/>
      <c r="D2" s="926"/>
      <c r="E2" s="926"/>
      <c r="F2" s="926"/>
      <c r="G2" s="926"/>
      <c r="H2" s="926"/>
      <c r="I2" s="927"/>
      <c r="J2" s="297"/>
      <c r="K2" s="297"/>
    </row>
    <row r="3" spans="1:11" ht="15.75" x14ac:dyDescent="0.25">
      <c r="B3" s="609"/>
      <c r="C3" s="1042" t="s">
        <v>1</v>
      </c>
      <c r="D3" s="1042"/>
      <c r="E3" s="1042"/>
      <c r="F3" s="1042"/>
      <c r="G3" s="1042"/>
      <c r="H3" s="1042"/>
      <c r="I3" s="1043"/>
      <c r="J3" s="297"/>
      <c r="K3" s="297"/>
    </row>
    <row r="4" spans="1:11" ht="15.75" x14ac:dyDescent="0.25">
      <c r="B4" s="610"/>
      <c r="C4" s="607" t="s">
        <v>2</v>
      </c>
      <c r="D4" s="1031" t="s">
        <v>3</v>
      </c>
      <c r="E4" s="1031"/>
      <c r="F4" s="1031"/>
      <c r="G4" s="1031"/>
      <c r="H4" s="1031"/>
      <c r="I4" s="1032"/>
      <c r="J4" s="297"/>
      <c r="K4" s="297"/>
    </row>
    <row r="5" spans="1:11" ht="15" customHeight="1" x14ac:dyDescent="0.25">
      <c r="B5" s="610"/>
      <c r="C5" s="526" t="s">
        <v>5</v>
      </c>
      <c r="D5" s="526" t="s">
        <v>6</v>
      </c>
      <c r="E5" s="526" t="s">
        <v>7</v>
      </c>
      <c r="F5" s="526" t="s">
        <v>8</v>
      </c>
      <c r="G5" s="526" t="s">
        <v>9</v>
      </c>
      <c r="H5" s="526" t="s">
        <v>10</v>
      </c>
      <c r="I5" s="608" t="s">
        <v>362</v>
      </c>
      <c r="J5" s="297"/>
    </row>
    <row r="6" spans="1:11" ht="15.75" x14ac:dyDescent="0.25">
      <c r="B6" s="298" t="s">
        <v>132</v>
      </c>
      <c r="C6" s="299"/>
      <c r="D6" s="299"/>
      <c r="E6" s="299"/>
      <c r="F6" s="299"/>
      <c r="G6" s="299"/>
      <c r="H6" s="299"/>
      <c r="I6" s="300"/>
      <c r="J6" s="297"/>
    </row>
    <row r="7" spans="1:11" ht="15.75" x14ac:dyDescent="0.25">
      <c r="B7" s="301" t="s">
        <v>134</v>
      </c>
      <c r="C7" s="302">
        <v>0.25425599999999998</v>
      </c>
      <c r="D7" s="302">
        <v>0.27496828618808117</v>
      </c>
      <c r="E7" s="302">
        <v>0.27424701968345599</v>
      </c>
      <c r="F7" s="302">
        <v>0.28644451186264364</v>
      </c>
      <c r="G7" s="302">
        <v>0.29295896400401489</v>
      </c>
      <c r="H7" s="302">
        <v>0.30007308678658251</v>
      </c>
      <c r="I7" s="303">
        <v>0.30940925019730214</v>
      </c>
      <c r="J7" s="756"/>
    </row>
    <row r="8" spans="1:11" ht="15.75" x14ac:dyDescent="0.25">
      <c r="B8" s="301" t="s">
        <v>133</v>
      </c>
      <c r="C8" s="302">
        <v>0.41683129690685539</v>
      </c>
      <c r="D8" s="302">
        <v>0.30633115402117556</v>
      </c>
      <c r="E8" s="302">
        <v>0.16915992792007026</v>
      </c>
      <c r="F8" s="302">
        <v>0.16518329245857866</v>
      </c>
      <c r="G8" s="302">
        <v>0.13218355062785678</v>
      </c>
      <c r="H8" s="302">
        <v>7.6988001252554505E-2</v>
      </c>
      <c r="I8" s="303">
        <v>6.2039995904264997E-2</v>
      </c>
      <c r="J8" s="756"/>
    </row>
    <row r="9" spans="1:11" ht="15.75" x14ac:dyDescent="0.25">
      <c r="B9" s="301" t="s">
        <v>415</v>
      </c>
      <c r="C9" s="302">
        <v>0</v>
      </c>
      <c r="D9" s="302">
        <v>-0.20499999999999999</v>
      </c>
      <c r="E9" s="302">
        <v>-0.20499999999999999</v>
      </c>
      <c r="F9" s="302">
        <v>-0.20499999999999999</v>
      </c>
      <c r="G9" s="302">
        <v>-0.20499999999999999</v>
      </c>
      <c r="H9" s="302">
        <v>-0.20499999999999999</v>
      </c>
      <c r="I9" s="303">
        <v>-0.20499999999999999</v>
      </c>
      <c r="J9" s="756"/>
    </row>
    <row r="10" spans="1:11" ht="15.75" x14ac:dyDescent="0.25">
      <c r="B10" s="301" t="s">
        <v>135</v>
      </c>
      <c r="C10" s="302">
        <v>0.35449599999999998</v>
      </c>
      <c r="D10" s="302">
        <v>0.27662500000000001</v>
      </c>
      <c r="E10" s="302">
        <v>0.197019</v>
      </c>
      <c r="F10" s="302">
        <v>0.20289299999999996</v>
      </c>
      <c r="G10" s="302">
        <v>0.20323899999999998</v>
      </c>
      <c r="H10" s="302">
        <v>0.20715150574095442</v>
      </c>
      <c r="I10" s="303">
        <v>0.21138490661152301</v>
      </c>
      <c r="J10" s="756"/>
    </row>
    <row r="11" spans="1:11" ht="15.75" x14ac:dyDescent="0.25">
      <c r="B11" s="304" t="s">
        <v>136</v>
      </c>
      <c r="C11" s="305">
        <v>0.14153200000000002</v>
      </c>
      <c r="D11" s="305">
        <v>0.15637299999999998</v>
      </c>
      <c r="E11" s="305">
        <v>0.19234000000000001</v>
      </c>
      <c r="F11" s="305">
        <v>0.216029</v>
      </c>
      <c r="G11" s="305">
        <v>0.22650899999999999</v>
      </c>
      <c r="H11" s="305">
        <v>0.23086947098675867</v>
      </c>
      <c r="I11" s="306">
        <v>0.23558757822892981</v>
      </c>
      <c r="J11" s="756"/>
    </row>
    <row r="12" spans="1:11" ht="15.75" x14ac:dyDescent="0.25">
      <c r="B12" s="301" t="s">
        <v>129</v>
      </c>
      <c r="C12" s="302">
        <f t="shared" ref="C12:I12" si="0">C13-SUM(C7:C11)</f>
        <v>0.26276599999999983</v>
      </c>
      <c r="D12" s="302">
        <f t="shared" si="0"/>
        <v>-3.4743928705765925E-2</v>
      </c>
      <c r="E12" s="302">
        <f t="shared" si="0"/>
        <v>3.7667361446636516E-2</v>
      </c>
      <c r="F12" s="302">
        <f t="shared" si="0"/>
        <v>1.7851730801311638E-2</v>
      </c>
      <c r="G12" s="302">
        <f t="shared" si="0"/>
        <v>1.9299123677287366E-2</v>
      </c>
      <c r="H12" s="302">
        <f t="shared" si="0"/>
        <v>2.6055277629789098E-2</v>
      </c>
      <c r="I12" s="303">
        <f t="shared" si="0"/>
        <v>3.9436250980406595E-2</v>
      </c>
      <c r="J12" s="756"/>
    </row>
    <row r="13" spans="1:11" ht="15.75" x14ac:dyDescent="0.25">
      <c r="B13" s="611" t="s">
        <v>137</v>
      </c>
      <c r="C13" s="612">
        <v>1.4298812969068551</v>
      </c>
      <c r="D13" s="612">
        <v>0.77455351150349083</v>
      </c>
      <c r="E13" s="612">
        <v>0.66543330905016274</v>
      </c>
      <c r="F13" s="612">
        <v>0.68340153512253388</v>
      </c>
      <c r="G13" s="612">
        <v>0.66918963830915901</v>
      </c>
      <c r="H13" s="612">
        <v>0.63613734239663922</v>
      </c>
      <c r="I13" s="613">
        <v>0.65285798192242661</v>
      </c>
      <c r="J13" s="756"/>
    </row>
    <row r="14" spans="1:11" ht="6" customHeight="1" x14ac:dyDescent="0.25">
      <c r="B14" s="298"/>
      <c r="C14" s="307"/>
      <c r="D14" s="307"/>
      <c r="E14" s="307"/>
      <c r="F14" s="307"/>
      <c r="G14" s="307"/>
      <c r="H14" s="307"/>
      <c r="I14" s="308"/>
      <c r="J14" s="756"/>
    </row>
    <row r="15" spans="1:11" ht="15.75" x14ac:dyDescent="0.25">
      <c r="B15" s="298" t="s">
        <v>138</v>
      </c>
      <c r="C15" s="302"/>
      <c r="D15" s="302"/>
      <c r="E15" s="302"/>
      <c r="F15" s="302"/>
      <c r="G15" s="302"/>
      <c r="H15" s="302"/>
      <c r="I15" s="303"/>
      <c r="J15" s="756"/>
    </row>
    <row r="16" spans="1:11" ht="15.75" x14ac:dyDescent="0.25">
      <c r="B16" s="301" t="s">
        <v>139</v>
      </c>
      <c r="C16" s="302">
        <v>0.52707799999999994</v>
      </c>
      <c r="D16" s="302">
        <v>0.54317117993548825</v>
      </c>
      <c r="E16" s="302">
        <v>0.55017501457608542</v>
      </c>
      <c r="F16" s="302">
        <v>0.55812919901045988</v>
      </c>
      <c r="G16" s="302">
        <v>0.57102893574481539</v>
      </c>
      <c r="H16" s="302">
        <v>0.58253143362876425</v>
      </c>
      <c r="I16" s="303">
        <v>0.59734557580429704</v>
      </c>
      <c r="J16" s="756"/>
    </row>
    <row r="17" spans="2:11" ht="15.75" x14ac:dyDescent="0.25">
      <c r="B17" s="301" t="s">
        <v>407</v>
      </c>
      <c r="C17" s="302">
        <v>0</v>
      </c>
      <c r="D17" s="302">
        <v>0</v>
      </c>
      <c r="E17" s="302">
        <v>0.193</v>
      </c>
      <c r="F17" s="302">
        <v>0.35799999999999998</v>
      </c>
      <c r="G17" s="302">
        <v>0.61899999999999999</v>
      </c>
      <c r="H17" s="302">
        <v>0.88500000000000001</v>
      </c>
      <c r="I17" s="303">
        <v>1.1950000000000001</v>
      </c>
      <c r="J17" s="756"/>
    </row>
    <row r="18" spans="2:11" ht="15.75" x14ac:dyDescent="0.25">
      <c r="B18" s="301" t="s">
        <v>140</v>
      </c>
      <c r="C18" s="302">
        <v>0</v>
      </c>
      <c r="D18" s="302">
        <v>7.4999999999999997E-2</v>
      </c>
      <c r="E18" s="302">
        <v>0.23499999999999999</v>
      </c>
      <c r="F18" s="302">
        <v>0.38</v>
      </c>
      <c r="G18" s="302">
        <v>0.49</v>
      </c>
      <c r="H18" s="302">
        <v>0.6</v>
      </c>
      <c r="I18" s="303">
        <v>0.63</v>
      </c>
      <c r="J18" s="756"/>
      <c r="K18" s="754"/>
    </row>
    <row r="19" spans="2:11" ht="15.75" x14ac:dyDescent="0.25">
      <c r="B19" s="309" t="s">
        <v>142</v>
      </c>
      <c r="C19" s="302">
        <v>0.11095084787999998</v>
      </c>
      <c r="D19" s="302">
        <v>0.10088095280000002</v>
      </c>
      <c r="E19" s="302">
        <v>0.17100000000000001</v>
      </c>
      <c r="F19" s="302">
        <v>0.17299999999999999</v>
      </c>
      <c r="G19" s="302">
        <v>8.1000000000000003E-2</v>
      </c>
      <c r="H19" s="302">
        <v>0.13600000000000001</v>
      </c>
      <c r="I19" s="303">
        <v>0.14799999999999999</v>
      </c>
      <c r="J19" s="756"/>
    </row>
    <row r="20" spans="2:11" ht="15.75" x14ac:dyDescent="0.25">
      <c r="B20" s="301" t="s">
        <v>141</v>
      </c>
      <c r="C20" s="302">
        <v>5.3429326498562746E-2</v>
      </c>
      <c r="D20" s="302">
        <v>0.1923109780923154</v>
      </c>
      <c r="E20" s="302">
        <v>0.1656130572428936</v>
      </c>
      <c r="F20" s="302">
        <v>8.6266605414627828E-2</v>
      </c>
      <c r="G20" s="302">
        <v>5.0136041393392179E-2</v>
      </c>
      <c r="H20" s="302">
        <v>4.3048125297056004E-2</v>
      </c>
      <c r="I20" s="303">
        <v>4.0497674803089322E-2</v>
      </c>
      <c r="J20" s="756"/>
    </row>
    <row r="21" spans="2:11" ht="15.75" x14ac:dyDescent="0.25">
      <c r="B21" s="309" t="s">
        <v>129</v>
      </c>
      <c r="C21" s="305">
        <f t="shared" ref="C21:I21" si="1">C22-SUM(C16:C20)</f>
        <v>-0.18852199999999997</v>
      </c>
      <c r="D21" s="302">
        <f t="shared" si="1"/>
        <v>7.8299000000000119E-2</v>
      </c>
      <c r="E21" s="302">
        <f t="shared" si="1"/>
        <v>7.798260069999996E-2</v>
      </c>
      <c r="F21" s="302">
        <f t="shared" si="1"/>
        <v>8.5249307499999816E-2</v>
      </c>
      <c r="G21" s="302">
        <f t="shared" si="1"/>
        <v>6.6910032745969961E-2</v>
      </c>
      <c r="H21" s="302">
        <f t="shared" si="1"/>
        <v>0.13673055669181355</v>
      </c>
      <c r="I21" s="303">
        <f t="shared" si="1"/>
        <v>0.12022658166609013</v>
      </c>
      <c r="J21" s="756"/>
    </row>
    <row r="22" spans="2:11" ht="16.5" customHeight="1" x14ac:dyDescent="0.25">
      <c r="B22" s="611" t="s">
        <v>143</v>
      </c>
      <c r="C22" s="612">
        <v>0.50293617437856264</v>
      </c>
      <c r="D22" s="612">
        <v>0.98966211082780364</v>
      </c>
      <c r="E22" s="612">
        <v>1.3927706725189788</v>
      </c>
      <c r="F22" s="612">
        <v>1.6406451119250876</v>
      </c>
      <c r="G22" s="612">
        <v>1.8780750098841774</v>
      </c>
      <c r="H22" s="612">
        <v>2.383310115617634</v>
      </c>
      <c r="I22" s="613">
        <v>2.7310698322734765</v>
      </c>
      <c r="J22" s="297"/>
    </row>
    <row r="23" spans="2:11" ht="14.25" customHeight="1" thickBot="1" x14ac:dyDescent="0.3">
      <c r="B23" s="1039" t="s">
        <v>408</v>
      </c>
      <c r="C23" s="1040"/>
      <c r="D23" s="1040"/>
      <c r="E23" s="1040"/>
      <c r="F23" s="1040"/>
      <c r="G23" s="1040"/>
      <c r="H23" s="1040"/>
      <c r="I23" s="1041"/>
      <c r="J23" s="297"/>
      <c r="K23" s="297"/>
    </row>
    <row r="24" spans="2:11" ht="15.75" x14ac:dyDescent="0.25">
      <c r="J24" s="297"/>
      <c r="K24" s="297"/>
    </row>
    <row r="25" spans="2:11" x14ac:dyDescent="0.2">
      <c r="C25" s="296"/>
      <c r="D25" s="296"/>
      <c r="E25" s="296"/>
      <c r="F25" s="296"/>
      <c r="G25" s="296"/>
      <c r="H25" s="296"/>
      <c r="I25" s="296"/>
    </row>
  </sheetData>
  <mergeCells count="4">
    <mergeCell ref="B23:I23"/>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78" orientation="landscape"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5"/>
    <pageSetUpPr fitToPage="1"/>
  </sheetPr>
  <dimension ref="A1:Z20"/>
  <sheetViews>
    <sheetView workbookViewId="0"/>
  </sheetViews>
  <sheetFormatPr defaultColWidth="9.21875" defaultRowHeight="12" x14ac:dyDescent="0.2"/>
  <cols>
    <col min="1" max="1" width="9.33203125" style="311" customWidth="1"/>
    <col min="2" max="2" width="35.109375" style="311" customWidth="1"/>
    <col min="3" max="4" width="8.44140625" style="311" customWidth="1"/>
    <col min="5" max="5" width="8.6640625" style="311" customWidth="1"/>
    <col min="6" max="6" width="8.44140625" style="311" customWidth="1"/>
    <col min="7" max="9" width="8.6640625" style="311" customWidth="1"/>
    <col min="10" max="10" width="9.21875" style="311"/>
    <col min="11" max="11" width="7.44140625" style="311" customWidth="1"/>
    <col min="12" max="16384" width="9.21875" style="311"/>
  </cols>
  <sheetData>
    <row r="1" spans="1:26" ht="33.75" customHeight="1" thickBot="1" x14ac:dyDescent="0.25">
      <c r="A1" s="310" t="s">
        <v>0</v>
      </c>
    </row>
    <row r="2" spans="1:26" ht="21" customHeight="1" thickBot="1" x14ac:dyDescent="0.25">
      <c r="A2" s="312"/>
      <c r="B2" s="1051" t="s">
        <v>502</v>
      </c>
      <c r="C2" s="1052"/>
      <c r="D2" s="1052"/>
      <c r="E2" s="1052"/>
      <c r="F2" s="1052"/>
      <c r="G2" s="1052"/>
      <c r="H2" s="1052"/>
      <c r="I2" s="1052"/>
      <c r="J2" s="1052"/>
      <c r="K2" s="1053"/>
    </row>
    <row r="3" spans="1:26" ht="18" customHeight="1" x14ac:dyDescent="0.2">
      <c r="A3" s="312"/>
      <c r="B3" s="614"/>
      <c r="C3" s="1049" t="s">
        <v>144</v>
      </c>
      <c r="D3" s="1049"/>
      <c r="E3" s="1049"/>
      <c r="F3" s="1049"/>
      <c r="G3" s="1049"/>
      <c r="H3" s="1049"/>
      <c r="I3" s="1049"/>
      <c r="J3" s="1049"/>
      <c r="K3" s="1050"/>
    </row>
    <row r="4" spans="1:26" ht="15.75" customHeight="1" x14ac:dyDescent="0.25">
      <c r="A4" s="312"/>
      <c r="B4" s="615"/>
      <c r="C4" s="1047" t="s">
        <v>381</v>
      </c>
      <c r="D4" s="1047"/>
      <c r="E4" s="1047"/>
      <c r="F4" s="1047"/>
      <c r="G4" s="1047"/>
      <c r="H4" s="1047"/>
      <c r="I4" s="1047"/>
      <c r="J4" s="1048"/>
      <c r="K4" s="812" t="s">
        <v>3</v>
      </c>
    </row>
    <row r="5" spans="1:26" ht="17.25" customHeight="1" x14ac:dyDescent="0.25">
      <c r="A5" s="312"/>
      <c r="B5" s="616"/>
      <c r="C5" s="1054" t="s">
        <v>2</v>
      </c>
      <c r="D5" s="1054"/>
      <c r="E5" s="1047" t="s">
        <v>3</v>
      </c>
      <c r="F5" s="1047"/>
      <c r="G5" s="1047"/>
      <c r="H5" s="1047"/>
      <c r="I5" s="1047"/>
      <c r="J5" s="1048"/>
      <c r="K5" s="704"/>
      <c r="L5" s="313"/>
      <c r="M5" s="313"/>
      <c r="N5" s="313"/>
      <c r="O5" s="313"/>
      <c r="P5" s="313"/>
    </row>
    <row r="6" spans="1:26" ht="30" customHeight="1" x14ac:dyDescent="0.2">
      <c r="A6" s="312"/>
      <c r="B6" s="616"/>
      <c r="C6" s="618">
        <v>2014</v>
      </c>
      <c r="D6" s="618">
        <v>2015</v>
      </c>
      <c r="E6" s="618">
        <v>2016</v>
      </c>
      <c r="F6" s="618">
        <v>2017</v>
      </c>
      <c r="G6" s="618">
        <v>2018</v>
      </c>
      <c r="H6" s="618">
        <v>2019</v>
      </c>
      <c r="I6" s="618">
        <v>2020</v>
      </c>
      <c r="J6" s="619" t="s">
        <v>366</v>
      </c>
      <c r="K6" s="831" t="s">
        <v>367</v>
      </c>
    </row>
    <row r="7" spans="1:26" ht="12.75" x14ac:dyDescent="0.2">
      <c r="A7" s="312"/>
      <c r="B7" s="314" t="s">
        <v>145</v>
      </c>
      <c r="C7" s="315">
        <v>135.9</v>
      </c>
      <c r="D7" s="315">
        <v>141.9</v>
      </c>
      <c r="E7" s="315">
        <v>144.69999999999999</v>
      </c>
      <c r="F7" s="315">
        <v>142.80000000000001</v>
      </c>
      <c r="G7" s="315">
        <v>149.1</v>
      </c>
      <c r="H7" s="315">
        <v>153.4</v>
      </c>
      <c r="I7" s="713">
        <v>156.30000000000001</v>
      </c>
      <c r="J7" s="315">
        <v>1024.0999999999999</v>
      </c>
      <c r="K7" s="813" t="s">
        <v>42</v>
      </c>
    </row>
    <row r="8" spans="1:26" ht="14.25" x14ac:dyDescent="0.2">
      <c r="A8" s="312"/>
      <c r="B8" s="316" t="s">
        <v>146</v>
      </c>
      <c r="C8" s="315">
        <v>3.2</v>
      </c>
      <c r="D8" s="315">
        <v>0</v>
      </c>
      <c r="E8" s="315">
        <v>0</v>
      </c>
      <c r="F8" s="315">
        <v>-2.7</v>
      </c>
      <c r="G8" s="315">
        <v>0.62399999999999523</v>
      </c>
      <c r="H8" s="315">
        <v>0.882000000000005</v>
      </c>
      <c r="I8" s="713">
        <v>1.0669999999999789</v>
      </c>
      <c r="J8" s="315">
        <v>3.0729999999999791</v>
      </c>
      <c r="K8" s="813" t="s">
        <v>42</v>
      </c>
      <c r="L8" s="317"/>
      <c r="M8" s="317"/>
      <c r="N8" s="317"/>
      <c r="O8" s="317"/>
      <c r="P8" s="317"/>
      <c r="Q8" s="317"/>
      <c r="R8" s="317"/>
      <c r="S8" s="317"/>
      <c r="T8" s="317"/>
      <c r="U8" s="317"/>
      <c r="V8" s="317"/>
      <c r="W8" s="317"/>
      <c r="X8" s="317"/>
      <c r="Y8" s="317"/>
      <c r="Z8" s="317"/>
    </row>
    <row r="9" spans="1:26" ht="12.75" x14ac:dyDescent="0.2">
      <c r="A9" s="312"/>
      <c r="B9" s="318" t="s">
        <v>147</v>
      </c>
      <c r="C9" s="315">
        <v>139.03200000000001</v>
      </c>
      <c r="D9" s="315">
        <v>141.9</v>
      </c>
      <c r="E9" s="315">
        <v>144.67500000000001</v>
      </c>
      <c r="F9" s="315">
        <v>140.09879999999998</v>
      </c>
      <c r="G9" s="315">
        <v>149.72399999999999</v>
      </c>
      <c r="H9" s="315">
        <v>154.28200000000001</v>
      </c>
      <c r="I9" s="713">
        <v>157.36699999999999</v>
      </c>
      <c r="J9" s="315">
        <v>1027.0788</v>
      </c>
      <c r="K9" s="813" t="s">
        <v>42</v>
      </c>
      <c r="L9" s="317"/>
      <c r="M9" s="319"/>
      <c r="N9" s="317"/>
      <c r="O9" s="317"/>
      <c r="P9" s="317"/>
      <c r="Q9" s="317"/>
      <c r="R9" s="317"/>
      <c r="S9" s="317"/>
      <c r="T9" s="317"/>
      <c r="U9" s="317"/>
      <c r="V9" s="317"/>
      <c r="W9" s="317"/>
      <c r="X9" s="317"/>
      <c r="Y9" s="317"/>
      <c r="Z9" s="317"/>
    </row>
    <row r="10" spans="1:26" ht="12.75" x14ac:dyDescent="0.2">
      <c r="A10" s="312"/>
      <c r="B10" s="316" t="s">
        <v>148</v>
      </c>
      <c r="C10" s="315">
        <v>135.5</v>
      </c>
      <c r="D10" s="315">
        <v>141.19999999999999</v>
      </c>
      <c r="E10" s="315">
        <v>143.9</v>
      </c>
      <c r="F10" s="715" t="s">
        <v>42</v>
      </c>
      <c r="G10" s="715" t="s">
        <v>42</v>
      </c>
      <c r="H10" s="715" t="s">
        <v>42</v>
      </c>
      <c r="I10" s="716" t="s">
        <v>42</v>
      </c>
      <c r="J10" s="315">
        <v>0</v>
      </c>
      <c r="K10" s="813" t="s">
        <v>42</v>
      </c>
      <c r="L10" s="317"/>
      <c r="M10" s="317"/>
      <c r="N10" s="317"/>
      <c r="O10" s="317"/>
      <c r="P10" s="317"/>
      <c r="Q10" s="317"/>
      <c r="R10" s="317"/>
      <c r="S10" s="317"/>
      <c r="T10" s="317"/>
      <c r="U10" s="317"/>
      <c r="V10" s="317"/>
      <c r="W10" s="317"/>
      <c r="X10" s="317"/>
      <c r="Y10" s="317"/>
      <c r="Z10" s="317"/>
    </row>
    <row r="11" spans="1:26" ht="12.75" x14ac:dyDescent="0.2">
      <c r="A11" s="312"/>
      <c r="B11" s="316" t="s">
        <v>149</v>
      </c>
      <c r="C11" s="315">
        <v>139</v>
      </c>
      <c r="D11" s="315">
        <v>141.30000000000001</v>
      </c>
      <c r="E11" s="715" t="s">
        <v>42</v>
      </c>
      <c r="F11" s="715" t="s">
        <v>42</v>
      </c>
      <c r="G11" s="715" t="s">
        <v>42</v>
      </c>
      <c r="H11" s="715" t="s">
        <v>42</v>
      </c>
      <c r="I11" s="716" t="s">
        <v>42</v>
      </c>
      <c r="J11" s="315">
        <v>0</v>
      </c>
      <c r="K11" s="813" t="s">
        <v>42</v>
      </c>
      <c r="L11" s="317"/>
      <c r="M11" s="317"/>
      <c r="N11" s="317"/>
      <c r="O11" s="317"/>
      <c r="P11" s="317"/>
      <c r="Q11" s="317"/>
      <c r="R11" s="317"/>
      <c r="S11" s="317"/>
      <c r="T11" s="317"/>
      <c r="U11" s="317"/>
      <c r="V11" s="317"/>
      <c r="W11" s="317"/>
      <c r="X11" s="317"/>
      <c r="Y11" s="317"/>
      <c r="Z11" s="317"/>
    </row>
    <row r="12" spans="1:26" ht="14.25" x14ac:dyDescent="0.2">
      <c r="A12" s="312"/>
      <c r="B12" s="316" t="s">
        <v>150</v>
      </c>
      <c r="C12" s="315">
        <v>99.597122302158269</v>
      </c>
      <c r="D12" s="315">
        <v>97.110641296687803</v>
      </c>
      <c r="E12" s="315">
        <v>94.426124405736999</v>
      </c>
      <c r="F12" s="315">
        <v>96.661607379934694</v>
      </c>
      <c r="G12" s="315">
        <v>97.692355690276102</v>
      </c>
      <c r="H12" s="315">
        <v>99</v>
      </c>
      <c r="I12" s="713">
        <v>100</v>
      </c>
      <c r="J12" s="315">
        <v>9781.604197435574</v>
      </c>
      <c r="K12" s="813" t="s">
        <v>42</v>
      </c>
      <c r="L12" s="317"/>
      <c r="M12" s="317"/>
      <c r="N12" s="317"/>
      <c r="O12" s="317"/>
      <c r="P12" s="317"/>
      <c r="Q12" s="317"/>
      <c r="R12" s="317"/>
      <c r="S12" s="317"/>
      <c r="T12" s="317"/>
      <c r="U12" s="317"/>
      <c r="V12" s="317"/>
      <c r="W12" s="317"/>
      <c r="X12" s="317"/>
      <c r="Y12" s="317"/>
      <c r="Z12" s="317"/>
    </row>
    <row r="13" spans="1:26" ht="15" customHeight="1" x14ac:dyDescent="0.2">
      <c r="A13" s="312"/>
      <c r="B13" s="320" t="s">
        <v>151</v>
      </c>
      <c r="C13" s="315">
        <v>138.44</v>
      </c>
      <c r="D13" s="315">
        <v>137.80000000000001</v>
      </c>
      <c r="E13" s="315">
        <v>136.61099548400006</v>
      </c>
      <c r="F13" s="315">
        <v>135.421752</v>
      </c>
      <c r="G13" s="315">
        <v>146.26890263370905</v>
      </c>
      <c r="H13" s="315">
        <v>152.73918</v>
      </c>
      <c r="I13" s="714">
        <v>157.36700000000002</v>
      </c>
      <c r="J13" s="315">
        <v>1004.6478301177092</v>
      </c>
      <c r="K13" s="814">
        <v>162.55806024884001</v>
      </c>
      <c r="L13" s="317"/>
      <c r="M13" s="317"/>
      <c r="N13" s="317"/>
      <c r="O13" s="317"/>
      <c r="P13" s="317"/>
      <c r="Q13" s="317"/>
      <c r="R13" s="317"/>
      <c r="S13" s="317"/>
      <c r="T13" s="317"/>
      <c r="U13" s="317"/>
      <c r="V13" s="317"/>
      <c r="W13" s="317"/>
      <c r="X13" s="317"/>
      <c r="Y13" s="317"/>
      <c r="Z13" s="317"/>
    </row>
    <row r="14" spans="1:26" ht="12" customHeight="1" x14ac:dyDescent="0.2">
      <c r="A14" s="312"/>
      <c r="B14" s="1055" t="s">
        <v>368</v>
      </c>
      <c r="C14" s="1056"/>
      <c r="D14" s="1056"/>
      <c r="E14" s="1056"/>
      <c r="F14" s="1056"/>
      <c r="G14" s="1056"/>
      <c r="H14" s="1056"/>
      <c r="I14" s="1056"/>
      <c r="J14" s="1056"/>
      <c r="K14" s="1057"/>
      <c r="L14" s="317"/>
      <c r="M14" s="317"/>
      <c r="N14" s="317"/>
      <c r="O14" s="317"/>
      <c r="P14" s="317"/>
      <c r="Q14" s="317"/>
      <c r="R14" s="317"/>
      <c r="S14" s="317"/>
      <c r="T14" s="317"/>
      <c r="U14" s="317"/>
      <c r="V14" s="317"/>
      <c r="W14" s="317"/>
      <c r="X14" s="317"/>
      <c r="Y14" s="317"/>
      <c r="Z14" s="317"/>
    </row>
    <row r="15" spans="1:26" ht="12.75" customHeight="1" x14ac:dyDescent="0.2">
      <c r="A15" s="321"/>
      <c r="B15" s="1058" t="s">
        <v>152</v>
      </c>
      <c r="C15" s="1059"/>
      <c r="D15" s="1059"/>
      <c r="E15" s="1059"/>
      <c r="F15" s="1059"/>
      <c r="G15" s="1059"/>
      <c r="H15" s="1059"/>
      <c r="I15" s="1059"/>
      <c r="J15" s="1059"/>
      <c r="K15" s="1060"/>
      <c r="L15" s="317"/>
      <c r="M15" s="317"/>
      <c r="N15" s="317"/>
      <c r="O15" s="317"/>
      <c r="P15" s="317"/>
      <c r="Q15" s="317"/>
      <c r="R15" s="317"/>
      <c r="S15" s="317"/>
      <c r="T15" s="317"/>
      <c r="U15" s="317"/>
      <c r="V15" s="317"/>
      <c r="W15" s="317"/>
      <c r="X15" s="317"/>
      <c r="Y15" s="317"/>
      <c r="Z15" s="317"/>
    </row>
    <row r="16" spans="1:26" ht="12.75" customHeight="1" x14ac:dyDescent="0.2">
      <c r="A16" s="312"/>
      <c r="B16" s="1061" t="s">
        <v>380</v>
      </c>
      <c r="C16" s="1062"/>
      <c r="D16" s="1062"/>
      <c r="E16" s="1062"/>
      <c r="F16" s="1062"/>
      <c r="G16" s="1062"/>
      <c r="H16" s="1062"/>
      <c r="I16" s="1062"/>
      <c r="J16" s="1062"/>
      <c r="K16" s="1063"/>
      <c r="L16" s="323"/>
    </row>
    <row r="17" spans="1:11" ht="12" customHeight="1" thickBot="1" x14ac:dyDescent="0.25">
      <c r="A17" s="312"/>
      <c r="B17" s="1044" t="s">
        <v>153</v>
      </c>
      <c r="C17" s="1045"/>
      <c r="D17" s="1045"/>
      <c r="E17" s="1045"/>
      <c r="F17" s="1045"/>
      <c r="G17" s="1045"/>
      <c r="H17" s="1045"/>
      <c r="I17" s="1045"/>
      <c r="J17" s="1045"/>
      <c r="K17" s="1046"/>
    </row>
    <row r="18" spans="1:11" ht="13.5" x14ac:dyDescent="0.2">
      <c r="B18" s="324"/>
      <c r="C18" s="325"/>
      <c r="D18" s="325"/>
      <c r="E18" s="325"/>
      <c r="F18" s="325"/>
      <c r="G18" s="325"/>
      <c r="H18" s="325"/>
      <c r="I18" s="325"/>
      <c r="J18" s="323"/>
    </row>
    <row r="20" spans="1:11" ht="12.75" x14ac:dyDescent="0.2">
      <c r="B20" s="326"/>
    </row>
  </sheetData>
  <mergeCells count="9">
    <mergeCell ref="B17:K17"/>
    <mergeCell ref="E5:J5"/>
    <mergeCell ref="C4:J4"/>
    <mergeCell ref="C3:K3"/>
    <mergeCell ref="B2:K2"/>
    <mergeCell ref="C5:D5"/>
    <mergeCell ref="B14:K14"/>
    <mergeCell ref="B15:K15"/>
    <mergeCell ref="B16:K16"/>
  </mergeCells>
  <hyperlinks>
    <hyperlink ref="A1" location="Contents!B22" display="Back to contents"/>
  </hyperlinks>
  <pageMargins left="0.74803149606299213" right="0.74803149606299213" top="0.98425196850393704" bottom="0.98425196850393704" header="0.51181102362204722" footer="0.51181102362204722"/>
  <pageSetup paperSize="9" scale="8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5"/>
    <pageSetUpPr fitToPage="1"/>
  </sheetPr>
  <dimension ref="A1:W50"/>
  <sheetViews>
    <sheetView zoomScale="90" zoomScaleNormal="90" workbookViewId="0"/>
  </sheetViews>
  <sheetFormatPr defaultColWidth="9.21875" defaultRowHeight="12.75" x14ac:dyDescent="0.2"/>
  <cols>
    <col min="1" max="1" width="9.33203125" style="327" customWidth="1"/>
    <col min="2" max="2" width="68.77734375" style="327" customWidth="1"/>
    <col min="3" max="3" width="8.44140625" style="327" customWidth="1"/>
    <col min="4" max="4" width="8.6640625" style="327" customWidth="1"/>
    <col min="5" max="5" width="8.44140625" style="327" customWidth="1"/>
    <col min="6" max="8" width="8.6640625" style="327" customWidth="1"/>
    <col min="9" max="9" width="8.5546875" style="327" customWidth="1"/>
    <col min="10" max="10" width="9.21875" style="327"/>
    <col min="11" max="11" width="35.44140625" style="327" customWidth="1"/>
    <col min="12" max="12" width="37.21875" style="327" customWidth="1"/>
    <col min="13" max="16384" width="9.21875" style="327"/>
  </cols>
  <sheetData>
    <row r="1" spans="1:23" ht="33.75" customHeight="1" thickBot="1" x14ac:dyDescent="0.25">
      <c r="A1" s="310" t="s">
        <v>0</v>
      </c>
    </row>
    <row r="2" spans="1:23" ht="21" customHeight="1" thickBot="1" x14ac:dyDescent="0.3">
      <c r="A2" s="328"/>
      <c r="B2" s="1051" t="s">
        <v>489</v>
      </c>
      <c r="C2" s="1052"/>
      <c r="D2" s="1052"/>
      <c r="E2" s="1052"/>
      <c r="F2" s="1052"/>
      <c r="G2" s="1052"/>
      <c r="H2" s="1052"/>
      <c r="I2" s="1053"/>
    </row>
    <row r="3" spans="1:23" ht="18" x14ac:dyDescent="0.25">
      <c r="A3" s="328"/>
      <c r="B3" s="614"/>
      <c r="C3" s="826"/>
      <c r="D3" s="1049" t="s">
        <v>1</v>
      </c>
      <c r="E3" s="1049"/>
      <c r="F3" s="1049"/>
      <c r="G3" s="1049"/>
      <c r="H3" s="1049"/>
      <c r="I3" s="1050"/>
    </row>
    <row r="4" spans="1:23" ht="15.75" x14ac:dyDescent="0.25">
      <c r="A4" s="328"/>
      <c r="B4" s="620"/>
      <c r="C4" s="617" t="s">
        <v>2</v>
      </c>
      <c r="D4" s="1047" t="s">
        <v>3</v>
      </c>
      <c r="E4" s="1047"/>
      <c r="F4" s="1047"/>
      <c r="G4" s="1047"/>
      <c r="H4" s="1047"/>
      <c r="I4" s="1076"/>
    </row>
    <row r="5" spans="1:23" ht="15.75" x14ac:dyDescent="0.25">
      <c r="A5" s="328"/>
      <c r="B5" s="620"/>
      <c r="C5" s="621" t="s">
        <v>5</v>
      </c>
      <c r="D5" s="621" t="s">
        <v>6</v>
      </c>
      <c r="E5" s="621" t="s">
        <v>7</v>
      </c>
      <c r="F5" s="621" t="s">
        <v>8</v>
      </c>
      <c r="G5" s="621" t="s">
        <v>9</v>
      </c>
      <c r="H5" s="621" t="s">
        <v>10</v>
      </c>
      <c r="I5" s="622" t="s">
        <v>362</v>
      </c>
    </row>
    <row r="6" spans="1:23" ht="15.75" x14ac:dyDescent="0.25">
      <c r="A6" s="328"/>
      <c r="B6" s="329" t="s">
        <v>154</v>
      </c>
      <c r="C6" s="330"/>
      <c r="D6" s="330"/>
      <c r="E6" s="330"/>
      <c r="F6" s="330"/>
      <c r="G6" s="330"/>
      <c r="H6" s="330"/>
      <c r="I6" s="331"/>
    </row>
    <row r="7" spans="1:23" ht="15.75" x14ac:dyDescent="0.25">
      <c r="A7" s="328"/>
      <c r="B7" s="332" t="s">
        <v>155</v>
      </c>
      <c r="C7" s="333">
        <v>12.569579490105937</v>
      </c>
      <c r="D7" s="333">
        <v>13.35419847614148</v>
      </c>
      <c r="E7" s="333">
        <v>13.267675011953191</v>
      </c>
      <c r="F7" s="333">
        <v>14.237280883377814</v>
      </c>
      <c r="G7" s="333">
        <v>14.923829203684319</v>
      </c>
      <c r="H7" s="333">
        <v>15.508860577732259</v>
      </c>
      <c r="I7" s="334">
        <v>16.111280602081585</v>
      </c>
      <c r="J7" s="335"/>
      <c r="K7" s="335"/>
      <c r="L7" s="335"/>
      <c r="M7" s="335"/>
      <c r="N7" s="335"/>
      <c r="O7" s="335"/>
      <c r="P7" s="335"/>
      <c r="Q7" s="335"/>
      <c r="R7" s="335"/>
      <c r="S7" s="335"/>
      <c r="T7" s="335"/>
      <c r="U7" s="335"/>
      <c r="V7" s="335"/>
      <c r="W7" s="335"/>
    </row>
    <row r="8" spans="1:23" s="341" customFormat="1" ht="15.75" x14ac:dyDescent="0.25">
      <c r="A8" s="336"/>
      <c r="B8" s="337" t="s">
        <v>156</v>
      </c>
      <c r="C8" s="338"/>
      <c r="D8" s="338"/>
      <c r="E8" s="338"/>
      <c r="F8" s="338"/>
      <c r="G8" s="338"/>
      <c r="H8" s="338"/>
      <c r="I8" s="339"/>
      <c r="J8" s="340"/>
      <c r="K8" s="340"/>
      <c r="L8" s="340"/>
      <c r="M8" s="340"/>
      <c r="N8" s="340"/>
      <c r="O8" s="340"/>
      <c r="P8" s="340"/>
      <c r="Q8" s="340"/>
      <c r="R8" s="340"/>
      <c r="S8" s="340"/>
      <c r="T8" s="340"/>
      <c r="U8" s="340"/>
      <c r="V8" s="340"/>
      <c r="W8" s="340"/>
    </row>
    <row r="9" spans="1:23" s="341" customFormat="1" ht="15.75" x14ac:dyDescent="0.25">
      <c r="A9" s="336"/>
      <c r="B9" s="342" t="s">
        <v>363</v>
      </c>
      <c r="C9" s="338">
        <v>0</v>
      </c>
      <c r="D9" s="338">
        <v>0</v>
      </c>
      <c r="E9" s="338">
        <v>0</v>
      </c>
      <c r="F9" s="338">
        <v>5.0059690993388507E-2</v>
      </c>
      <c r="G9" s="338">
        <v>0</v>
      </c>
      <c r="H9" s="338">
        <v>0</v>
      </c>
      <c r="I9" s="339">
        <v>0</v>
      </c>
      <c r="J9" s="340"/>
      <c r="K9" s="340"/>
      <c r="L9" s="340"/>
      <c r="M9" s="340"/>
      <c r="N9" s="340"/>
      <c r="O9" s="340"/>
      <c r="P9" s="340"/>
      <c r="Q9" s="340"/>
      <c r="R9" s="340"/>
      <c r="S9" s="340"/>
      <c r="T9" s="340"/>
      <c r="U9" s="340"/>
      <c r="V9" s="340"/>
      <c r="W9" s="340"/>
    </row>
    <row r="10" spans="1:23" s="341" customFormat="1" ht="15.75" x14ac:dyDescent="0.25">
      <c r="A10" s="336"/>
      <c r="B10" s="342" t="s">
        <v>157</v>
      </c>
      <c r="C10" s="338">
        <v>0</v>
      </c>
      <c r="D10" s="338">
        <v>0</v>
      </c>
      <c r="E10" s="338">
        <v>1.2401445082472541E-2</v>
      </c>
      <c r="F10" s="338">
        <v>0</v>
      </c>
      <c r="G10" s="338">
        <v>0</v>
      </c>
      <c r="H10" s="338">
        <v>0</v>
      </c>
      <c r="I10" s="339">
        <v>0</v>
      </c>
      <c r="J10" s="340"/>
      <c r="K10" s="340"/>
      <c r="L10" s="340"/>
      <c r="M10" s="340"/>
      <c r="N10" s="340"/>
      <c r="O10" s="340"/>
      <c r="P10" s="340"/>
      <c r="Q10" s="340"/>
      <c r="R10" s="340"/>
      <c r="S10" s="340"/>
      <c r="T10" s="340"/>
      <c r="U10" s="340"/>
      <c r="V10" s="340"/>
      <c r="W10" s="340"/>
    </row>
    <row r="11" spans="1:23" s="341" customFormat="1" ht="15.75" x14ac:dyDescent="0.25">
      <c r="A11" s="336"/>
      <c r="B11" s="342" t="s">
        <v>159</v>
      </c>
      <c r="C11" s="338">
        <v>0.28712238207578372</v>
      </c>
      <c r="D11" s="338">
        <v>0</v>
      </c>
      <c r="E11" s="338">
        <v>0.36526328398025865</v>
      </c>
      <c r="F11" s="338">
        <v>0</v>
      </c>
      <c r="G11" s="338">
        <v>0</v>
      </c>
      <c r="H11" s="338">
        <v>0</v>
      </c>
      <c r="I11" s="339">
        <v>0</v>
      </c>
      <c r="J11" s="340"/>
      <c r="K11" s="340"/>
      <c r="L11" s="340"/>
      <c r="M11" s="340"/>
      <c r="N11" s="340"/>
      <c r="O11" s="340"/>
      <c r="P11" s="340"/>
      <c r="Q11" s="340"/>
      <c r="R11" s="340"/>
      <c r="S11" s="340"/>
      <c r="T11" s="340"/>
      <c r="U11" s="340"/>
      <c r="V11" s="340"/>
      <c r="W11" s="340"/>
    </row>
    <row r="12" spans="1:23" s="341" customFormat="1" ht="8.25" customHeight="1" x14ac:dyDescent="0.25">
      <c r="A12" s="336"/>
      <c r="B12" s="342"/>
      <c r="C12" s="333"/>
      <c r="D12" s="333"/>
      <c r="E12" s="333"/>
      <c r="F12" s="333"/>
      <c r="G12" s="333"/>
      <c r="H12" s="333"/>
      <c r="I12" s="334"/>
      <c r="J12" s="340"/>
      <c r="K12" s="340"/>
      <c r="L12" s="340"/>
      <c r="M12" s="340"/>
      <c r="N12" s="340"/>
      <c r="O12" s="340"/>
      <c r="P12" s="340"/>
      <c r="Q12" s="340"/>
      <c r="R12" s="340"/>
      <c r="S12" s="340"/>
      <c r="T12" s="340"/>
      <c r="U12" s="340"/>
      <c r="V12" s="340"/>
      <c r="W12" s="340"/>
    </row>
    <row r="13" spans="1:23" ht="15.75" x14ac:dyDescent="0.25">
      <c r="A13" s="328"/>
      <c r="B13" s="332" t="s">
        <v>372</v>
      </c>
      <c r="C13" s="333">
        <v>2.7509132202300002</v>
      </c>
      <c r="D13" s="333">
        <v>2.8837965929700395</v>
      </c>
      <c r="E13" s="333">
        <v>2.8838079628239601</v>
      </c>
      <c r="F13" s="333">
        <v>2.9956202379450008</v>
      </c>
      <c r="G13" s="333">
        <v>3.0747929999999997</v>
      </c>
      <c r="H13" s="333">
        <v>3.205044</v>
      </c>
      <c r="I13" s="334">
        <v>3.3370439999999997</v>
      </c>
      <c r="J13" s="335"/>
      <c r="K13" s="335"/>
      <c r="L13" s="335"/>
      <c r="M13" s="335"/>
      <c r="N13" s="335"/>
      <c r="O13" s="335"/>
      <c r="P13" s="335"/>
      <c r="Q13" s="335"/>
      <c r="R13" s="335"/>
      <c r="S13" s="335"/>
      <c r="T13" s="335"/>
      <c r="U13" s="335"/>
      <c r="V13" s="335"/>
      <c r="W13" s="335"/>
    </row>
    <row r="14" spans="1:23" s="341" customFormat="1" ht="15.75" x14ac:dyDescent="0.25">
      <c r="A14" s="336"/>
      <c r="B14" s="337" t="s">
        <v>158</v>
      </c>
      <c r="C14" s="338"/>
      <c r="D14" s="338"/>
      <c r="E14" s="338"/>
      <c r="F14" s="338"/>
      <c r="G14" s="338"/>
      <c r="H14" s="338"/>
      <c r="I14" s="339"/>
      <c r="J14" s="340"/>
      <c r="K14" s="340"/>
      <c r="L14" s="340"/>
      <c r="M14" s="340"/>
      <c r="N14" s="340"/>
      <c r="O14" s="340"/>
      <c r="P14" s="340"/>
      <c r="Q14" s="340"/>
      <c r="R14" s="340"/>
      <c r="S14" s="340"/>
      <c r="T14" s="340"/>
      <c r="U14" s="340"/>
      <c r="V14" s="340"/>
      <c r="W14" s="340"/>
    </row>
    <row r="15" spans="1:23" s="341" customFormat="1" ht="15.75" x14ac:dyDescent="0.25">
      <c r="A15" s="336"/>
      <c r="B15" s="342" t="s">
        <v>363</v>
      </c>
      <c r="C15" s="338">
        <v>0</v>
      </c>
      <c r="D15" s="338">
        <v>0</v>
      </c>
      <c r="E15" s="338">
        <v>0</v>
      </c>
      <c r="F15" s="338">
        <v>3.9333237945000328E-2</v>
      </c>
      <c r="G15" s="338">
        <v>0</v>
      </c>
      <c r="H15" s="338">
        <v>0</v>
      </c>
      <c r="I15" s="339">
        <v>0</v>
      </c>
      <c r="J15" s="340"/>
      <c r="K15" s="340"/>
      <c r="L15" s="340"/>
      <c r="M15" s="340"/>
      <c r="N15" s="340"/>
      <c r="O15" s="340"/>
      <c r="P15" s="340"/>
      <c r="Q15" s="340"/>
      <c r="R15" s="340"/>
      <c r="S15" s="340"/>
      <c r="T15" s="340"/>
      <c r="U15" s="340"/>
      <c r="V15" s="340"/>
      <c r="W15" s="340"/>
    </row>
    <row r="16" spans="1:23" s="341" customFormat="1" ht="15.75" x14ac:dyDescent="0.25">
      <c r="A16" s="336"/>
      <c r="B16" s="342" t="s">
        <v>157</v>
      </c>
      <c r="C16" s="338">
        <v>0</v>
      </c>
      <c r="D16" s="338">
        <v>0</v>
      </c>
      <c r="E16" s="338">
        <v>2.3561812298999788E-2</v>
      </c>
      <c r="F16" s="338">
        <v>0</v>
      </c>
      <c r="G16" s="338">
        <v>0</v>
      </c>
      <c r="H16" s="338">
        <v>0</v>
      </c>
      <c r="I16" s="339">
        <v>0</v>
      </c>
      <c r="J16" s="340"/>
      <c r="K16" s="340"/>
      <c r="L16" s="340"/>
      <c r="M16" s="340"/>
      <c r="N16" s="340"/>
      <c r="O16" s="340"/>
      <c r="P16" s="340"/>
      <c r="Q16" s="340"/>
      <c r="R16" s="340"/>
      <c r="S16" s="340"/>
      <c r="T16" s="340"/>
      <c r="U16" s="340"/>
      <c r="V16" s="340"/>
      <c r="W16" s="340"/>
    </row>
    <row r="17" spans="1:23" s="341" customFormat="1" ht="15.75" x14ac:dyDescent="0.25">
      <c r="A17" s="336"/>
      <c r="B17" s="342" t="s">
        <v>159</v>
      </c>
      <c r="C17" s="338">
        <v>0.17057147539</v>
      </c>
      <c r="D17" s="338">
        <v>0</v>
      </c>
      <c r="E17" s="338">
        <v>0</v>
      </c>
      <c r="F17" s="338">
        <v>0</v>
      </c>
      <c r="G17" s="338">
        <v>0</v>
      </c>
      <c r="H17" s="338">
        <v>0</v>
      </c>
      <c r="I17" s="339">
        <v>0</v>
      </c>
      <c r="J17" s="340"/>
      <c r="K17" s="340"/>
      <c r="L17" s="340"/>
      <c r="M17" s="340"/>
      <c r="N17" s="340"/>
      <c r="O17" s="340"/>
      <c r="P17" s="340"/>
      <c r="Q17" s="340"/>
      <c r="R17" s="340"/>
      <c r="S17" s="340"/>
      <c r="T17" s="340"/>
      <c r="U17" s="340"/>
      <c r="V17" s="340"/>
      <c r="W17" s="340"/>
    </row>
    <row r="18" spans="1:23" s="341" customFormat="1" ht="8.25" customHeight="1" x14ac:dyDescent="0.25">
      <c r="A18" s="336"/>
      <c r="B18" s="342"/>
      <c r="C18" s="333"/>
      <c r="D18" s="333"/>
      <c r="E18" s="333"/>
      <c r="F18" s="333"/>
      <c r="G18" s="333"/>
      <c r="H18" s="333"/>
      <c r="I18" s="334"/>
      <c r="J18" s="340"/>
      <c r="K18" s="340"/>
      <c r="L18" s="340"/>
      <c r="M18" s="340"/>
      <c r="N18" s="340"/>
      <c r="O18" s="340"/>
      <c r="P18" s="340"/>
      <c r="Q18" s="340"/>
      <c r="R18" s="340"/>
      <c r="S18" s="340"/>
      <c r="T18" s="340"/>
      <c r="U18" s="340"/>
      <c r="V18" s="340"/>
      <c r="W18" s="340"/>
    </row>
    <row r="19" spans="1:23" ht="15.75" x14ac:dyDescent="0.25">
      <c r="A19" s="343"/>
      <c r="B19" s="332" t="s">
        <v>160</v>
      </c>
      <c r="C19" s="333">
        <v>-4.0681219227400005</v>
      </c>
      <c r="D19" s="333">
        <v>-5.2443025315995708</v>
      </c>
      <c r="E19" s="333">
        <v>-5.3225391505956425</v>
      </c>
      <c r="F19" s="333">
        <v>-4.0266465533702203</v>
      </c>
      <c r="G19" s="333">
        <v>-4.3345772779462619</v>
      </c>
      <c r="H19" s="333">
        <v>-4.6320559402406776</v>
      </c>
      <c r="I19" s="334">
        <v>-4.8218600784298591</v>
      </c>
      <c r="J19" s="335"/>
      <c r="K19" s="340"/>
      <c r="L19" s="335"/>
      <c r="M19" s="335"/>
      <c r="N19" s="335"/>
      <c r="O19" s="335"/>
      <c r="P19" s="335"/>
      <c r="Q19" s="335"/>
      <c r="R19" s="335"/>
      <c r="S19" s="335"/>
      <c r="T19" s="335"/>
      <c r="U19" s="335"/>
      <c r="V19" s="335"/>
      <c r="W19" s="335"/>
    </row>
    <row r="20" spans="1:23" s="341" customFormat="1" ht="15.75" x14ac:dyDescent="0.25">
      <c r="A20" s="336"/>
      <c r="B20" s="337" t="s">
        <v>156</v>
      </c>
      <c r="C20" s="338"/>
      <c r="D20" s="338"/>
      <c r="E20" s="338"/>
      <c r="F20" s="333"/>
      <c r="G20" s="338"/>
      <c r="H20" s="338"/>
      <c r="I20" s="339"/>
      <c r="J20" s="340"/>
      <c r="K20" s="340"/>
      <c r="L20" s="340"/>
      <c r="M20" s="340"/>
      <c r="N20" s="340"/>
      <c r="O20" s="340"/>
      <c r="P20" s="340"/>
      <c r="Q20" s="340"/>
      <c r="R20" s="340"/>
      <c r="S20" s="340"/>
      <c r="T20" s="340"/>
      <c r="U20" s="340"/>
      <c r="V20" s="340"/>
      <c r="W20" s="340"/>
    </row>
    <row r="21" spans="1:23" s="341" customFormat="1" ht="15.75" x14ac:dyDescent="0.25">
      <c r="A21" s="336"/>
      <c r="B21" s="342" t="s">
        <v>363</v>
      </c>
      <c r="C21" s="338">
        <v>0</v>
      </c>
      <c r="D21" s="338">
        <v>0</v>
      </c>
      <c r="E21" s="338">
        <v>0</v>
      </c>
      <c r="F21" s="338">
        <v>-9.7285932956241009E-2</v>
      </c>
      <c r="G21" s="338">
        <v>0</v>
      </c>
      <c r="H21" s="338">
        <v>0</v>
      </c>
      <c r="I21" s="339">
        <v>0</v>
      </c>
      <c r="J21" s="340"/>
      <c r="K21" s="340"/>
      <c r="L21" s="340"/>
      <c r="M21" s="340"/>
      <c r="N21" s="340"/>
      <c r="O21" s="340"/>
      <c r="P21" s="340"/>
      <c r="Q21" s="340"/>
      <c r="R21" s="340"/>
      <c r="S21" s="340"/>
      <c r="T21" s="340"/>
      <c r="U21" s="340"/>
      <c r="V21" s="340"/>
      <c r="W21" s="340"/>
    </row>
    <row r="22" spans="1:23" s="341" customFormat="1" ht="15.75" x14ac:dyDescent="0.25">
      <c r="A22" s="336"/>
      <c r="B22" s="342" t="s">
        <v>157</v>
      </c>
      <c r="C22" s="338">
        <v>0</v>
      </c>
      <c r="D22" s="338">
        <v>0</v>
      </c>
      <c r="E22" s="338">
        <v>-1.8578000000000001E-2</v>
      </c>
      <c r="F22" s="338">
        <v>0</v>
      </c>
      <c r="G22" s="338">
        <v>0</v>
      </c>
      <c r="H22" s="338">
        <v>0</v>
      </c>
      <c r="I22" s="339">
        <v>0</v>
      </c>
      <c r="J22" s="340"/>
      <c r="K22" s="340"/>
      <c r="L22" s="340"/>
      <c r="M22" s="340"/>
      <c r="N22" s="340"/>
      <c r="O22" s="340"/>
      <c r="P22" s="340"/>
      <c r="Q22" s="340"/>
      <c r="R22" s="340"/>
      <c r="S22" s="340"/>
      <c r="T22" s="340"/>
      <c r="U22" s="340"/>
      <c r="V22" s="340"/>
      <c r="W22" s="340"/>
    </row>
    <row r="23" spans="1:23" s="341" customFormat="1" ht="15.75" x14ac:dyDescent="0.25">
      <c r="A23" s="336"/>
      <c r="B23" s="342" t="s">
        <v>159</v>
      </c>
      <c r="C23" s="338">
        <v>-0.20254173185000002</v>
      </c>
      <c r="D23" s="338">
        <v>-0.32034178371816929</v>
      </c>
      <c r="E23" s="338">
        <v>-0.20747200000000002</v>
      </c>
      <c r="F23" s="338">
        <v>0</v>
      </c>
      <c r="G23" s="338">
        <v>0</v>
      </c>
      <c r="H23" s="338">
        <v>0</v>
      </c>
      <c r="I23" s="339">
        <v>0</v>
      </c>
      <c r="J23" s="340"/>
      <c r="K23" s="340"/>
      <c r="L23" s="340"/>
      <c r="M23" s="340"/>
      <c r="N23" s="340"/>
      <c r="O23" s="340"/>
      <c r="P23" s="340"/>
      <c r="Q23" s="340"/>
      <c r="R23" s="340"/>
      <c r="S23" s="340"/>
      <c r="T23" s="340"/>
      <c r="U23" s="340"/>
      <c r="V23" s="340"/>
      <c r="W23" s="340"/>
    </row>
    <row r="24" spans="1:23" s="341" customFormat="1" ht="6" customHeight="1" x14ac:dyDescent="0.25">
      <c r="A24" s="336"/>
      <c r="B24" s="342"/>
      <c r="C24" s="333"/>
      <c r="D24" s="333"/>
      <c r="E24" s="333"/>
      <c r="F24" s="333"/>
      <c r="G24" s="333"/>
      <c r="H24" s="333"/>
      <c r="I24" s="334"/>
      <c r="J24" s="340"/>
      <c r="K24" s="340"/>
      <c r="L24" s="340"/>
      <c r="M24" s="340"/>
      <c r="N24" s="340"/>
      <c r="O24" s="340"/>
      <c r="P24" s="340"/>
      <c r="Q24" s="340"/>
      <c r="R24" s="340"/>
      <c r="S24" s="340"/>
      <c r="T24" s="340"/>
      <c r="U24" s="340"/>
      <c r="V24" s="340"/>
      <c r="W24" s="340"/>
    </row>
    <row r="25" spans="1:23" ht="18" customHeight="1" x14ac:dyDescent="0.25">
      <c r="A25" s="328"/>
      <c r="B25" s="344" t="s">
        <v>373</v>
      </c>
      <c r="C25" s="717">
        <v>-0.77138753659666659</v>
      </c>
      <c r="D25" s="717">
        <v>-0.29285921476205157</v>
      </c>
      <c r="E25" s="717">
        <v>-0.67649999999999999</v>
      </c>
      <c r="F25" s="717">
        <v>-0.68700000000000017</v>
      </c>
      <c r="G25" s="717">
        <v>-0.6954633472959032</v>
      </c>
      <c r="H25" s="717">
        <v>-0.6955141328457819</v>
      </c>
      <c r="I25" s="718">
        <v>-0.69454947697954861</v>
      </c>
      <c r="J25" s="335"/>
      <c r="K25" s="340"/>
      <c r="L25" s="335"/>
      <c r="M25" s="335"/>
      <c r="N25" s="335"/>
      <c r="O25" s="335"/>
      <c r="P25" s="335"/>
      <c r="Q25" s="335"/>
      <c r="R25" s="335"/>
      <c r="S25" s="335"/>
      <c r="T25" s="335"/>
      <c r="U25" s="335"/>
      <c r="V25" s="335"/>
      <c r="W25" s="335"/>
    </row>
    <row r="26" spans="1:23" ht="15.75" x14ac:dyDescent="0.25">
      <c r="A26" s="328"/>
      <c r="B26" s="345" t="s">
        <v>374</v>
      </c>
      <c r="C26" s="346">
        <v>10.480983250999271</v>
      </c>
      <c r="D26" s="346">
        <v>10.700833322749899</v>
      </c>
      <c r="E26" s="346">
        <v>10.15244382418151</v>
      </c>
      <c r="F26" s="346">
        <v>12.519254567952595</v>
      </c>
      <c r="G26" s="346">
        <v>12.968581578442153</v>
      </c>
      <c r="H26" s="346">
        <v>13.3863345046458</v>
      </c>
      <c r="I26" s="347">
        <v>13.931915046672179</v>
      </c>
      <c r="J26" s="335"/>
      <c r="K26" s="335"/>
      <c r="L26" s="335"/>
      <c r="M26" s="335"/>
      <c r="N26" s="335"/>
      <c r="O26" s="335"/>
      <c r="P26" s="335"/>
      <c r="Q26" s="335"/>
      <c r="R26" s="335"/>
      <c r="S26" s="335"/>
      <c r="T26" s="335"/>
      <c r="U26" s="335"/>
      <c r="V26" s="335"/>
      <c r="W26" s="335"/>
    </row>
    <row r="27" spans="1:23" ht="15.75" x14ac:dyDescent="0.25">
      <c r="A27" s="328"/>
      <c r="B27" s="316" t="s">
        <v>375</v>
      </c>
      <c r="C27" s="333">
        <v>3.0855501463866664</v>
      </c>
      <c r="D27" s="333">
        <v>3.2511957974527412</v>
      </c>
      <c r="E27" s="333">
        <v>3.3824999999999998</v>
      </c>
      <c r="F27" s="333">
        <v>3.4350000000000005</v>
      </c>
      <c r="G27" s="333">
        <v>3.4773167364795157</v>
      </c>
      <c r="H27" s="333">
        <v>3.4775706642289097</v>
      </c>
      <c r="I27" s="334">
        <v>3.472747384897743</v>
      </c>
      <c r="J27" s="335"/>
      <c r="K27" s="335"/>
      <c r="L27" s="335"/>
      <c r="M27" s="335"/>
      <c r="N27" s="335"/>
      <c r="O27" s="335"/>
      <c r="P27" s="335"/>
      <c r="Q27" s="335"/>
      <c r="R27" s="335"/>
      <c r="S27" s="335"/>
      <c r="T27" s="335"/>
      <c r="U27" s="335"/>
      <c r="V27" s="335"/>
      <c r="W27" s="335"/>
    </row>
    <row r="28" spans="1:23" ht="15.75" x14ac:dyDescent="0.25">
      <c r="A28" s="328"/>
      <c r="B28" s="348" t="s">
        <v>376</v>
      </c>
      <c r="C28" s="717">
        <v>-2.8106203391199998</v>
      </c>
      <c r="D28" s="717">
        <v>-6.0410260839871555</v>
      </c>
      <c r="E28" s="717">
        <v>-5.3455589613427872</v>
      </c>
      <c r="F28" s="717">
        <v>-5.7362633398504324</v>
      </c>
      <c r="G28" s="717">
        <v>-6.0428026985030439</v>
      </c>
      <c r="H28" s="717">
        <v>-6.2975004823686263</v>
      </c>
      <c r="I28" s="718">
        <v>-6.5200355723004977</v>
      </c>
      <c r="J28" s="335"/>
      <c r="K28" s="335"/>
      <c r="L28" s="335"/>
      <c r="M28" s="335"/>
      <c r="N28" s="335"/>
      <c r="O28" s="335"/>
      <c r="P28" s="335"/>
      <c r="Q28" s="335"/>
      <c r="R28" s="335"/>
      <c r="S28" s="335"/>
      <c r="T28" s="335"/>
      <c r="U28" s="335"/>
      <c r="V28" s="335"/>
      <c r="W28" s="335"/>
    </row>
    <row r="29" spans="1:23" ht="15.75" x14ac:dyDescent="0.25">
      <c r="A29" s="328"/>
      <c r="B29" s="349" t="s">
        <v>377</v>
      </c>
      <c r="C29" s="346">
        <v>10.755913058265937</v>
      </c>
      <c r="D29" s="346">
        <v>7.9110030362154848</v>
      </c>
      <c r="E29" s="346">
        <v>8.1893848628387236</v>
      </c>
      <c r="F29" s="346">
        <v>10.217991228102164</v>
      </c>
      <c r="G29" s="346">
        <v>10.403095616418627</v>
      </c>
      <c r="H29" s="346">
        <v>10.566404686506083</v>
      </c>
      <c r="I29" s="347">
        <v>10.884626859269424</v>
      </c>
      <c r="J29" s="335"/>
      <c r="K29" s="335"/>
      <c r="L29" s="335"/>
      <c r="M29" s="335"/>
      <c r="N29" s="335"/>
      <c r="O29" s="335"/>
      <c r="P29" s="335"/>
      <c r="Q29" s="335"/>
      <c r="R29" s="335"/>
      <c r="S29" s="335"/>
      <c r="T29" s="335"/>
      <c r="U29" s="335"/>
      <c r="V29" s="335"/>
      <c r="W29" s="335"/>
    </row>
    <row r="30" spans="1:23" ht="15.75" x14ac:dyDescent="0.25">
      <c r="A30" s="350"/>
      <c r="B30" s="349" t="s">
        <v>378</v>
      </c>
      <c r="C30" s="346">
        <v>13.566533397385937</v>
      </c>
      <c r="D30" s="346">
        <v>13.95202912020264</v>
      </c>
      <c r="E30" s="346">
        <v>13.534943824181511</v>
      </c>
      <c r="F30" s="346">
        <v>15.954254567952596</v>
      </c>
      <c r="G30" s="346">
        <v>16.445898314921671</v>
      </c>
      <c r="H30" s="346">
        <v>16.863905168874709</v>
      </c>
      <c r="I30" s="347">
        <v>17.404662431569921</v>
      </c>
      <c r="J30" s="335"/>
      <c r="K30" s="335"/>
      <c r="L30" s="335"/>
      <c r="M30" s="335"/>
      <c r="N30" s="335"/>
      <c r="O30" s="335"/>
      <c r="P30" s="335"/>
      <c r="Q30" s="335"/>
      <c r="R30" s="335"/>
      <c r="S30" s="335"/>
      <c r="T30" s="335"/>
      <c r="U30" s="335"/>
      <c r="V30" s="335"/>
      <c r="W30" s="335"/>
    </row>
    <row r="31" spans="1:23" ht="25.5" customHeight="1" x14ac:dyDescent="0.25">
      <c r="A31" s="350"/>
      <c r="B31" s="1077" t="s">
        <v>484</v>
      </c>
      <c r="C31" s="1078"/>
      <c r="D31" s="1078"/>
      <c r="E31" s="1078"/>
      <c r="F31" s="1078"/>
      <c r="G31" s="1078"/>
      <c r="H31" s="1078"/>
      <c r="I31" s="1079"/>
      <c r="J31" s="335"/>
      <c r="K31" s="335"/>
      <c r="L31" s="335"/>
      <c r="M31" s="335"/>
      <c r="N31" s="335"/>
      <c r="O31" s="335"/>
      <c r="P31" s="335"/>
      <c r="Q31" s="335"/>
      <c r="R31" s="335"/>
      <c r="S31" s="335"/>
      <c r="T31" s="335"/>
      <c r="U31" s="335"/>
      <c r="V31" s="335"/>
      <c r="W31" s="335"/>
    </row>
    <row r="32" spans="1:23" ht="14.25" customHeight="1" x14ac:dyDescent="0.25">
      <c r="A32" s="350"/>
      <c r="B32" s="1070" t="s">
        <v>371</v>
      </c>
      <c r="C32" s="1071"/>
      <c r="D32" s="1071"/>
      <c r="E32" s="1071"/>
      <c r="F32" s="1071"/>
      <c r="G32" s="1071"/>
      <c r="H32" s="1071"/>
      <c r="I32" s="1072"/>
      <c r="J32" s="335"/>
      <c r="K32" s="335"/>
      <c r="L32" s="335"/>
      <c r="M32" s="335"/>
      <c r="N32" s="335"/>
      <c r="O32" s="335"/>
      <c r="P32" s="335"/>
      <c r="Q32" s="335"/>
      <c r="R32" s="335"/>
      <c r="S32" s="335"/>
      <c r="T32" s="335"/>
      <c r="U32" s="335"/>
      <c r="V32" s="335"/>
      <c r="W32" s="335"/>
    </row>
    <row r="33" spans="1:23" ht="15.75" x14ac:dyDescent="0.25">
      <c r="A33" s="350"/>
      <c r="B33" s="1070" t="s">
        <v>162</v>
      </c>
      <c r="C33" s="1071"/>
      <c r="D33" s="1071"/>
      <c r="E33" s="1071"/>
      <c r="F33" s="1071"/>
      <c r="G33" s="1071"/>
      <c r="H33" s="1071"/>
      <c r="I33" s="1072"/>
      <c r="J33" s="335"/>
      <c r="K33" s="335"/>
      <c r="L33" s="335"/>
      <c r="M33" s="335"/>
      <c r="N33" s="335"/>
      <c r="O33" s="335"/>
      <c r="P33" s="335"/>
      <c r="Q33" s="335"/>
      <c r="R33" s="335"/>
      <c r="S33" s="335"/>
      <c r="T33" s="335"/>
      <c r="U33" s="335"/>
      <c r="V33" s="335"/>
      <c r="W33" s="335"/>
    </row>
    <row r="34" spans="1:23" ht="36" customHeight="1" x14ac:dyDescent="0.25">
      <c r="A34" s="343"/>
      <c r="B34" s="1061" t="s">
        <v>485</v>
      </c>
      <c r="C34" s="1062"/>
      <c r="D34" s="1062"/>
      <c r="E34" s="1062"/>
      <c r="F34" s="1062"/>
      <c r="G34" s="1062"/>
      <c r="H34" s="1062"/>
      <c r="I34" s="1063"/>
      <c r="K34" s="335"/>
    </row>
    <row r="35" spans="1:23" ht="24" customHeight="1" x14ac:dyDescent="0.25">
      <c r="A35" s="350"/>
      <c r="B35" s="1061" t="s">
        <v>486</v>
      </c>
      <c r="C35" s="1062"/>
      <c r="D35" s="1062"/>
      <c r="E35" s="1062"/>
      <c r="F35" s="1062"/>
      <c r="G35" s="1062"/>
      <c r="H35" s="1062"/>
      <c r="I35" s="1063"/>
      <c r="K35" s="335"/>
    </row>
    <row r="36" spans="1:23" ht="24" customHeight="1" x14ac:dyDescent="0.25">
      <c r="A36" s="328"/>
      <c r="B36" s="1067" t="s">
        <v>163</v>
      </c>
      <c r="C36" s="1068"/>
      <c r="D36" s="1068"/>
      <c r="E36" s="1068"/>
      <c r="F36" s="1068"/>
      <c r="G36" s="1068"/>
      <c r="H36" s="1068"/>
      <c r="I36" s="1069"/>
      <c r="J36" s="351"/>
      <c r="K36" s="335"/>
    </row>
    <row r="37" spans="1:23" ht="12" customHeight="1" x14ac:dyDescent="0.25">
      <c r="A37" s="328"/>
      <c r="B37" s="1070" t="s">
        <v>164</v>
      </c>
      <c r="C37" s="1071"/>
      <c r="D37" s="1071"/>
      <c r="E37" s="1071"/>
      <c r="F37" s="1071"/>
      <c r="G37" s="1071"/>
      <c r="H37" s="1071"/>
      <c r="I37" s="1072"/>
      <c r="K37" s="335"/>
    </row>
    <row r="38" spans="1:23" ht="37.5" customHeight="1" x14ac:dyDescent="0.25">
      <c r="A38" s="328"/>
      <c r="B38" s="1073" t="s">
        <v>522</v>
      </c>
      <c r="C38" s="1074"/>
      <c r="D38" s="1074"/>
      <c r="E38" s="1074"/>
      <c r="F38" s="1074"/>
      <c r="G38" s="1074"/>
      <c r="H38" s="1074"/>
      <c r="I38" s="1075"/>
      <c r="K38" s="335"/>
    </row>
    <row r="39" spans="1:23" ht="13.5" customHeight="1" thickBot="1" x14ac:dyDescent="0.3">
      <c r="A39" s="328"/>
      <c r="B39" s="1064" t="s">
        <v>165</v>
      </c>
      <c r="C39" s="1065"/>
      <c r="D39" s="1065"/>
      <c r="E39" s="1065"/>
      <c r="F39" s="1065"/>
      <c r="G39" s="1065"/>
      <c r="H39" s="1065"/>
      <c r="I39" s="1066"/>
      <c r="K39" s="335"/>
    </row>
    <row r="40" spans="1:23" ht="13.5" customHeight="1" x14ac:dyDescent="0.25">
      <c r="A40" s="328"/>
      <c r="B40" s="322"/>
      <c r="C40" s="354"/>
      <c r="D40" s="354"/>
      <c r="E40" s="354"/>
      <c r="F40" s="354"/>
      <c r="G40" s="354"/>
      <c r="H40" s="354"/>
      <c r="I40" s="355"/>
      <c r="K40" s="335"/>
    </row>
    <row r="41" spans="1:23" ht="13.5" customHeight="1" x14ac:dyDescent="0.25">
      <c r="A41" s="328"/>
      <c r="B41" s="322"/>
      <c r="C41" s="354"/>
      <c r="D41" s="354"/>
      <c r="E41" s="354"/>
      <c r="F41" s="354"/>
      <c r="G41" s="354"/>
      <c r="H41" s="354"/>
      <c r="I41" s="355"/>
      <c r="K41" s="335"/>
    </row>
    <row r="42" spans="1:23" s="356" customFormat="1" x14ac:dyDescent="0.2">
      <c r="B42" s="36"/>
      <c r="C42" s="36"/>
      <c r="D42" s="36"/>
      <c r="E42" s="36"/>
      <c r="F42" s="36"/>
      <c r="G42" s="36"/>
      <c r="H42" s="36"/>
      <c r="I42" s="36"/>
    </row>
    <row r="43" spans="1:23" s="356" customFormat="1" x14ac:dyDescent="0.2">
      <c r="B43" s="36"/>
      <c r="C43" s="36"/>
      <c r="D43" s="36"/>
      <c r="E43" s="36"/>
      <c r="F43" s="36"/>
      <c r="G43" s="36"/>
      <c r="H43" s="36"/>
      <c r="I43" s="36"/>
    </row>
    <row r="44" spans="1:23" x14ac:dyDescent="0.2">
      <c r="B44" s="36"/>
      <c r="C44" s="36"/>
      <c r="D44" s="36"/>
      <c r="E44" s="36"/>
      <c r="F44" s="36"/>
      <c r="G44" s="36"/>
      <c r="H44" s="36"/>
      <c r="I44" s="36"/>
    </row>
    <row r="45" spans="1:23" s="356" customFormat="1" x14ac:dyDescent="0.2">
      <c r="B45" s="36"/>
      <c r="C45" s="36"/>
      <c r="D45" s="36"/>
      <c r="E45" s="36"/>
      <c r="F45" s="36"/>
      <c r="G45" s="36"/>
      <c r="H45" s="36"/>
      <c r="I45" s="36"/>
    </row>
    <row r="46" spans="1:23" s="356" customFormat="1" x14ac:dyDescent="0.2">
      <c r="B46" s="36"/>
      <c r="C46" s="36"/>
      <c r="D46" s="36"/>
      <c r="E46" s="36"/>
      <c r="F46" s="36"/>
      <c r="G46" s="36"/>
      <c r="H46" s="36"/>
      <c r="I46" s="36"/>
    </row>
    <row r="47" spans="1:23" x14ac:dyDescent="0.2">
      <c r="B47" s="36"/>
      <c r="C47" s="36"/>
      <c r="D47" s="36"/>
      <c r="E47" s="36"/>
      <c r="F47" s="36"/>
      <c r="G47" s="36"/>
      <c r="H47" s="36"/>
      <c r="I47" s="36"/>
    </row>
    <row r="48" spans="1:23" x14ac:dyDescent="0.2">
      <c r="B48" s="36"/>
      <c r="C48" s="36"/>
      <c r="D48" s="36"/>
      <c r="E48" s="36"/>
      <c r="F48" s="36"/>
      <c r="G48" s="36"/>
      <c r="H48" s="36"/>
      <c r="I48" s="36"/>
    </row>
    <row r="49" spans="2:9" x14ac:dyDescent="0.2">
      <c r="B49" s="36"/>
      <c r="C49" s="36"/>
      <c r="D49" s="36"/>
      <c r="E49" s="36"/>
      <c r="F49" s="36"/>
      <c r="G49" s="36"/>
      <c r="H49" s="36"/>
      <c r="I49" s="36"/>
    </row>
    <row r="50" spans="2:9" x14ac:dyDescent="0.2">
      <c r="B50" s="36"/>
      <c r="C50" s="36"/>
      <c r="D50" s="36"/>
      <c r="E50" s="36"/>
      <c r="F50" s="36"/>
      <c r="G50" s="36"/>
      <c r="H50" s="36"/>
      <c r="I50" s="36"/>
    </row>
  </sheetData>
  <mergeCells count="12">
    <mergeCell ref="B33:I33"/>
    <mergeCell ref="B2:I2"/>
    <mergeCell ref="D4:I4"/>
    <mergeCell ref="B32:I32"/>
    <mergeCell ref="B31:I31"/>
    <mergeCell ref="D3:I3"/>
    <mergeCell ref="B39:I39"/>
    <mergeCell ref="B34:I34"/>
    <mergeCell ref="B35:I35"/>
    <mergeCell ref="B36:I36"/>
    <mergeCell ref="B37:I37"/>
    <mergeCell ref="B38:I38"/>
  </mergeCells>
  <hyperlinks>
    <hyperlink ref="A1" location="Contents!B22" display="Back to contents"/>
  </hyperlinks>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5"/>
    <pageSetUpPr fitToPage="1"/>
  </sheetPr>
  <dimension ref="A1:V51"/>
  <sheetViews>
    <sheetView zoomScale="90" zoomScaleNormal="90" workbookViewId="0"/>
  </sheetViews>
  <sheetFormatPr defaultColWidth="9.21875" defaultRowHeight="12.75" x14ac:dyDescent="0.2"/>
  <cols>
    <col min="1" max="1" width="9.33203125" style="327" customWidth="1"/>
    <col min="2" max="2" width="68.77734375" style="327" customWidth="1"/>
    <col min="3" max="3" width="8.6640625" style="327" customWidth="1"/>
    <col min="4" max="4" width="8.44140625" style="327" customWidth="1"/>
    <col min="5" max="5" width="8.6640625" style="327" customWidth="1"/>
    <col min="6" max="6" width="8.77734375" style="327" customWidth="1"/>
    <col min="7" max="7" width="8.6640625" style="327" customWidth="1"/>
    <col min="8" max="8" width="8.5546875" style="327" customWidth="1"/>
    <col min="9" max="9" width="9.21875" style="327"/>
    <col min="10" max="10" width="35.44140625" style="327" customWidth="1"/>
    <col min="11" max="11" width="37.21875" style="327" customWidth="1"/>
    <col min="12" max="16384" width="9.21875" style="327"/>
  </cols>
  <sheetData>
    <row r="1" spans="1:22" ht="33.75" customHeight="1" thickBot="1" x14ac:dyDescent="0.25">
      <c r="A1" s="310" t="s">
        <v>0</v>
      </c>
    </row>
    <row r="2" spans="1:22" ht="21" customHeight="1" thickBot="1" x14ac:dyDescent="0.3">
      <c r="A2" s="328"/>
      <c r="B2" s="1051" t="s">
        <v>499</v>
      </c>
      <c r="C2" s="1052"/>
      <c r="D2" s="1052"/>
      <c r="E2" s="1052"/>
      <c r="F2" s="1052"/>
      <c r="G2" s="1052"/>
      <c r="H2" s="1053"/>
    </row>
    <row r="3" spans="1:22" ht="18" x14ac:dyDescent="0.25">
      <c r="A3" s="328"/>
      <c r="B3" s="614"/>
      <c r="C3" s="1049" t="s">
        <v>144</v>
      </c>
      <c r="D3" s="1049"/>
      <c r="E3" s="1049"/>
      <c r="F3" s="1049"/>
      <c r="G3" s="1049"/>
      <c r="H3" s="1050"/>
    </row>
    <row r="4" spans="1:22" ht="15.75" x14ac:dyDescent="0.25">
      <c r="A4" s="328"/>
      <c r="B4" s="620"/>
      <c r="C4" s="1047" t="s">
        <v>3</v>
      </c>
      <c r="D4" s="1047"/>
      <c r="E4" s="1047"/>
      <c r="F4" s="1047"/>
      <c r="G4" s="1047"/>
      <c r="H4" s="1076"/>
    </row>
    <row r="5" spans="1:22" ht="15.75" x14ac:dyDescent="0.25">
      <c r="A5" s="328"/>
      <c r="B5" s="620"/>
      <c r="C5" s="819">
        <v>2016</v>
      </c>
      <c r="D5" s="819">
        <v>2017</v>
      </c>
      <c r="E5" s="819">
        <v>2018</v>
      </c>
      <c r="F5" s="819">
        <v>2019</v>
      </c>
      <c r="G5" s="819">
        <v>2020</v>
      </c>
      <c r="H5" s="820">
        <v>2021</v>
      </c>
    </row>
    <row r="6" spans="1:22" ht="15.75" x14ac:dyDescent="0.25">
      <c r="A6" s="328"/>
      <c r="B6" s="329" t="s">
        <v>154</v>
      </c>
      <c r="C6" s="330"/>
      <c r="D6" s="330"/>
      <c r="E6" s="330"/>
      <c r="F6" s="330"/>
      <c r="G6" s="330"/>
      <c r="H6" s="331"/>
    </row>
    <row r="7" spans="1:22" ht="15.75" x14ac:dyDescent="0.25">
      <c r="A7" s="328"/>
      <c r="B7" s="332" t="s">
        <v>155</v>
      </c>
      <c r="C7" s="333">
        <v>16.518809307138099</v>
      </c>
      <c r="D7" s="333">
        <v>15.189228457942056</v>
      </c>
      <c r="E7" s="333">
        <v>15.363201651867437</v>
      </c>
      <c r="F7" s="333">
        <v>16.223710745312179</v>
      </c>
      <c r="G7" s="333">
        <v>16.764958841558851</v>
      </c>
      <c r="H7" s="334">
        <v>17.310375927181962</v>
      </c>
      <c r="I7" s="335"/>
      <c r="J7" s="335"/>
      <c r="K7" s="335"/>
      <c r="L7" s="335"/>
      <c r="M7" s="335"/>
      <c r="N7" s="335"/>
      <c r="O7" s="335"/>
      <c r="P7" s="335"/>
      <c r="Q7" s="335"/>
      <c r="R7" s="335"/>
      <c r="S7" s="335"/>
      <c r="T7" s="335"/>
      <c r="U7" s="335"/>
      <c r="V7" s="335"/>
    </row>
    <row r="8" spans="1:22" s="341" customFormat="1" ht="15.75" x14ac:dyDescent="0.25">
      <c r="A8" s="336"/>
      <c r="B8" s="337" t="s">
        <v>156</v>
      </c>
      <c r="C8" s="338"/>
      <c r="D8" s="338"/>
      <c r="E8" s="338"/>
      <c r="F8" s="338"/>
      <c r="G8" s="338"/>
      <c r="H8" s="339"/>
      <c r="I8" s="340"/>
      <c r="J8" s="340"/>
      <c r="K8" s="340"/>
      <c r="L8" s="340"/>
      <c r="M8" s="340"/>
      <c r="N8" s="340"/>
      <c r="O8" s="340"/>
      <c r="P8" s="340"/>
      <c r="Q8" s="340"/>
      <c r="R8" s="340"/>
      <c r="S8" s="340"/>
      <c r="T8" s="340"/>
      <c r="U8" s="340"/>
      <c r="V8" s="340"/>
    </row>
    <row r="9" spans="1:22" s="341" customFormat="1" ht="15.75" x14ac:dyDescent="0.25">
      <c r="A9" s="336"/>
      <c r="B9" s="342" t="s">
        <v>363</v>
      </c>
      <c r="C9" s="338" t="s">
        <v>42</v>
      </c>
      <c r="D9" s="338" t="s">
        <v>42</v>
      </c>
      <c r="E9" s="338">
        <v>5.5598180856496392E-2</v>
      </c>
      <c r="F9" s="338" t="s">
        <v>42</v>
      </c>
      <c r="G9" s="338" t="s">
        <v>42</v>
      </c>
      <c r="H9" s="339" t="s">
        <v>42</v>
      </c>
      <c r="I9" s="340"/>
      <c r="J9" s="340"/>
      <c r="K9" s="340"/>
      <c r="L9" s="340"/>
      <c r="M9" s="340"/>
      <c r="N9" s="340"/>
      <c r="O9" s="340"/>
      <c r="P9" s="340"/>
      <c r="Q9" s="340"/>
      <c r="R9" s="340"/>
      <c r="S9" s="340"/>
      <c r="T9" s="340"/>
      <c r="U9" s="340"/>
      <c r="V9" s="340"/>
    </row>
    <row r="10" spans="1:22" s="341" customFormat="1" ht="15.75" x14ac:dyDescent="0.25">
      <c r="A10" s="336"/>
      <c r="B10" s="342" t="s">
        <v>157</v>
      </c>
      <c r="C10" s="338" t="s">
        <v>42</v>
      </c>
      <c r="D10" s="338">
        <v>1.3838972368590769E-2</v>
      </c>
      <c r="E10" s="338" t="s">
        <v>42</v>
      </c>
      <c r="F10" s="338" t="s">
        <v>42</v>
      </c>
      <c r="G10" s="338" t="s">
        <v>42</v>
      </c>
      <c r="H10" s="339" t="s">
        <v>42</v>
      </c>
      <c r="I10" s="340"/>
      <c r="J10" s="340"/>
      <c r="K10" s="340"/>
      <c r="L10" s="340"/>
      <c r="M10" s="340"/>
      <c r="N10" s="340"/>
      <c r="O10" s="340"/>
      <c r="P10" s="340"/>
      <c r="Q10" s="340"/>
      <c r="R10" s="340"/>
      <c r="S10" s="340"/>
      <c r="T10" s="340"/>
      <c r="U10" s="340"/>
      <c r="V10" s="340"/>
    </row>
    <row r="11" spans="1:22" s="341" customFormat="1" ht="15.75" x14ac:dyDescent="0.25">
      <c r="A11" s="336"/>
      <c r="B11" s="342" t="s">
        <v>159</v>
      </c>
      <c r="C11" s="338" t="s">
        <v>42</v>
      </c>
      <c r="D11" s="338">
        <v>0.4076031833909235</v>
      </c>
      <c r="E11" s="338" t="s">
        <v>42</v>
      </c>
      <c r="F11" s="338" t="s">
        <v>42</v>
      </c>
      <c r="G11" s="338" t="s">
        <v>42</v>
      </c>
      <c r="H11" s="339" t="s">
        <v>42</v>
      </c>
      <c r="I11" s="340"/>
      <c r="J11" s="340"/>
      <c r="K11" s="340"/>
      <c r="L11" s="340"/>
      <c r="M11" s="340"/>
      <c r="N11" s="340"/>
      <c r="O11" s="340"/>
      <c r="P11" s="340"/>
      <c r="Q11" s="340"/>
      <c r="R11" s="340"/>
      <c r="S11" s="340"/>
      <c r="T11" s="340"/>
      <c r="U11" s="340"/>
      <c r="V11" s="340"/>
    </row>
    <row r="12" spans="1:22" s="341" customFormat="1" ht="8.25" customHeight="1" x14ac:dyDescent="0.25">
      <c r="A12" s="336"/>
      <c r="B12" s="342"/>
      <c r="C12" s="333"/>
      <c r="D12" s="333"/>
      <c r="E12" s="333"/>
      <c r="F12" s="333"/>
      <c r="G12" s="333"/>
      <c r="H12" s="334"/>
      <c r="I12" s="340"/>
      <c r="J12" s="340"/>
      <c r="K12" s="340"/>
      <c r="L12" s="340"/>
      <c r="M12" s="340"/>
      <c r="N12" s="340"/>
      <c r="O12" s="340"/>
      <c r="P12" s="340"/>
      <c r="Q12" s="340"/>
      <c r="R12" s="340"/>
      <c r="S12" s="340"/>
      <c r="T12" s="340"/>
      <c r="U12" s="340"/>
      <c r="V12" s="340"/>
    </row>
    <row r="13" spans="1:22" ht="15.75" x14ac:dyDescent="0.25">
      <c r="A13" s="328"/>
      <c r="B13" s="332" t="s">
        <v>372</v>
      </c>
      <c r="C13" s="333">
        <v>3.6455709000000001</v>
      </c>
      <c r="D13" s="333">
        <v>3.1664809426180955</v>
      </c>
      <c r="E13" s="333">
        <v>3.2319557528585738</v>
      </c>
      <c r="F13" s="333">
        <v>3.3380516107468026</v>
      </c>
      <c r="G13" s="333">
        <v>3.4604626557992519</v>
      </c>
      <c r="H13" s="334">
        <v>3.5831304102371822</v>
      </c>
      <c r="I13" s="335"/>
      <c r="J13" s="335"/>
      <c r="K13" s="335"/>
      <c r="L13" s="335"/>
      <c r="M13" s="335"/>
      <c r="N13" s="335"/>
      <c r="O13" s="335"/>
      <c r="P13" s="335"/>
      <c r="Q13" s="335"/>
      <c r="R13" s="335"/>
      <c r="S13" s="335"/>
      <c r="T13" s="335"/>
      <c r="U13" s="335"/>
      <c r="V13" s="335"/>
    </row>
    <row r="14" spans="1:22" s="341" customFormat="1" ht="15.75" x14ac:dyDescent="0.25">
      <c r="A14" s="336"/>
      <c r="B14" s="337" t="s">
        <v>158</v>
      </c>
      <c r="C14" s="338"/>
      <c r="D14" s="338"/>
      <c r="E14" s="338"/>
      <c r="F14" s="338"/>
      <c r="G14" s="338"/>
      <c r="H14" s="339"/>
      <c r="I14" s="340"/>
      <c r="J14" s="340"/>
      <c r="K14" s="340"/>
      <c r="L14" s="340"/>
      <c r="M14" s="340"/>
      <c r="N14" s="340"/>
      <c r="O14" s="340"/>
      <c r="P14" s="340"/>
      <c r="Q14" s="340"/>
      <c r="R14" s="340"/>
      <c r="S14" s="340"/>
      <c r="T14" s="340"/>
      <c r="U14" s="340"/>
      <c r="V14" s="340"/>
    </row>
    <row r="15" spans="1:22" s="341" customFormat="1" ht="15.75" x14ac:dyDescent="0.25">
      <c r="A15" s="336"/>
      <c r="B15" s="342" t="s">
        <v>363</v>
      </c>
      <c r="C15" s="338" t="s">
        <v>42</v>
      </c>
      <c r="D15" s="338" t="s">
        <v>42</v>
      </c>
      <c r="E15" s="338">
        <v>4.3684977544638813E-2</v>
      </c>
      <c r="F15" s="338" t="s">
        <v>42</v>
      </c>
      <c r="G15" s="338" t="s">
        <v>42</v>
      </c>
      <c r="H15" s="339" t="s">
        <v>42</v>
      </c>
      <c r="I15" s="340"/>
      <c r="J15" s="340"/>
      <c r="K15" s="340"/>
      <c r="L15" s="340"/>
      <c r="M15" s="340"/>
      <c r="N15" s="340"/>
      <c r="O15" s="340"/>
      <c r="P15" s="340"/>
      <c r="Q15" s="340"/>
      <c r="R15" s="340"/>
      <c r="S15" s="340"/>
      <c r="T15" s="340"/>
      <c r="U15" s="340"/>
      <c r="V15" s="340"/>
    </row>
    <row r="16" spans="1:22" s="341" customFormat="1" ht="15.75" x14ac:dyDescent="0.25">
      <c r="A16" s="336"/>
      <c r="B16" s="342" t="s">
        <v>157</v>
      </c>
      <c r="C16" s="338" t="s">
        <v>42</v>
      </c>
      <c r="D16" s="338">
        <v>2.6293005951429783E-2</v>
      </c>
      <c r="E16" s="338" t="s">
        <v>42</v>
      </c>
      <c r="F16" s="338" t="s">
        <v>42</v>
      </c>
      <c r="G16" s="338" t="s">
        <v>42</v>
      </c>
      <c r="H16" s="339" t="s">
        <v>42</v>
      </c>
      <c r="I16" s="340"/>
      <c r="J16" s="340"/>
      <c r="K16" s="340"/>
      <c r="L16" s="340"/>
      <c r="M16" s="340"/>
      <c r="N16" s="340"/>
      <c r="O16" s="340"/>
      <c r="P16" s="340"/>
      <c r="Q16" s="340"/>
      <c r="R16" s="340"/>
      <c r="S16" s="340"/>
      <c r="T16" s="340"/>
      <c r="U16" s="340"/>
      <c r="V16" s="340"/>
    </row>
    <row r="17" spans="1:22" s="341" customFormat="1" ht="15.75" x14ac:dyDescent="0.25">
      <c r="A17" s="336"/>
      <c r="B17" s="342" t="s">
        <v>159</v>
      </c>
      <c r="C17" s="338" t="s">
        <v>42</v>
      </c>
      <c r="D17" s="338" t="s">
        <v>42</v>
      </c>
      <c r="E17" s="338" t="s">
        <v>42</v>
      </c>
      <c r="F17" s="338" t="s">
        <v>42</v>
      </c>
      <c r="G17" s="338" t="s">
        <v>42</v>
      </c>
      <c r="H17" s="339" t="s">
        <v>42</v>
      </c>
      <c r="I17" s="340"/>
      <c r="J17" s="340"/>
      <c r="K17" s="340"/>
      <c r="L17" s="340"/>
      <c r="M17" s="340"/>
      <c r="N17" s="340"/>
      <c r="O17" s="340"/>
      <c r="P17" s="340"/>
      <c r="Q17" s="340"/>
      <c r="R17" s="340"/>
      <c r="S17" s="340"/>
      <c r="T17" s="340"/>
      <c r="U17" s="340"/>
      <c r="V17" s="340"/>
    </row>
    <row r="18" spans="1:22" s="341" customFormat="1" ht="8.25" customHeight="1" x14ac:dyDescent="0.25">
      <c r="A18" s="336"/>
      <c r="B18" s="342"/>
      <c r="C18" s="333"/>
      <c r="D18" s="333"/>
      <c r="E18" s="333"/>
      <c r="F18" s="333"/>
      <c r="G18" s="333"/>
      <c r="H18" s="334"/>
      <c r="I18" s="340"/>
      <c r="J18" s="340"/>
      <c r="K18" s="340"/>
      <c r="L18" s="340"/>
      <c r="M18" s="340"/>
      <c r="N18" s="340"/>
      <c r="O18" s="340"/>
      <c r="P18" s="340"/>
      <c r="Q18" s="340"/>
      <c r="R18" s="340"/>
      <c r="S18" s="340"/>
      <c r="T18" s="340"/>
      <c r="U18" s="340"/>
      <c r="V18" s="340"/>
    </row>
    <row r="19" spans="1:22" ht="15.75" x14ac:dyDescent="0.25">
      <c r="A19" s="343"/>
      <c r="B19" s="332" t="s">
        <v>160</v>
      </c>
      <c r="C19" s="333">
        <v>-6.3860324246350837</v>
      </c>
      <c r="D19" s="333">
        <v>-6.7557496242674118</v>
      </c>
      <c r="E19" s="333">
        <v>-4.1724149931717704</v>
      </c>
      <c r="F19" s="333">
        <v>-4.6083572202909302</v>
      </c>
      <c r="G19" s="333">
        <v>-5.0135622949830223</v>
      </c>
      <c r="H19" s="334">
        <v>-5.1613008326228016</v>
      </c>
      <c r="I19" s="335"/>
      <c r="J19" s="340"/>
      <c r="K19" s="335"/>
      <c r="L19" s="335"/>
      <c r="M19" s="335"/>
      <c r="N19" s="335"/>
      <c r="O19" s="335"/>
      <c r="P19" s="335"/>
      <c r="Q19" s="335"/>
      <c r="R19" s="335"/>
      <c r="S19" s="335"/>
      <c r="T19" s="335"/>
      <c r="U19" s="335"/>
      <c r="V19" s="335"/>
    </row>
    <row r="20" spans="1:22" s="341" customFormat="1" ht="15.75" x14ac:dyDescent="0.25">
      <c r="A20" s="336"/>
      <c r="B20" s="337" t="s">
        <v>156</v>
      </c>
      <c r="C20" s="338"/>
      <c r="D20" s="338"/>
      <c r="E20" s="333"/>
      <c r="F20" s="338"/>
      <c r="G20" s="338"/>
      <c r="H20" s="339"/>
      <c r="I20" s="340"/>
      <c r="J20" s="340"/>
      <c r="K20" s="340"/>
      <c r="L20" s="340"/>
      <c r="M20" s="340"/>
      <c r="N20" s="340"/>
      <c r="O20" s="340"/>
      <c r="P20" s="340"/>
      <c r="Q20" s="340"/>
      <c r="R20" s="340"/>
      <c r="S20" s="340"/>
      <c r="T20" s="340"/>
      <c r="U20" s="340"/>
      <c r="V20" s="340"/>
    </row>
    <row r="21" spans="1:22" s="341" customFormat="1" ht="15.75" x14ac:dyDescent="0.25">
      <c r="A21" s="336"/>
      <c r="B21" s="342" t="s">
        <v>363</v>
      </c>
      <c r="C21" s="338" t="s">
        <v>42</v>
      </c>
      <c r="D21" s="338" t="s">
        <v>42</v>
      </c>
      <c r="E21" s="338">
        <v>-0.10804942635399883</v>
      </c>
      <c r="F21" s="338" t="s">
        <v>42</v>
      </c>
      <c r="G21" s="338" t="s">
        <v>42</v>
      </c>
      <c r="H21" s="339" t="s">
        <v>42</v>
      </c>
      <c r="I21" s="340"/>
      <c r="J21" s="340"/>
      <c r="K21" s="340"/>
      <c r="L21" s="340"/>
      <c r="M21" s="340"/>
      <c r="N21" s="340"/>
      <c r="O21" s="340"/>
      <c r="P21" s="340"/>
      <c r="Q21" s="340"/>
      <c r="R21" s="340"/>
      <c r="S21" s="340"/>
      <c r="T21" s="340"/>
      <c r="U21" s="340"/>
      <c r="V21" s="340"/>
    </row>
    <row r="22" spans="1:22" s="341" customFormat="1" ht="15.75" x14ac:dyDescent="0.25">
      <c r="A22" s="336"/>
      <c r="B22" s="342" t="s">
        <v>157</v>
      </c>
      <c r="C22" s="338" t="s">
        <v>42</v>
      </c>
      <c r="D22" s="338" t="s">
        <v>42</v>
      </c>
      <c r="E22" s="338" t="s">
        <v>42</v>
      </c>
      <c r="F22" s="338" t="s">
        <v>42</v>
      </c>
      <c r="G22" s="338" t="s">
        <v>42</v>
      </c>
      <c r="H22" s="339" t="s">
        <v>42</v>
      </c>
      <c r="I22" s="340"/>
      <c r="J22" s="340"/>
      <c r="K22" s="340"/>
      <c r="L22" s="340"/>
      <c r="M22" s="340"/>
      <c r="N22" s="340"/>
      <c r="O22" s="340"/>
      <c r="P22" s="340"/>
      <c r="Q22" s="340"/>
      <c r="R22" s="340"/>
      <c r="S22" s="340"/>
      <c r="T22" s="340"/>
      <c r="U22" s="340"/>
      <c r="V22" s="340"/>
    </row>
    <row r="23" spans="1:22" s="341" customFormat="1" ht="15.75" x14ac:dyDescent="0.25">
      <c r="A23" s="336"/>
      <c r="B23" s="342" t="s">
        <v>159</v>
      </c>
      <c r="C23" s="338">
        <v>-0.43646267963508317</v>
      </c>
      <c r="D23" s="338">
        <v>-0.25225283691666661</v>
      </c>
      <c r="E23" s="338" t="s">
        <v>42</v>
      </c>
      <c r="F23" s="338" t="s">
        <v>42</v>
      </c>
      <c r="G23" s="338" t="s">
        <v>42</v>
      </c>
      <c r="H23" s="339" t="s">
        <v>42</v>
      </c>
      <c r="I23" s="340"/>
      <c r="J23" s="340"/>
      <c r="K23" s="340"/>
      <c r="L23" s="340"/>
      <c r="M23" s="340"/>
      <c r="N23" s="340"/>
      <c r="O23" s="340"/>
      <c r="P23" s="340"/>
      <c r="Q23" s="340"/>
      <c r="R23" s="340"/>
      <c r="S23" s="340"/>
      <c r="T23" s="340"/>
      <c r="U23" s="340"/>
      <c r="V23" s="340"/>
    </row>
    <row r="24" spans="1:22" s="341" customFormat="1" ht="6" customHeight="1" x14ac:dyDescent="0.25">
      <c r="A24" s="336"/>
      <c r="B24" s="342"/>
      <c r="C24" s="333"/>
      <c r="D24" s="333"/>
      <c r="E24" s="333"/>
      <c r="F24" s="333"/>
      <c r="G24" s="333"/>
      <c r="H24" s="334"/>
      <c r="I24" s="340"/>
      <c r="J24" s="340"/>
      <c r="K24" s="340"/>
      <c r="L24" s="340"/>
      <c r="M24" s="340"/>
      <c r="N24" s="340"/>
      <c r="O24" s="340"/>
      <c r="P24" s="340"/>
      <c r="Q24" s="340"/>
      <c r="R24" s="340"/>
      <c r="S24" s="340"/>
      <c r="T24" s="340"/>
      <c r="U24" s="340"/>
      <c r="V24" s="340"/>
    </row>
    <row r="25" spans="1:22" ht="18" customHeight="1" x14ac:dyDescent="0.25">
      <c r="A25" s="328"/>
      <c r="B25" s="344" t="s">
        <v>373</v>
      </c>
      <c r="C25" s="717">
        <v>-0.98797590996581186</v>
      </c>
      <c r="D25" s="717">
        <v>-0.200113846682304</v>
      </c>
      <c r="E25" s="717">
        <v>-0.75777135181592881</v>
      </c>
      <c r="F25" s="717">
        <v>-0.76686561136702314</v>
      </c>
      <c r="G25" s="717">
        <v>-0.76223928313321732</v>
      </c>
      <c r="H25" s="718">
        <v>-0.75539411259216283</v>
      </c>
      <c r="I25" s="335"/>
      <c r="J25" s="340"/>
      <c r="K25" s="335"/>
      <c r="L25" s="335"/>
      <c r="M25" s="335"/>
      <c r="N25" s="335"/>
      <c r="O25" s="335"/>
      <c r="P25" s="335"/>
      <c r="Q25" s="335"/>
      <c r="R25" s="335"/>
      <c r="S25" s="335"/>
      <c r="T25" s="335"/>
      <c r="U25" s="335"/>
      <c r="V25" s="335"/>
    </row>
    <row r="26" spans="1:22" ht="15.75" x14ac:dyDescent="0.25">
      <c r="A26" s="328"/>
      <c r="B26" s="345" t="s">
        <v>374</v>
      </c>
      <c r="C26" s="346">
        <v>12.790371872537204</v>
      </c>
      <c r="D26" s="346">
        <v>11.399845929610434</v>
      </c>
      <c r="E26" s="346">
        <v>13.66497105973831</v>
      </c>
      <c r="F26" s="346">
        <v>14.186539524401027</v>
      </c>
      <c r="G26" s="346">
        <v>14.449619919241863</v>
      </c>
      <c r="H26" s="347">
        <v>14.97681139220418</v>
      </c>
      <c r="I26" s="335"/>
      <c r="J26" s="335"/>
      <c r="K26" s="335"/>
      <c r="L26" s="335"/>
      <c r="M26" s="335"/>
      <c r="N26" s="335"/>
      <c r="O26" s="335"/>
      <c r="P26" s="335"/>
      <c r="Q26" s="335"/>
      <c r="R26" s="335"/>
      <c r="S26" s="335"/>
      <c r="T26" s="335"/>
      <c r="U26" s="335"/>
      <c r="V26" s="335"/>
    </row>
    <row r="27" spans="1:22" ht="15.75" x14ac:dyDescent="0.25">
      <c r="A27" s="328"/>
      <c r="B27" s="316" t="s">
        <v>375</v>
      </c>
      <c r="C27" s="333">
        <v>3.9253795498290596</v>
      </c>
      <c r="D27" s="333">
        <v>3.7517344284115199</v>
      </c>
      <c r="E27" s="333">
        <v>3.788856759079644</v>
      </c>
      <c r="F27" s="333">
        <v>3.8343280568351155</v>
      </c>
      <c r="G27" s="333">
        <v>3.8111964156660867</v>
      </c>
      <c r="H27" s="334">
        <v>3.7769705629608143</v>
      </c>
      <c r="I27" s="335"/>
      <c r="J27" s="335"/>
      <c r="K27" s="335"/>
      <c r="L27" s="335"/>
      <c r="M27" s="335"/>
      <c r="N27" s="335"/>
      <c r="O27" s="335"/>
      <c r="P27" s="335"/>
      <c r="Q27" s="335"/>
      <c r="R27" s="335"/>
      <c r="S27" s="335"/>
      <c r="T27" s="335"/>
      <c r="U27" s="335"/>
      <c r="V27" s="335"/>
    </row>
    <row r="28" spans="1:22" ht="15.75" x14ac:dyDescent="0.25">
      <c r="A28" s="328"/>
      <c r="B28" s="348" t="s">
        <v>376</v>
      </c>
      <c r="C28" s="717">
        <v>-5.4718536503765751</v>
      </c>
      <c r="D28" s="717">
        <v>-5.6370865458857251</v>
      </c>
      <c r="E28" s="717">
        <v>-6.1052262566387423</v>
      </c>
      <c r="F28" s="717">
        <v>-6.4658796101182983</v>
      </c>
      <c r="G28" s="717">
        <v>-6.7298697523141229</v>
      </c>
      <c r="H28" s="718">
        <v>-6.9518677528549606</v>
      </c>
      <c r="I28" s="335"/>
      <c r="J28" s="335"/>
      <c r="K28" s="335"/>
      <c r="L28" s="335"/>
      <c r="M28" s="335"/>
      <c r="N28" s="335"/>
      <c r="O28" s="335"/>
      <c r="P28" s="335"/>
      <c r="Q28" s="335"/>
      <c r="R28" s="335"/>
      <c r="S28" s="335"/>
      <c r="T28" s="335"/>
      <c r="U28" s="335"/>
      <c r="V28" s="335"/>
    </row>
    <row r="29" spans="1:22" ht="15.75" x14ac:dyDescent="0.25">
      <c r="A29" s="328"/>
      <c r="B29" s="349" t="s">
        <v>377</v>
      </c>
      <c r="C29" s="346">
        <v>11.243897771989689</v>
      </c>
      <c r="D29" s="346">
        <v>9.5144938121362301</v>
      </c>
      <c r="E29" s="346">
        <v>11.34860156217921</v>
      </c>
      <c r="F29" s="346">
        <v>11.554987971117844</v>
      </c>
      <c r="G29" s="346">
        <v>11.530946582593828</v>
      </c>
      <c r="H29" s="347">
        <v>11.801914202310035</v>
      </c>
      <c r="I29" s="335"/>
      <c r="J29" s="335"/>
      <c r="K29" s="335"/>
      <c r="L29" s="335"/>
      <c r="M29" s="335"/>
      <c r="N29" s="335"/>
      <c r="O29" s="335"/>
      <c r="P29" s="335"/>
      <c r="Q29" s="335"/>
      <c r="R29" s="335"/>
      <c r="S29" s="335"/>
      <c r="T29" s="335"/>
      <c r="U29" s="335"/>
      <c r="V29" s="335"/>
    </row>
    <row r="30" spans="1:22" ht="15.75" x14ac:dyDescent="0.25">
      <c r="A30" s="350"/>
      <c r="B30" s="349" t="s">
        <v>378</v>
      </c>
      <c r="C30" s="346">
        <v>16.715751422366264</v>
      </c>
      <c r="D30" s="346">
        <v>15.151580358021956</v>
      </c>
      <c r="E30" s="346">
        <v>17.453827818817953</v>
      </c>
      <c r="F30" s="346">
        <v>18.020867581236143</v>
      </c>
      <c r="G30" s="346">
        <v>18.26081633490795</v>
      </c>
      <c r="H30" s="347">
        <v>18.753781955164996</v>
      </c>
      <c r="I30" s="335"/>
      <c r="J30" s="335"/>
      <c r="K30" s="335"/>
      <c r="L30" s="335"/>
      <c r="M30" s="335"/>
      <c r="N30" s="335"/>
      <c r="O30" s="335"/>
      <c r="P30" s="335"/>
      <c r="Q30" s="335"/>
      <c r="R30" s="335"/>
      <c r="S30" s="335"/>
      <c r="T30" s="335"/>
      <c r="U30" s="335"/>
      <c r="V30" s="335"/>
    </row>
    <row r="31" spans="1:22" ht="35.25" customHeight="1" x14ac:dyDescent="0.25">
      <c r="A31" s="350"/>
      <c r="B31" s="1077" t="s">
        <v>484</v>
      </c>
      <c r="C31" s="1078"/>
      <c r="D31" s="1078"/>
      <c r="E31" s="1078"/>
      <c r="F31" s="1078"/>
      <c r="G31" s="1078"/>
      <c r="H31" s="1079"/>
      <c r="I31" s="335"/>
      <c r="J31" s="335"/>
      <c r="K31" s="335"/>
      <c r="L31" s="335"/>
      <c r="M31" s="335"/>
      <c r="N31" s="335"/>
      <c r="O31" s="335"/>
      <c r="P31" s="335"/>
      <c r="Q31" s="335"/>
      <c r="R31" s="335"/>
      <c r="S31" s="335"/>
      <c r="T31" s="335"/>
      <c r="U31" s="335"/>
      <c r="V31" s="335"/>
    </row>
    <row r="32" spans="1:22" ht="15.75" x14ac:dyDescent="0.25">
      <c r="A32" s="350"/>
      <c r="B32" s="1070" t="s">
        <v>371</v>
      </c>
      <c r="C32" s="1071"/>
      <c r="D32" s="1071"/>
      <c r="E32" s="1071"/>
      <c r="F32" s="1071"/>
      <c r="G32" s="1071"/>
      <c r="H32" s="1072"/>
      <c r="I32" s="335"/>
      <c r="J32" s="335"/>
      <c r="K32" s="335"/>
      <c r="L32" s="335"/>
      <c r="M32" s="335"/>
      <c r="N32" s="335"/>
      <c r="O32" s="335"/>
      <c r="P32" s="335"/>
      <c r="Q32" s="335"/>
      <c r="R32" s="335"/>
      <c r="S32" s="335"/>
      <c r="T32" s="335"/>
      <c r="U32" s="335"/>
      <c r="V32" s="335"/>
    </row>
    <row r="33" spans="1:22" ht="15.75" x14ac:dyDescent="0.25">
      <c r="A33" s="350"/>
      <c r="B33" s="1070" t="s">
        <v>162</v>
      </c>
      <c r="C33" s="1071"/>
      <c r="D33" s="1071"/>
      <c r="E33" s="1071"/>
      <c r="F33" s="1071"/>
      <c r="G33" s="1071"/>
      <c r="H33" s="1072"/>
      <c r="I33" s="335"/>
      <c r="J33" s="335"/>
      <c r="K33" s="335"/>
      <c r="L33" s="335"/>
      <c r="M33" s="335"/>
      <c r="N33" s="335"/>
      <c r="O33" s="335"/>
      <c r="P33" s="335"/>
      <c r="Q33" s="335"/>
      <c r="R33" s="335"/>
      <c r="S33" s="335"/>
      <c r="T33" s="335"/>
      <c r="U33" s="335"/>
      <c r="V33" s="335"/>
    </row>
    <row r="34" spans="1:22" ht="36" customHeight="1" x14ac:dyDescent="0.25">
      <c r="A34" s="343"/>
      <c r="B34" s="1061" t="s">
        <v>485</v>
      </c>
      <c r="C34" s="1062"/>
      <c r="D34" s="1062"/>
      <c r="E34" s="1062"/>
      <c r="F34" s="1062"/>
      <c r="G34" s="1062"/>
      <c r="H34" s="1063"/>
      <c r="J34" s="335"/>
    </row>
    <row r="35" spans="1:22" ht="24" customHeight="1" x14ac:dyDescent="0.25">
      <c r="A35" s="350"/>
      <c r="B35" s="1061" t="s">
        <v>486</v>
      </c>
      <c r="C35" s="1062"/>
      <c r="D35" s="1062"/>
      <c r="E35" s="1062"/>
      <c r="F35" s="1062"/>
      <c r="G35" s="1062"/>
      <c r="H35" s="1063"/>
      <c r="J35" s="335"/>
    </row>
    <row r="36" spans="1:22" ht="25.5" customHeight="1" x14ac:dyDescent="0.25">
      <c r="A36" s="328"/>
      <c r="B36" s="1067" t="s">
        <v>163</v>
      </c>
      <c r="C36" s="1068"/>
      <c r="D36" s="1068"/>
      <c r="E36" s="1068"/>
      <c r="F36" s="1068"/>
      <c r="G36" s="1068"/>
      <c r="H36" s="1069"/>
      <c r="I36" s="351"/>
      <c r="J36" s="335"/>
    </row>
    <row r="37" spans="1:22" ht="15.75" x14ac:dyDescent="0.25">
      <c r="A37" s="328"/>
      <c r="B37" s="1070" t="s">
        <v>164</v>
      </c>
      <c r="C37" s="1071"/>
      <c r="D37" s="1071"/>
      <c r="E37" s="1071"/>
      <c r="F37" s="1071"/>
      <c r="G37" s="1071"/>
      <c r="H37" s="1072"/>
      <c r="J37" s="335"/>
    </row>
    <row r="38" spans="1:22" ht="37.5" customHeight="1" x14ac:dyDescent="0.25">
      <c r="A38" s="328"/>
      <c r="B38" s="1073" t="s">
        <v>379</v>
      </c>
      <c r="C38" s="1074"/>
      <c r="D38" s="1074"/>
      <c r="E38" s="1074"/>
      <c r="F38" s="1074"/>
      <c r="G38" s="1074"/>
      <c r="H38" s="1075"/>
      <c r="J38" s="335"/>
    </row>
    <row r="39" spans="1:22" s="353" customFormat="1" ht="14.25" customHeight="1" x14ac:dyDescent="0.2">
      <c r="A39" s="352"/>
      <c r="B39" s="1080" t="s">
        <v>161</v>
      </c>
      <c r="C39" s="1081"/>
      <c r="D39" s="1081"/>
      <c r="E39" s="1081"/>
      <c r="F39" s="1081"/>
      <c r="G39" s="1081"/>
      <c r="H39" s="1082"/>
      <c r="J39" s="335"/>
    </row>
    <row r="40" spans="1:22" ht="13.5" customHeight="1" thickBot="1" x14ac:dyDescent="0.3">
      <c r="A40" s="328"/>
      <c r="B40" s="1064" t="s">
        <v>165</v>
      </c>
      <c r="C40" s="1065"/>
      <c r="D40" s="1065"/>
      <c r="E40" s="1065"/>
      <c r="F40" s="1065"/>
      <c r="G40" s="1065"/>
      <c r="H40" s="1066"/>
      <c r="J40" s="335"/>
    </row>
    <row r="41" spans="1:22" ht="13.5" customHeight="1" x14ac:dyDescent="0.25">
      <c r="A41" s="328"/>
      <c r="B41" s="793"/>
      <c r="C41" s="354"/>
      <c r="D41" s="354"/>
      <c r="E41" s="354"/>
      <c r="F41" s="354"/>
      <c r="G41" s="354"/>
      <c r="H41" s="355"/>
      <c r="J41" s="335"/>
    </row>
    <row r="42" spans="1:22" ht="13.5" customHeight="1" x14ac:dyDescent="0.25">
      <c r="A42" s="328"/>
      <c r="B42" s="793"/>
      <c r="C42" s="354"/>
      <c r="D42" s="354"/>
      <c r="E42" s="354"/>
      <c r="F42" s="354"/>
      <c r="G42" s="354"/>
      <c r="H42" s="355"/>
      <c r="J42" s="335"/>
    </row>
    <row r="43" spans="1:22" s="356" customFormat="1" x14ac:dyDescent="0.2">
      <c r="B43" s="36"/>
      <c r="C43" s="36"/>
      <c r="D43" s="36"/>
      <c r="E43" s="36"/>
      <c r="F43" s="36"/>
      <c r="G43" s="36"/>
      <c r="H43" s="36"/>
    </row>
    <row r="44" spans="1:22" s="356" customFormat="1" x14ac:dyDescent="0.2">
      <c r="B44" s="36"/>
      <c r="C44" s="36"/>
      <c r="D44" s="36"/>
      <c r="E44" s="36"/>
      <c r="F44" s="36"/>
      <c r="G44" s="36"/>
      <c r="H44" s="36"/>
    </row>
    <row r="45" spans="1:22" x14ac:dyDescent="0.2">
      <c r="B45" s="36"/>
      <c r="C45" s="36"/>
      <c r="D45" s="36"/>
      <c r="E45" s="36"/>
      <c r="F45" s="36"/>
      <c r="G45" s="36"/>
      <c r="H45" s="36"/>
    </row>
    <row r="46" spans="1:22" s="356" customFormat="1" x14ac:dyDescent="0.2">
      <c r="B46" s="36"/>
      <c r="C46" s="36"/>
      <c r="D46" s="36"/>
      <c r="E46" s="36"/>
      <c r="F46" s="36"/>
      <c r="G46" s="36"/>
      <c r="H46" s="36"/>
    </row>
    <row r="47" spans="1:22" s="356" customFormat="1" x14ac:dyDescent="0.2">
      <c r="B47" s="36"/>
      <c r="C47" s="36"/>
      <c r="D47" s="36"/>
      <c r="E47" s="36"/>
      <c r="F47" s="36"/>
      <c r="G47" s="36"/>
      <c r="H47" s="36"/>
    </row>
    <row r="48" spans="1:22" x14ac:dyDescent="0.2">
      <c r="B48" s="36"/>
      <c r="C48" s="36"/>
      <c r="D48" s="36"/>
      <c r="E48" s="36"/>
      <c r="F48" s="36"/>
      <c r="G48" s="36"/>
      <c r="H48" s="36"/>
    </row>
    <row r="49" spans="2:8" x14ac:dyDescent="0.2">
      <c r="B49" s="36"/>
      <c r="C49" s="36"/>
      <c r="D49" s="36"/>
      <c r="E49" s="36"/>
      <c r="F49" s="36"/>
      <c r="G49" s="36"/>
      <c r="H49" s="36"/>
    </row>
    <row r="50" spans="2:8" x14ac:dyDescent="0.2">
      <c r="B50" s="36"/>
      <c r="C50" s="36"/>
      <c r="D50" s="36"/>
      <c r="E50" s="36"/>
      <c r="F50" s="36"/>
      <c r="G50" s="36"/>
      <c r="H50" s="36"/>
    </row>
    <row r="51" spans="2:8" x14ac:dyDescent="0.2">
      <c r="B51" s="36"/>
      <c r="C51" s="36"/>
      <c r="D51" s="36"/>
      <c r="E51" s="36"/>
      <c r="F51" s="36"/>
      <c r="G51" s="36"/>
      <c r="H51" s="36"/>
    </row>
  </sheetData>
  <mergeCells count="13">
    <mergeCell ref="B40:H40"/>
    <mergeCell ref="B34:H34"/>
    <mergeCell ref="B35:H35"/>
    <mergeCell ref="B36:H36"/>
    <mergeCell ref="B37:H37"/>
    <mergeCell ref="B38:H38"/>
    <mergeCell ref="B39:H39"/>
    <mergeCell ref="B2:H2"/>
    <mergeCell ref="C4:H4"/>
    <mergeCell ref="B31:H31"/>
    <mergeCell ref="B32:H32"/>
    <mergeCell ref="B33:H33"/>
    <mergeCell ref="C3:H3"/>
  </mergeCells>
  <hyperlinks>
    <hyperlink ref="A1" location="Contents!B22" display="Back to contents"/>
    <hyperlink ref="B39:H39" r:id="rId1" display="https://www.gov.uk/government/uploads/system/uploads/attachment_data/file/483344/EU_finances_2015_final_web_09122015.pdf "/>
  </hyperlinks>
  <pageMargins left="0.74803149606299213" right="0.74803149606299213" top="0.98425196850393704" bottom="0.98425196850393704" header="0.51181102362204722" footer="0.51181102362204722"/>
  <pageSetup paperSize="9" scale="64"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5"/>
    <pageSetUpPr fitToPage="1"/>
  </sheetPr>
  <dimension ref="A1:V65"/>
  <sheetViews>
    <sheetView workbookViewId="0"/>
  </sheetViews>
  <sheetFormatPr defaultColWidth="9.21875" defaultRowHeight="12.75" x14ac:dyDescent="0.2"/>
  <cols>
    <col min="1" max="1" width="9.33203125" style="36" customWidth="1"/>
    <col min="2" max="2" width="3.44140625" style="36" customWidth="1"/>
    <col min="3" max="3" width="61.109375" style="36" customWidth="1"/>
    <col min="4" max="10" width="8.6640625" style="36" customWidth="1"/>
    <col min="11" max="16384" width="9.21875" style="36"/>
  </cols>
  <sheetData>
    <row r="1" spans="1:22" ht="33.75" customHeight="1" thickBot="1" x14ac:dyDescent="0.25">
      <c r="A1" s="13" t="s">
        <v>0</v>
      </c>
    </row>
    <row r="2" spans="1:22" ht="21" customHeight="1" thickBot="1" x14ac:dyDescent="0.25">
      <c r="B2" s="925" t="s">
        <v>490</v>
      </c>
      <c r="C2" s="926"/>
      <c r="D2" s="926"/>
      <c r="E2" s="926"/>
      <c r="F2" s="926"/>
      <c r="G2" s="926"/>
      <c r="H2" s="926"/>
      <c r="I2" s="926"/>
      <c r="J2" s="927"/>
    </row>
    <row r="3" spans="1:22" ht="15.75" x14ac:dyDescent="0.2">
      <c r="B3" s="609"/>
      <c r="C3" s="625"/>
      <c r="D3" s="1042" t="s">
        <v>1</v>
      </c>
      <c r="E3" s="1042"/>
      <c r="F3" s="1042"/>
      <c r="G3" s="1042"/>
      <c r="H3" s="1042"/>
      <c r="I3" s="1042"/>
      <c r="J3" s="1043"/>
    </row>
    <row r="4" spans="1:22" ht="15.75" x14ac:dyDescent="0.2">
      <c r="B4" s="610"/>
      <c r="C4" s="626"/>
      <c r="D4" s="627" t="s">
        <v>2</v>
      </c>
      <c r="E4" s="1086" t="s">
        <v>3</v>
      </c>
      <c r="F4" s="1086"/>
      <c r="G4" s="1086"/>
      <c r="H4" s="1086"/>
      <c r="I4" s="1086"/>
      <c r="J4" s="1087"/>
    </row>
    <row r="5" spans="1:22" ht="15" customHeight="1" x14ac:dyDescent="0.2">
      <c r="B5" s="628"/>
      <c r="C5" s="626"/>
      <c r="D5" s="623" t="s">
        <v>5</v>
      </c>
      <c r="E5" s="623" t="s">
        <v>6</v>
      </c>
      <c r="F5" s="623" t="s">
        <v>7</v>
      </c>
      <c r="G5" s="623" t="s">
        <v>8</v>
      </c>
      <c r="H5" s="623" t="s">
        <v>9</v>
      </c>
      <c r="I5" s="623" t="s">
        <v>10</v>
      </c>
      <c r="J5" s="624" t="s">
        <v>362</v>
      </c>
    </row>
    <row r="6" spans="1:22" x14ac:dyDescent="0.2">
      <c r="B6" s="1088" t="s">
        <v>189</v>
      </c>
      <c r="C6" s="1089"/>
      <c r="D6" s="1089"/>
      <c r="E6" s="1089"/>
      <c r="F6" s="1089"/>
      <c r="G6" s="1089"/>
      <c r="H6" s="1089"/>
      <c r="I6" s="1089"/>
      <c r="J6" s="1090"/>
    </row>
    <row r="7" spans="1:22" x14ac:dyDescent="0.2">
      <c r="B7" s="409" t="s">
        <v>190</v>
      </c>
      <c r="C7" s="32"/>
      <c r="D7" s="3"/>
      <c r="E7" s="3"/>
      <c r="F7" s="3"/>
      <c r="G7" s="3"/>
      <c r="H7" s="3"/>
      <c r="I7" s="3"/>
      <c r="J7" s="410"/>
    </row>
    <row r="8" spans="1:22" x14ac:dyDescent="0.2">
      <c r="B8" s="411"/>
      <c r="C8" s="32" t="s">
        <v>191</v>
      </c>
      <c r="D8" s="7">
        <v>-0.72950500000000673</v>
      </c>
      <c r="E8" s="7">
        <v>-0.79122277192747015</v>
      </c>
      <c r="F8" s="7">
        <v>-0.77271450411527676</v>
      </c>
      <c r="G8" s="7">
        <v>-0.78009442580601029</v>
      </c>
      <c r="H8" s="7">
        <v>-0.77921742717827425</v>
      </c>
      <c r="I8" s="7">
        <v>-0.68935601919734246</v>
      </c>
      <c r="J8" s="8">
        <v>-0.70275877952578636</v>
      </c>
      <c r="N8" s="296"/>
      <c r="O8" s="296"/>
      <c r="P8" s="296"/>
      <c r="Q8" s="296"/>
      <c r="R8" s="296"/>
      <c r="S8" s="296"/>
      <c r="T8" s="296"/>
      <c r="U8" s="296"/>
      <c r="V8" s="296"/>
    </row>
    <row r="9" spans="1:22" x14ac:dyDescent="0.2">
      <c r="B9" s="411"/>
      <c r="C9" s="32" t="s">
        <v>192</v>
      </c>
      <c r="D9" s="7"/>
      <c r="E9" s="7"/>
      <c r="F9" s="7"/>
      <c r="G9" s="7"/>
      <c r="H9" s="7"/>
      <c r="I9" s="7"/>
      <c r="J9" s="8"/>
      <c r="N9" s="296"/>
      <c r="O9" s="296"/>
      <c r="P9" s="296"/>
      <c r="Q9" s="296"/>
      <c r="R9" s="296"/>
      <c r="S9" s="296"/>
      <c r="T9" s="296"/>
    </row>
    <row r="10" spans="1:22" x14ac:dyDescent="0.2">
      <c r="B10" s="411"/>
      <c r="C10" s="836" t="s">
        <v>193</v>
      </c>
      <c r="D10" s="7">
        <v>6.4000000000000001E-2</v>
      </c>
      <c r="E10" s="7">
        <v>0</v>
      </c>
      <c r="F10" s="7">
        <v>0</v>
      </c>
      <c r="G10" s="7">
        <v>0</v>
      </c>
      <c r="H10" s="7">
        <v>0</v>
      </c>
      <c r="I10" s="7">
        <v>0</v>
      </c>
      <c r="J10" s="8">
        <v>0</v>
      </c>
      <c r="N10" s="296"/>
      <c r="O10" s="296"/>
      <c r="P10" s="296"/>
      <c r="Q10" s="296"/>
      <c r="R10" s="296"/>
      <c r="S10" s="296"/>
      <c r="T10" s="296"/>
    </row>
    <row r="11" spans="1:22" x14ac:dyDescent="0.2">
      <c r="B11" s="411"/>
      <c r="C11" s="836" t="s">
        <v>129</v>
      </c>
      <c r="D11" s="7">
        <v>-5.4286000000000056E-2</v>
      </c>
      <c r="E11" s="7">
        <v>0.25400000000000011</v>
      </c>
      <c r="F11" s="7">
        <v>0.25400000000000011</v>
      </c>
      <c r="G11" s="7">
        <v>0.25200000000000011</v>
      </c>
      <c r="H11" s="7">
        <v>0.253</v>
      </c>
      <c r="I11" s="7">
        <v>0.253</v>
      </c>
      <c r="J11" s="8">
        <v>0.254</v>
      </c>
      <c r="N11" s="296"/>
      <c r="O11" s="296"/>
      <c r="P11" s="296"/>
      <c r="Q11" s="296"/>
      <c r="R11" s="296"/>
      <c r="S11" s="296"/>
      <c r="T11" s="296"/>
    </row>
    <row r="12" spans="1:22" x14ac:dyDescent="0.2">
      <c r="B12" s="411"/>
      <c r="C12" s="32" t="s">
        <v>194</v>
      </c>
      <c r="D12" s="7">
        <v>0.88011400000000028</v>
      </c>
      <c r="E12" s="7">
        <v>0.754</v>
      </c>
      <c r="F12" s="7">
        <v>0.754</v>
      </c>
      <c r="G12" s="7">
        <v>0.754</v>
      </c>
      <c r="H12" s="7">
        <v>0.754</v>
      </c>
      <c r="I12" s="7">
        <v>0.754</v>
      </c>
      <c r="J12" s="8">
        <v>0.754</v>
      </c>
      <c r="N12" s="296"/>
      <c r="O12" s="296"/>
      <c r="P12" s="296"/>
      <c r="Q12" s="296"/>
      <c r="R12" s="296"/>
      <c r="S12" s="296"/>
      <c r="T12" s="296"/>
    </row>
    <row r="13" spans="1:22" x14ac:dyDescent="0.2">
      <c r="B13" s="411"/>
      <c r="C13" s="32" t="s">
        <v>195</v>
      </c>
      <c r="D13" s="7"/>
      <c r="E13" s="7"/>
      <c r="F13" s="7"/>
      <c r="G13" s="7"/>
      <c r="H13" s="7"/>
      <c r="I13" s="7"/>
      <c r="J13" s="8"/>
      <c r="N13" s="296"/>
      <c r="O13" s="296"/>
      <c r="P13" s="296"/>
      <c r="Q13" s="296"/>
      <c r="R13" s="296"/>
      <c r="S13" s="296"/>
      <c r="T13" s="296"/>
    </row>
    <row r="14" spans="1:22" x14ac:dyDescent="0.2">
      <c r="B14" s="411"/>
      <c r="C14" s="836" t="s">
        <v>193</v>
      </c>
      <c r="D14" s="7">
        <v>-6.4000000000000001E-2</v>
      </c>
      <c r="E14" s="7">
        <v>0</v>
      </c>
      <c r="F14" s="7">
        <v>0</v>
      </c>
      <c r="G14" s="7">
        <v>0</v>
      </c>
      <c r="H14" s="7">
        <v>0</v>
      </c>
      <c r="I14" s="7">
        <v>0</v>
      </c>
      <c r="J14" s="8">
        <v>0</v>
      </c>
      <c r="N14" s="296"/>
      <c r="O14" s="296"/>
      <c r="P14" s="296"/>
      <c r="Q14" s="296"/>
      <c r="R14" s="296"/>
      <c r="S14" s="296"/>
      <c r="T14" s="296"/>
    </row>
    <row r="15" spans="1:22" x14ac:dyDescent="0.2">
      <c r="B15" s="411"/>
      <c r="C15" s="836" t="s">
        <v>129</v>
      </c>
      <c r="D15" s="7">
        <v>1.5973999999999988E-2</v>
      </c>
      <c r="E15" s="7">
        <v>-0.254911</v>
      </c>
      <c r="F15" s="7">
        <v>-0.25960800000000001</v>
      </c>
      <c r="G15" s="7">
        <v>-0.27030799999999999</v>
      </c>
      <c r="H15" s="7">
        <v>-0.29060799999999998</v>
      </c>
      <c r="I15" s="7">
        <v>-0.29060799999999998</v>
      </c>
      <c r="J15" s="8">
        <v>-0.29060799999999998</v>
      </c>
      <c r="N15" s="296"/>
      <c r="O15" s="296"/>
      <c r="P15" s="296"/>
      <c r="Q15" s="296"/>
      <c r="R15" s="296"/>
      <c r="S15" s="296"/>
      <c r="T15" s="296"/>
    </row>
    <row r="16" spans="1:22" x14ac:dyDescent="0.2">
      <c r="B16" s="411"/>
      <c r="C16" s="32" t="s">
        <v>196</v>
      </c>
      <c r="D16" s="7">
        <v>1.1968640000000001</v>
      </c>
      <c r="E16" s="7">
        <v>0.71172599999999997</v>
      </c>
      <c r="F16" s="7">
        <v>0.66672600000000004</v>
      </c>
      <c r="G16" s="7">
        <v>0.63172600000000001</v>
      </c>
      <c r="H16" s="7">
        <v>0.621726</v>
      </c>
      <c r="I16" s="7">
        <v>0.621726</v>
      </c>
      <c r="J16" s="8">
        <v>0.621726</v>
      </c>
      <c r="N16" s="296"/>
      <c r="O16" s="296"/>
      <c r="P16" s="296"/>
      <c r="Q16" s="296"/>
      <c r="R16" s="296"/>
      <c r="S16" s="296"/>
      <c r="T16" s="296"/>
    </row>
    <row r="17" spans="2:20" x14ac:dyDescent="0.2">
      <c r="B17" s="629" t="s">
        <v>197</v>
      </c>
      <c r="C17" s="630"/>
      <c r="D17" s="11">
        <f t="shared" ref="D17:J17" si="0">SUM(D8:D16)</f>
        <v>1.3091609999999938</v>
      </c>
      <c r="E17" s="11">
        <f t="shared" si="0"/>
        <v>0.67359222807252994</v>
      </c>
      <c r="F17" s="11">
        <f t="shared" si="0"/>
        <v>0.64240349588472334</v>
      </c>
      <c r="G17" s="11">
        <f t="shared" si="0"/>
        <v>0.58732357419398984</v>
      </c>
      <c r="H17" s="11">
        <f t="shared" si="0"/>
        <v>0.55890057282172578</v>
      </c>
      <c r="I17" s="11">
        <f t="shared" si="0"/>
        <v>0.64876198080265757</v>
      </c>
      <c r="J17" s="12">
        <f t="shared" si="0"/>
        <v>0.63635922047421367</v>
      </c>
      <c r="N17" s="296"/>
      <c r="O17" s="296"/>
      <c r="P17" s="296"/>
      <c r="Q17" s="296"/>
      <c r="R17" s="296"/>
      <c r="S17" s="296"/>
      <c r="T17" s="296"/>
    </row>
    <row r="18" spans="2:20" x14ac:dyDescent="0.2">
      <c r="B18" s="409" t="s">
        <v>198</v>
      </c>
      <c r="C18" s="32"/>
      <c r="D18" s="7"/>
      <c r="E18" s="7"/>
      <c r="F18" s="7"/>
      <c r="G18" s="7"/>
      <c r="H18" s="7"/>
      <c r="I18" s="7"/>
      <c r="J18" s="8"/>
      <c r="N18" s="296"/>
      <c r="O18" s="296"/>
      <c r="P18" s="296"/>
      <c r="Q18" s="296"/>
      <c r="R18" s="296"/>
      <c r="S18" s="296"/>
      <c r="T18" s="296"/>
    </row>
    <row r="19" spans="2:20" x14ac:dyDescent="0.2">
      <c r="B19" s="409"/>
      <c r="C19" s="32" t="s">
        <v>199</v>
      </c>
      <c r="D19" s="7"/>
      <c r="E19" s="7"/>
      <c r="F19" s="7"/>
      <c r="G19" s="7"/>
      <c r="H19" s="7"/>
      <c r="I19" s="7"/>
      <c r="J19" s="8"/>
      <c r="N19" s="296"/>
      <c r="O19" s="296"/>
      <c r="P19" s="296"/>
      <c r="Q19" s="296"/>
      <c r="R19" s="296"/>
      <c r="S19" s="296"/>
      <c r="T19" s="296"/>
    </row>
    <row r="20" spans="2:20" x14ac:dyDescent="0.2">
      <c r="B20" s="409"/>
      <c r="C20" s="836" t="s">
        <v>200</v>
      </c>
      <c r="D20" s="7">
        <v>-2.8807880750577186</v>
      </c>
      <c r="E20" s="7">
        <v>-2.9304147233370013</v>
      </c>
      <c r="F20" s="7">
        <v>-2.9837050839053565</v>
      </c>
      <c r="G20" s="7">
        <v>-3.014791127570231</v>
      </c>
      <c r="H20" s="7">
        <v>-3.0458771712351056</v>
      </c>
      <c r="I20" s="7">
        <v>-3.0769632148999797</v>
      </c>
      <c r="J20" s="8">
        <v>-3.1080492585648543</v>
      </c>
      <c r="N20" s="296"/>
      <c r="O20" s="296"/>
      <c r="P20" s="296"/>
      <c r="Q20" s="296"/>
      <c r="R20" s="296"/>
      <c r="S20" s="296"/>
      <c r="T20" s="296"/>
    </row>
    <row r="21" spans="2:20" x14ac:dyDescent="0.2">
      <c r="B21" s="409"/>
      <c r="C21" s="836" t="s">
        <v>129</v>
      </c>
      <c r="D21" s="7">
        <v>0</v>
      </c>
      <c r="E21" s="7">
        <v>0</v>
      </c>
      <c r="F21" s="7">
        <v>0</v>
      </c>
      <c r="G21" s="7">
        <v>0</v>
      </c>
      <c r="H21" s="7">
        <v>0</v>
      </c>
      <c r="I21" s="7">
        <v>0</v>
      </c>
      <c r="J21" s="8">
        <v>0</v>
      </c>
      <c r="N21" s="296"/>
      <c r="O21" s="296"/>
      <c r="P21" s="296"/>
      <c r="Q21" s="296"/>
      <c r="R21" s="296"/>
      <c r="S21" s="296"/>
      <c r="T21" s="296"/>
    </row>
    <row r="22" spans="2:20" x14ac:dyDescent="0.2">
      <c r="B22" s="409"/>
      <c r="C22" s="32" t="s">
        <v>201</v>
      </c>
      <c r="D22" s="7"/>
      <c r="E22" s="7"/>
      <c r="F22" s="7"/>
      <c r="G22" s="7"/>
      <c r="H22" s="7"/>
      <c r="I22" s="7"/>
      <c r="J22" s="8"/>
      <c r="N22" s="296"/>
      <c r="O22" s="296"/>
      <c r="P22" s="296"/>
      <c r="Q22" s="296"/>
      <c r="R22" s="296"/>
      <c r="S22" s="296"/>
      <c r="T22" s="296"/>
    </row>
    <row r="23" spans="2:20" x14ac:dyDescent="0.2">
      <c r="B23" s="409"/>
      <c r="C23" s="836" t="s">
        <v>202</v>
      </c>
      <c r="D23" s="7">
        <v>0.50094588369609849</v>
      </c>
      <c r="E23" s="7">
        <v>0</v>
      </c>
      <c r="F23" s="7">
        <v>0</v>
      </c>
      <c r="G23" s="7">
        <v>0</v>
      </c>
      <c r="H23" s="7">
        <v>0</v>
      </c>
      <c r="I23" s="7">
        <v>0</v>
      </c>
      <c r="J23" s="8">
        <v>0</v>
      </c>
      <c r="N23" s="296"/>
      <c r="O23" s="296"/>
      <c r="P23" s="296"/>
      <c r="Q23" s="296"/>
      <c r="R23" s="296"/>
      <c r="S23" s="296"/>
      <c r="T23" s="296"/>
    </row>
    <row r="24" spans="2:20" x14ac:dyDescent="0.2">
      <c r="B24" s="409"/>
      <c r="C24" s="836" t="s">
        <v>180</v>
      </c>
      <c r="D24" s="7">
        <v>-0.30587108004228142</v>
      </c>
      <c r="E24" s="7">
        <v>-0.33675699487148986</v>
      </c>
      <c r="F24" s="7">
        <v>-0.336596888936603</v>
      </c>
      <c r="G24" s="7">
        <v>-0.33865588382830458</v>
      </c>
      <c r="H24" s="7">
        <v>-0.34066956331443815</v>
      </c>
      <c r="I24" s="7">
        <v>-0.34258008638854276</v>
      </c>
      <c r="J24" s="8">
        <v>-0.34435270540029639</v>
      </c>
      <c r="N24" s="296"/>
      <c r="O24" s="296"/>
      <c r="P24" s="296"/>
      <c r="Q24" s="296"/>
      <c r="R24" s="296"/>
      <c r="S24" s="296"/>
      <c r="T24" s="296"/>
    </row>
    <row r="25" spans="2:20" x14ac:dyDescent="0.2">
      <c r="B25" s="409"/>
      <c r="C25" s="836" t="s">
        <v>203</v>
      </c>
      <c r="D25" s="7">
        <v>0</v>
      </c>
      <c r="E25" s="7">
        <v>0</v>
      </c>
      <c r="F25" s="7">
        <v>0</v>
      </c>
      <c r="G25" s="7">
        <v>0</v>
      </c>
      <c r="H25" s="7">
        <v>0</v>
      </c>
      <c r="I25" s="7">
        <v>0</v>
      </c>
      <c r="J25" s="8">
        <v>0</v>
      </c>
      <c r="N25" s="296"/>
      <c r="O25" s="296"/>
      <c r="P25" s="296"/>
      <c r="Q25" s="296"/>
      <c r="R25" s="296"/>
      <c r="S25" s="296"/>
      <c r="T25" s="296"/>
    </row>
    <row r="26" spans="2:20" x14ac:dyDescent="0.2">
      <c r="B26" s="409"/>
      <c r="C26" s="836" t="s">
        <v>129</v>
      </c>
      <c r="D26" s="7">
        <v>1.772497139030341</v>
      </c>
      <c r="E26" s="7">
        <v>1.8</v>
      </c>
      <c r="F26" s="7">
        <v>1.8</v>
      </c>
      <c r="G26" s="7">
        <v>1.8</v>
      </c>
      <c r="H26" s="7">
        <v>1.8</v>
      </c>
      <c r="I26" s="7">
        <v>1.8</v>
      </c>
      <c r="J26" s="8">
        <v>1.8</v>
      </c>
      <c r="N26" s="296"/>
      <c r="O26" s="296"/>
      <c r="P26" s="296"/>
      <c r="Q26" s="296"/>
      <c r="R26" s="296"/>
      <c r="S26" s="296"/>
      <c r="T26" s="296"/>
    </row>
    <row r="27" spans="2:20" x14ac:dyDescent="0.2">
      <c r="B27" s="409"/>
      <c r="C27" s="32" t="s">
        <v>191</v>
      </c>
      <c r="D27" s="7"/>
      <c r="E27" s="7"/>
      <c r="F27" s="7"/>
      <c r="G27" s="7"/>
      <c r="H27" s="7"/>
      <c r="I27" s="7"/>
      <c r="J27" s="8"/>
      <c r="N27" s="296"/>
      <c r="O27" s="296"/>
      <c r="P27" s="296"/>
      <c r="Q27" s="296"/>
      <c r="R27" s="296"/>
      <c r="S27" s="296"/>
      <c r="T27" s="296"/>
    </row>
    <row r="28" spans="2:20" x14ac:dyDescent="0.2">
      <c r="B28" s="409"/>
      <c r="C28" s="837" t="s">
        <v>204</v>
      </c>
      <c r="D28" s="7">
        <v>-1.389</v>
      </c>
      <c r="E28" s="7">
        <v>-1.4175617785769739</v>
      </c>
      <c r="F28" s="7">
        <v>-1.4348450928271907</v>
      </c>
      <c r="G28" s="7">
        <v>-1.4816830150129428</v>
      </c>
      <c r="H28" s="7">
        <v>-1.5336090619191858</v>
      </c>
      <c r="I28" s="7">
        <v>-1.5642668819271213</v>
      </c>
      <c r="J28" s="8">
        <v>-1.5949935838859606</v>
      </c>
      <c r="N28" s="296"/>
      <c r="O28" s="296"/>
      <c r="P28" s="296"/>
      <c r="Q28" s="296"/>
      <c r="R28" s="296"/>
      <c r="S28" s="296"/>
      <c r="T28" s="296"/>
    </row>
    <row r="29" spans="2:20" x14ac:dyDescent="0.2">
      <c r="B29" s="409"/>
      <c r="C29" s="836" t="s">
        <v>129</v>
      </c>
      <c r="D29" s="7">
        <v>1.7264010000000001</v>
      </c>
      <c r="E29" s="7">
        <v>1.7264010000000001</v>
      </c>
      <c r="F29" s="7">
        <v>1.7264010000000001</v>
      </c>
      <c r="G29" s="7">
        <v>1.7264010000000001</v>
      </c>
      <c r="H29" s="7">
        <v>1.7264010000000001</v>
      </c>
      <c r="I29" s="7">
        <v>1.7264010000000001</v>
      </c>
      <c r="J29" s="8">
        <v>1.7264010000000001</v>
      </c>
      <c r="N29" s="296"/>
      <c r="O29" s="296"/>
      <c r="P29" s="296"/>
      <c r="Q29" s="296"/>
      <c r="R29" s="296"/>
      <c r="S29" s="296"/>
      <c r="T29" s="296"/>
    </row>
    <row r="30" spans="2:20" x14ac:dyDescent="0.2">
      <c r="B30" s="409"/>
      <c r="C30" s="32" t="s">
        <v>196</v>
      </c>
      <c r="D30" s="7"/>
      <c r="E30" s="7"/>
      <c r="F30" s="7"/>
      <c r="G30" s="7"/>
      <c r="H30" s="7"/>
      <c r="I30" s="7"/>
      <c r="J30" s="8"/>
      <c r="N30" s="296"/>
      <c r="O30" s="296"/>
      <c r="P30" s="296"/>
      <c r="Q30" s="296"/>
      <c r="R30" s="296"/>
      <c r="S30" s="296"/>
      <c r="T30" s="296"/>
    </row>
    <row r="31" spans="2:20" x14ac:dyDescent="0.2">
      <c r="B31" s="409"/>
      <c r="C31" s="836" t="s">
        <v>205</v>
      </c>
      <c r="D31" s="7">
        <v>1.097</v>
      </c>
      <c r="E31" s="7">
        <v>1.3861060556630578</v>
      </c>
      <c r="F31" s="7">
        <v>1.5390037674375008</v>
      </c>
      <c r="G31" s="7">
        <v>1.7058881555721064</v>
      </c>
      <c r="H31" s="7">
        <v>1.7290212363617465</v>
      </c>
      <c r="I31" s="7">
        <v>1.6640879743453474</v>
      </c>
      <c r="J31" s="8">
        <v>1.6143082927361665</v>
      </c>
      <c r="N31" s="296"/>
      <c r="O31" s="296"/>
      <c r="P31" s="296"/>
      <c r="Q31" s="296"/>
      <c r="R31" s="296"/>
      <c r="S31" s="296"/>
      <c r="T31" s="296"/>
    </row>
    <row r="32" spans="2:20" x14ac:dyDescent="0.2">
      <c r="B32" s="409"/>
      <c r="C32" s="836" t="s">
        <v>129</v>
      </c>
      <c r="D32" s="7">
        <v>0</v>
      </c>
      <c r="E32" s="7">
        <v>0</v>
      </c>
      <c r="F32" s="7">
        <v>0</v>
      </c>
      <c r="G32" s="7">
        <v>0</v>
      </c>
      <c r="H32" s="7">
        <v>0</v>
      </c>
      <c r="I32" s="7">
        <v>0</v>
      </c>
      <c r="J32" s="8">
        <v>0</v>
      </c>
      <c r="N32" s="296"/>
      <c r="O32" s="296"/>
      <c r="P32" s="296"/>
      <c r="Q32" s="296"/>
      <c r="R32" s="296"/>
      <c r="S32" s="296"/>
      <c r="T32" s="296"/>
    </row>
    <row r="33" spans="2:20" x14ac:dyDescent="0.2">
      <c r="B33" s="409"/>
      <c r="C33" s="32" t="s">
        <v>192</v>
      </c>
      <c r="D33" s="7"/>
      <c r="E33" s="7"/>
      <c r="F33" s="7"/>
      <c r="G33" s="7"/>
      <c r="H33" s="7"/>
      <c r="I33" s="7"/>
      <c r="J33" s="8"/>
      <c r="N33" s="296"/>
      <c r="O33" s="296"/>
      <c r="P33" s="296"/>
      <c r="Q33" s="296"/>
      <c r="R33" s="296"/>
      <c r="S33" s="296"/>
      <c r="T33" s="296"/>
    </row>
    <row r="34" spans="2:20" x14ac:dyDescent="0.2">
      <c r="B34" s="409"/>
      <c r="C34" s="836" t="s">
        <v>206</v>
      </c>
      <c r="D34" s="7">
        <v>0.14499999999999999</v>
      </c>
      <c r="E34" s="7">
        <v>0.1</v>
      </c>
      <c r="F34" s="7">
        <v>0.1</v>
      </c>
      <c r="G34" s="7">
        <v>0.1</v>
      </c>
      <c r="H34" s="7">
        <v>0.1</v>
      </c>
      <c r="I34" s="7">
        <v>0.1</v>
      </c>
      <c r="J34" s="8">
        <v>0.1</v>
      </c>
      <c r="N34" s="296"/>
      <c r="O34" s="296"/>
      <c r="P34" s="296"/>
      <c r="Q34" s="296"/>
      <c r="R34" s="296"/>
      <c r="S34" s="296"/>
      <c r="T34" s="296"/>
    </row>
    <row r="35" spans="2:20" x14ac:dyDescent="0.2">
      <c r="B35" s="409"/>
      <c r="C35" s="836" t="s">
        <v>129</v>
      </c>
      <c r="D35" s="7">
        <v>-1.1779999999999999</v>
      </c>
      <c r="E35" s="7">
        <v>-1.1779999999999999</v>
      </c>
      <c r="F35" s="7">
        <v>-1.1779999999999999</v>
      </c>
      <c r="G35" s="7">
        <v>-1.1779999999999999</v>
      </c>
      <c r="H35" s="7">
        <v>-1.1779999999999999</v>
      </c>
      <c r="I35" s="7">
        <v>-1.1779999999999999</v>
      </c>
      <c r="J35" s="8">
        <v>-1.1779999999999999</v>
      </c>
      <c r="N35" s="296"/>
      <c r="O35" s="296"/>
      <c r="P35" s="296"/>
      <c r="Q35" s="296"/>
      <c r="R35" s="296"/>
      <c r="S35" s="296"/>
      <c r="T35" s="296"/>
    </row>
    <row r="36" spans="2:20" x14ac:dyDescent="0.2">
      <c r="B36" s="411"/>
      <c r="C36" s="836" t="s">
        <v>207</v>
      </c>
      <c r="D36" s="7">
        <v>9.6000000000000002E-2</v>
      </c>
      <c r="E36" s="7">
        <v>0.10100000000000001</v>
      </c>
      <c r="F36" s="7">
        <v>0.10100000000000001</v>
      </c>
      <c r="G36" s="7">
        <v>0.10100000000000001</v>
      </c>
      <c r="H36" s="7">
        <v>0.10100000000000001</v>
      </c>
      <c r="I36" s="7">
        <v>0.10100000000000001</v>
      </c>
      <c r="J36" s="8">
        <v>0.10100000000000001</v>
      </c>
      <c r="N36" s="296"/>
      <c r="O36" s="296"/>
      <c r="P36" s="296"/>
      <c r="Q36" s="296"/>
      <c r="R36" s="296"/>
      <c r="S36" s="296"/>
      <c r="T36" s="296"/>
    </row>
    <row r="37" spans="2:20" ht="13.5" customHeight="1" x14ac:dyDescent="0.2">
      <c r="B37" s="833" t="s">
        <v>208</v>
      </c>
      <c r="C37" s="630"/>
      <c r="D37" s="11">
        <f t="shared" ref="D37:J37" si="1">SUM(D20:D36)</f>
        <v>-0.41581513237356049</v>
      </c>
      <c r="E37" s="11">
        <f t="shared" si="1"/>
        <v>-0.74922644112240711</v>
      </c>
      <c r="F37" s="11">
        <f t="shared" si="1"/>
        <v>-0.66674229823164943</v>
      </c>
      <c r="G37" s="11">
        <f t="shared" si="1"/>
        <v>-0.57984087083937152</v>
      </c>
      <c r="H37" s="11">
        <f t="shared" si="1"/>
        <v>-0.64173356010698301</v>
      </c>
      <c r="I37" s="11">
        <f t="shared" si="1"/>
        <v>-0.77032120887029631</v>
      </c>
      <c r="J37" s="12">
        <f t="shared" si="1"/>
        <v>-0.88368625511494459</v>
      </c>
      <c r="N37" s="296"/>
      <c r="O37" s="296"/>
      <c r="P37" s="296"/>
      <c r="Q37" s="296"/>
      <c r="R37" s="296"/>
      <c r="S37" s="296"/>
      <c r="T37" s="296"/>
    </row>
    <row r="38" spans="2:20" x14ac:dyDescent="0.2">
      <c r="B38" s="412" t="s">
        <v>209</v>
      </c>
      <c r="C38" s="32"/>
      <c r="D38" s="365"/>
      <c r="E38" s="365"/>
      <c r="F38" s="365"/>
      <c r="G38" s="365"/>
      <c r="H38" s="365"/>
      <c r="I38" s="365"/>
      <c r="J38" s="366"/>
    </row>
    <row r="39" spans="2:20" x14ac:dyDescent="0.2">
      <c r="B39" s="413"/>
      <c r="C39" s="32" t="s">
        <v>210</v>
      </c>
      <c r="D39" s="414">
        <v>-0.69023124708235262</v>
      </c>
      <c r="E39" s="414" t="s">
        <v>42</v>
      </c>
      <c r="F39" s="414" t="s">
        <v>42</v>
      </c>
      <c r="G39" s="414" t="s">
        <v>42</v>
      </c>
      <c r="H39" s="414" t="s">
        <v>42</v>
      </c>
      <c r="I39" s="414" t="s">
        <v>42</v>
      </c>
      <c r="J39" s="415" t="s">
        <v>42</v>
      </c>
    </row>
    <row r="40" spans="2:20" ht="6" customHeight="1" thickBot="1" x14ac:dyDescent="0.25">
      <c r="B40" s="642"/>
      <c r="C40" s="643"/>
      <c r="D40" s="644"/>
      <c r="E40" s="644"/>
      <c r="F40" s="644"/>
      <c r="G40" s="644"/>
      <c r="H40" s="644"/>
      <c r="I40" s="644"/>
      <c r="J40" s="645"/>
    </row>
    <row r="41" spans="2:20" ht="14.25" customHeight="1" thickBot="1" x14ac:dyDescent="0.25">
      <c r="B41" s="832" t="s">
        <v>211</v>
      </c>
      <c r="C41" s="639"/>
      <c r="D41" s="640">
        <v>0.20311462054408047</v>
      </c>
      <c r="E41" s="640">
        <v>-7.563421304987708E-2</v>
      </c>
      <c r="F41" s="640">
        <v>-2.4338802346925946E-2</v>
      </c>
      <c r="G41" s="640">
        <v>7.4827033546179108E-3</v>
      </c>
      <c r="H41" s="640">
        <v>-8.2832987285256995E-2</v>
      </c>
      <c r="I41" s="640">
        <v>-0.12155922806763862</v>
      </c>
      <c r="J41" s="641">
        <v>-0.24732703464073108</v>
      </c>
    </row>
    <row r="42" spans="2:20" ht="6" customHeight="1" thickBot="1" x14ac:dyDescent="0.25">
      <c r="B42" s="416"/>
      <c r="C42" s="417"/>
      <c r="D42" s="418"/>
      <c r="E42" s="418"/>
      <c r="F42" s="418"/>
      <c r="G42" s="418"/>
      <c r="H42" s="418"/>
      <c r="I42" s="418"/>
      <c r="J42" s="638"/>
    </row>
    <row r="43" spans="2:20" x14ac:dyDescent="0.2">
      <c r="B43" s="1091" t="s">
        <v>212</v>
      </c>
      <c r="C43" s="1092"/>
      <c r="D43" s="1092"/>
      <c r="E43" s="1092"/>
      <c r="F43" s="1092"/>
      <c r="G43" s="1092"/>
      <c r="H43" s="1092"/>
      <c r="I43" s="1092"/>
      <c r="J43" s="1093"/>
    </row>
    <row r="44" spans="2:20" ht="6" customHeight="1" x14ac:dyDescent="0.2">
      <c r="B44" s="419"/>
      <c r="C44" s="420"/>
      <c r="D44" s="3"/>
      <c r="E44" s="3"/>
      <c r="F44" s="3"/>
      <c r="G44" s="3"/>
      <c r="H44" s="3"/>
      <c r="I44" s="3"/>
      <c r="J44" s="410"/>
    </row>
    <row r="45" spans="2:20" x14ac:dyDescent="0.2">
      <c r="B45" s="412" t="s">
        <v>190</v>
      </c>
      <c r="C45" s="32"/>
      <c r="D45" s="421"/>
      <c r="E45" s="421"/>
      <c r="F45" s="421"/>
      <c r="G45" s="421"/>
      <c r="H45" s="421"/>
      <c r="I45" s="421"/>
      <c r="J45" s="422"/>
    </row>
    <row r="46" spans="2:20" x14ac:dyDescent="0.2">
      <c r="B46" s="413"/>
      <c r="C46" s="32" t="s">
        <v>213</v>
      </c>
      <c r="D46" s="365">
        <v>-0.56455000000000011</v>
      </c>
      <c r="E46" s="365">
        <v>-0.20799999999999999</v>
      </c>
      <c r="F46" s="365">
        <v>-0.20799999999999999</v>
      </c>
      <c r="G46" s="365">
        <v>-0.20799999999999999</v>
      </c>
      <c r="H46" s="365">
        <v>-0.20799999999999999</v>
      </c>
      <c r="I46" s="365">
        <v>-0.20799999999999999</v>
      </c>
      <c r="J46" s="366">
        <v>-0.20799999999999999</v>
      </c>
    </row>
    <row r="47" spans="2:20" x14ac:dyDescent="0.2">
      <c r="B47" s="413"/>
      <c r="C47" s="32" t="s">
        <v>214</v>
      </c>
      <c r="D47" s="365">
        <v>-2.5679829999999999</v>
      </c>
      <c r="E47" s="365">
        <v>0.06</v>
      </c>
      <c r="F47" s="365">
        <v>9.3505494505494516E-2</v>
      </c>
      <c r="G47" s="365">
        <v>0.16201098901098901</v>
      </c>
      <c r="H47" s="365">
        <v>0.19951648351648357</v>
      </c>
      <c r="I47" s="365">
        <v>0.23502197802197805</v>
      </c>
      <c r="J47" s="366">
        <v>0.23704395604395603</v>
      </c>
    </row>
    <row r="48" spans="2:20" ht="13.5" customHeight="1" x14ac:dyDescent="0.2">
      <c r="B48" s="834" t="s">
        <v>215</v>
      </c>
      <c r="C48" s="633"/>
      <c r="D48" s="634">
        <f t="shared" ref="D48:J48" si="2">SUM(D46:D47)</f>
        <v>-3.132533</v>
      </c>
      <c r="E48" s="634">
        <f t="shared" si="2"/>
        <v>-0.14799999999999999</v>
      </c>
      <c r="F48" s="634">
        <f t="shared" si="2"/>
        <v>-0.11449450549450547</v>
      </c>
      <c r="G48" s="634">
        <f t="shared" si="2"/>
        <v>-4.5989010989010981E-2</v>
      </c>
      <c r="H48" s="634">
        <f t="shared" si="2"/>
        <v>-8.4835164835164178E-3</v>
      </c>
      <c r="I48" s="634">
        <f t="shared" si="2"/>
        <v>2.702197802197806E-2</v>
      </c>
      <c r="J48" s="635">
        <f t="shared" si="2"/>
        <v>2.9043956043956043E-2</v>
      </c>
    </row>
    <row r="49" spans="2:10" x14ac:dyDescent="0.2">
      <c r="B49" s="412" t="s">
        <v>198</v>
      </c>
      <c r="C49" s="32"/>
      <c r="D49" s="365"/>
      <c r="E49" s="365"/>
      <c r="F49" s="365"/>
      <c r="G49" s="365"/>
      <c r="H49" s="365"/>
      <c r="I49" s="365"/>
      <c r="J49" s="366"/>
    </row>
    <row r="50" spans="2:10" x14ac:dyDescent="0.2">
      <c r="B50" s="412"/>
      <c r="C50" s="49" t="s">
        <v>216</v>
      </c>
      <c r="D50" s="365">
        <v>-4.2918186029529952</v>
      </c>
      <c r="E50" s="365">
        <v>-1.9053820000000001</v>
      </c>
      <c r="F50" s="365">
        <v>-1.8653820000000001</v>
      </c>
      <c r="G50" s="365">
        <v>-1.235382</v>
      </c>
      <c r="H50" s="365">
        <v>-0.95038200000000006</v>
      </c>
      <c r="I50" s="365">
        <v>-0.72638200000000008</v>
      </c>
      <c r="J50" s="366">
        <v>-0.71538200000000007</v>
      </c>
    </row>
    <row r="51" spans="2:10" x14ac:dyDescent="0.2">
      <c r="B51" s="413"/>
      <c r="C51" s="49" t="s">
        <v>217</v>
      </c>
      <c r="D51" s="365">
        <v>1.4342874820199996</v>
      </c>
      <c r="E51" s="365">
        <v>0</v>
      </c>
      <c r="F51" s="365">
        <v>0</v>
      </c>
      <c r="G51" s="365">
        <v>0</v>
      </c>
      <c r="H51" s="365">
        <v>0</v>
      </c>
      <c r="I51" s="365">
        <v>0</v>
      </c>
      <c r="J51" s="366">
        <v>0</v>
      </c>
    </row>
    <row r="52" spans="2:10" x14ac:dyDescent="0.2">
      <c r="B52" s="412"/>
      <c r="C52" s="32" t="s">
        <v>213</v>
      </c>
      <c r="D52" s="365"/>
      <c r="E52" s="365"/>
      <c r="F52" s="365"/>
      <c r="G52" s="365"/>
      <c r="H52" s="365"/>
      <c r="I52" s="365"/>
      <c r="J52" s="366"/>
    </row>
    <row r="53" spans="2:10" x14ac:dyDescent="0.2">
      <c r="B53" s="413"/>
      <c r="C53" s="836" t="s">
        <v>218</v>
      </c>
      <c r="D53" s="365">
        <v>2.0910000000000002</v>
      </c>
      <c r="E53" s="365">
        <v>2.0219999999999998</v>
      </c>
      <c r="F53" s="365">
        <v>1.9732981974079793</v>
      </c>
      <c r="G53" s="365">
        <v>1.9343349630681259</v>
      </c>
      <c r="H53" s="365">
        <v>1.8478004819316018</v>
      </c>
      <c r="I53" s="365">
        <v>2.1101340926434187</v>
      </c>
      <c r="J53" s="366">
        <v>2.2062854487249846</v>
      </c>
    </row>
    <row r="54" spans="2:10" x14ac:dyDescent="0.2">
      <c r="B54" s="413"/>
      <c r="C54" s="836" t="s">
        <v>129</v>
      </c>
      <c r="D54" s="365">
        <v>1.6611566443099999</v>
      </c>
      <c r="E54" s="365">
        <v>1.2050000000000001</v>
      </c>
      <c r="F54" s="365">
        <v>1.05</v>
      </c>
      <c r="G54" s="365">
        <v>0.52</v>
      </c>
      <c r="H54" s="365">
        <v>0.23499999999999999</v>
      </c>
      <c r="I54" s="365">
        <v>1.0999999999999999E-2</v>
      </c>
      <c r="J54" s="366">
        <v>0</v>
      </c>
    </row>
    <row r="55" spans="2:10" x14ac:dyDescent="0.2">
      <c r="B55" s="412"/>
      <c r="C55" s="32" t="s">
        <v>219</v>
      </c>
      <c r="D55" s="365"/>
      <c r="E55" s="365"/>
      <c r="F55" s="365"/>
      <c r="G55" s="365"/>
      <c r="H55" s="365"/>
      <c r="I55" s="365"/>
      <c r="J55" s="366"/>
    </row>
    <row r="56" spans="2:10" x14ac:dyDescent="0.2">
      <c r="B56" s="413"/>
      <c r="C56" s="836" t="s">
        <v>220</v>
      </c>
      <c r="D56" s="365">
        <v>-1.339</v>
      </c>
      <c r="E56" s="365">
        <v>-0.81007899999999999</v>
      </c>
      <c r="F56" s="365">
        <v>-0.74107899999999993</v>
      </c>
      <c r="G56" s="365">
        <v>-0.7070789999999999</v>
      </c>
      <c r="H56" s="365">
        <v>-0.65807899999999997</v>
      </c>
      <c r="I56" s="365">
        <v>-0.62407899999999994</v>
      </c>
      <c r="J56" s="366">
        <v>-0.60507899999999992</v>
      </c>
    </row>
    <row r="57" spans="2:10" x14ac:dyDescent="0.2">
      <c r="B57" s="413"/>
      <c r="C57" s="836" t="s">
        <v>129</v>
      </c>
      <c r="D57" s="365">
        <v>-0.1013130000000001</v>
      </c>
      <c r="E57" s="365">
        <v>0</v>
      </c>
      <c r="F57" s="365">
        <v>0</v>
      </c>
      <c r="G57" s="365">
        <v>0</v>
      </c>
      <c r="H57" s="365">
        <v>0</v>
      </c>
      <c r="I57" s="365">
        <v>0</v>
      </c>
      <c r="J57" s="366">
        <v>0</v>
      </c>
    </row>
    <row r="58" spans="2:10" ht="13.5" customHeight="1" x14ac:dyDescent="0.2">
      <c r="B58" s="834" t="s">
        <v>221</v>
      </c>
      <c r="C58" s="633"/>
      <c r="D58" s="634">
        <f t="shared" ref="D58:J58" si="3">SUM(D50:D57)</f>
        <v>-0.54568747662299588</v>
      </c>
      <c r="E58" s="634">
        <f t="shared" si="3"/>
        <v>0.51153899999999974</v>
      </c>
      <c r="F58" s="634">
        <f t="shared" si="3"/>
        <v>0.41683719740797931</v>
      </c>
      <c r="G58" s="634">
        <f t="shared" si="3"/>
        <v>0.51187396306812605</v>
      </c>
      <c r="H58" s="634">
        <f t="shared" si="3"/>
        <v>0.47433948193160169</v>
      </c>
      <c r="I58" s="634">
        <f t="shared" si="3"/>
        <v>0.77067309264341854</v>
      </c>
      <c r="J58" s="635">
        <f t="shared" si="3"/>
        <v>0.88582444872498467</v>
      </c>
    </row>
    <row r="59" spans="2:10" x14ac:dyDescent="0.2">
      <c r="B59" s="412" t="s">
        <v>222</v>
      </c>
      <c r="C59" s="32"/>
      <c r="D59" s="631"/>
      <c r="E59" s="631"/>
      <c r="F59" s="631"/>
      <c r="G59" s="631"/>
      <c r="H59" s="631"/>
      <c r="I59" s="631"/>
      <c r="J59" s="632"/>
    </row>
    <row r="60" spans="2:10" x14ac:dyDescent="0.2">
      <c r="B60" s="413"/>
      <c r="C60" s="32" t="s">
        <v>210</v>
      </c>
      <c r="D60" s="423">
        <v>2.8106667866329809</v>
      </c>
      <c r="E60" s="423" t="s">
        <v>42</v>
      </c>
      <c r="F60" s="423" t="s">
        <v>42</v>
      </c>
      <c r="G60" s="423" t="s">
        <v>42</v>
      </c>
      <c r="H60" s="423" t="s">
        <v>42</v>
      </c>
      <c r="I60" s="423" t="s">
        <v>42</v>
      </c>
      <c r="J60" s="424" t="s">
        <v>42</v>
      </c>
    </row>
    <row r="61" spans="2:10" ht="6" customHeight="1" thickBot="1" x14ac:dyDescent="0.25">
      <c r="B61" s="636"/>
      <c r="C61" s="637"/>
      <c r="D61" s="365"/>
      <c r="E61" s="365"/>
      <c r="F61" s="365"/>
      <c r="G61" s="365"/>
      <c r="H61" s="365"/>
      <c r="I61" s="365"/>
      <c r="J61" s="366"/>
    </row>
    <row r="62" spans="2:10" ht="15.75" customHeight="1" thickBot="1" x14ac:dyDescent="0.25">
      <c r="B62" s="830" t="s">
        <v>223</v>
      </c>
      <c r="C62" s="425"/>
      <c r="D62" s="426">
        <v>-0.86755368999001481</v>
      </c>
      <c r="E62" s="426">
        <v>0.363539</v>
      </c>
      <c r="F62" s="426">
        <v>0.3023426919134739</v>
      </c>
      <c r="G62" s="426">
        <v>0.4658849520791149</v>
      </c>
      <c r="H62" s="426">
        <v>0.46585596544808527</v>
      </c>
      <c r="I62" s="426">
        <v>0.79769507066539669</v>
      </c>
      <c r="J62" s="427">
        <v>0.91486840476894071</v>
      </c>
    </row>
    <row r="63" spans="2:10" ht="14.25" customHeight="1" thickBot="1" x14ac:dyDescent="0.25">
      <c r="B63" s="1083" t="s">
        <v>411</v>
      </c>
      <c r="C63" s="1084"/>
      <c r="D63" s="1084"/>
      <c r="E63" s="1084"/>
      <c r="F63" s="1084"/>
      <c r="G63" s="1084"/>
      <c r="H63" s="1084"/>
      <c r="I63" s="1084"/>
      <c r="J63" s="1085"/>
    </row>
    <row r="64" spans="2:10" x14ac:dyDescent="0.2">
      <c r="B64" s="128"/>
      <c r="D64" s="428"/>
      <c r="E64" s="428"/>
      <c r="F64" s="428"/>
      <c r="G64" s="428"/>
      <c r="H64" s="428"/>
      <c r="I64" s="428"/>
      <c r="J64" s="428"/>
    </row>
    <row r="65" spans="2:10" x14ac:dyDescent="0.2">
      <c r="B65" s="128"/>
      <c r="D65" s="429"/>
      <c r="E65" s="429"/>
      <c r="F65" s="429"/>
      <c r="G65" s="429"/>
      <c r="H65" s="429"/>
      <c r="I65" s="429"/>
      <c r="J65" s="429"/>
    </row>
  </sheetData>
  <mergeCells count="6">
    <mergeCell ref="B63:J63"/>
    <mergeCell ref="D3:J3"/>
    <mergeCell ref="E4:J4"/>
    <mergeCell ref="B2:J2"/>
    <mergeCell ref="B6:J6"/>
    <mergeCell ref="B43:J43"/>
  </mergeCells>
  <hyperlinks>
    <hyperlink ref="A1" location="Contents!B22" display="Back to contents"/>
  </hyperlinks>
  <pageMargins left="0.74803149606299213" right="0.74803149606299213" top="0.98425196850393704" bottom="0.98425196850393704" header="0.51181102362204722" footer="0.51181102362204722"/>
  <pageSetup paperSize="9" scale="5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5"/>
    <pageSetUpPr fitToPage="1"/>
  </sheetPr>
  <dimension ref="A1:J21"/>
  <sheetViews>
    <sheetView workbookViewId="0"/>
  </sheetViews>
  <sheetFormatPr defaultColWidth="9.21875" defaultRowHeight="12.75" x14ac:dyDescent="0.2"/>
  <cols>
    <col min="1" max="1" width="9.33203125" style="36" customWidth="1"/>
    <col min="2" max="2" width="27.6640625" style="36" customWidth="1"/>
    <col min="3" max="9" width="8.33203125" style="36" customWidth="1"/>
    <col min="10" max="16384" width="9.21875" style="36"/>
  </cols>
  <sheetData>
    <row r="1" spans="1:10" ht="33.75" customHeight="1" thickBot="1" x14ac:dyDescent="0.25">
      <c r="A1" s="310" t="s">
        <v>0</v>
      </c>
    </row>
    <row r="2" spans="1:10" ht="21" customHeight="1" thickBot="1" x14ac:dyDescent="0.25">
      <c r="B2" s="1096" t="s">
        <v>491</v>
      </c>
      <c r="C2" s="1097"/>
      <c r="D2" s="1097"/>
      <c r="E2" s="1097"/>
      <c r="F2" s="1097"/>
      <c r="G2" s="1097"/>
      <c r="H2" s="1097"/>
      <c r="I2" s="1098"/>
    </row>
    <row r="3" spans="1:10" ht="15.75" x14ac:dyDescent="0.25">
      <c r="B3" s="646"/>
      <c r="C3" s="1094" t="s">
        <v>1</v>
      </c>
      <c r="D3" s="1094"/>
      <c r="E3" s="1094"/>
      <c r="F3" s="1094"/>
      <c r="G3" s="1094"/>
      <c r="H3" s="1094"/>
      <c r="I3" s="1095"/>
    </row>
    <row r="4" spans="1:10" ht="15.75" x14ac:dyDescent="0.25">
      <c r="B4" s="646"/>
      <c r="C4" s="647" t="s">
        <v>2</v>
      </c>
      <c r="D4" s="1099" t="s">
        <v>3</v>
      </c>
      <c r="E4" s="1099"/>
      <c r="F4" s="1099"/>
      <c r="G4" s="1099"/>
      <c r="H4" s="1099"/>
      <c r="I4" s="1100"/>
    </row>
    <row r="5" spans="1:10" ht="15" customHeight="1" x14ac:dyDescent="0.25">
      <c r="B5" s="648"/>
      <c r="C5" s="649" t="s">
        <v>5</v>
      </c>
      <c r="D5" s="649" t="s">
        <v>6</v>
      </c>
      <c r="E5" s="649" t="s">
        <v>7</v>
      </c>
      <c r="F5" s="649" t="s">
        <v>8</v>
      </c>
      <c r="G5" s="649" t="s">
        <v>9</v>
      </c>
      <c r="H5" s="649" t="s">
        <v>10</v>
      </c>
      <c r="I5" s="650" t="s">
        <v>362</v>
      </c>
      <c r="J5" s="281"/>
    </row>
    <row r="6" spans="1:10" x14ac:dyDescent="0.2">
      <c r="B6" s="430" t="s">
        <v>224</v>
      </c>
      <c r="C6" s="431"/>
      <c r="D6" s="431"/>
      <c r="E6" s="432"/>
      <c r="F6" s="432"/>
      <c r="G6" s="432"/>
      <c r="H6" s="432"/>
      <c r="I6" s="433"/>
    </row>
    <row r="7" spans="1:10" x14ac:dyDescent="0.2">
      <c r="B7" s="724" t="s">
        <v>416</v>
      </c>
      <c r="C7" s="434">
        <v>2.5230000000000001</v>
      </c>
      <c r="D7" s="434">
        <v>1.7629999999999999</v>
      </c>
      <c r="E7" s="434">
        <v>2.4740000000000002</v>
      </c>
      <c r="F7" s="434">
        <v>2.9140000000000001</v>
      </c>
      <c r="G7" s="434">
        <v>1.8109999999999999</v>
      </c>
      <c r="H7" s="434" t="s">
        <v>42</v>
      </c>
      <c r="I7" s="435" t="s">
        <v>42</v>
      </c>
    </row>
    <row r="8" spans="1:10" x14ac:dyDescent="0.2">
      <c r="B8" s="724" t="s">
        <v>225</v>
      </c>
      <c r="C8" s="434">
        <v>2.2608972876818507</v>
      </c>
      <c r="D8" s="434">
        <v>2.9018880448252728</v>
      </c>
      <c r="E8" s="434">
        <v>2.6274438493227001</v>
      </c>
      <c r="F8" s="434">
        <v>2.6696225609751436</v>
      </c>
      <c r="G8" s="434">
        <v>2.4273232744717514</v>
      </c>
      <c r="H8" s="434">
        <v>2.3372110670137061</v>
      </c>
      <c r="I8" s="435">
        <v>2.6261831463212566</v>
      </c>
    </row>
    <row r="9" spans="1:10" ht="14.25" x14ac:dyDescent="0.2">
      <c r="B9" s="724" t="s">
        <v>417</v>
      </c>
      <c r="C9" s="434">
        <v>1.3642976402222082</v>
      </c>
      <c r="D9" s="434">
        <v>1.6095019687598615</v>
      </c>
      <c r="E9" s="434">
        <v>1.5525203195333475</v>
      </c>
      <c r="F9" s="434">
        <v>1.5691407208107568</v>
      </c>
      <c r="G9" s="434">
        <v>1.5795910895602476</v>
      </c>
      <c r="H9" s="434">
        <v>1.6279059990724603</v>
      </c>
      <c r="I9" s="435">
        <v>1.6726657276288561</v>
      </c>
      <c r="J9" s="278"/>
    </row>
    <row r="10" spans="1:10" ht="14.25" customHeight="1" x14ac:dyDescent="0.2">
      <c r="B10" s="724" t="s">
        <v>418</v>
      </c>
      <c r="C10" s="434">
        <v>0.34416733135225241</v>
      </c>
      <c r="D10" s="434">
        <v>0.61173318555480294</v>
      </c>
      <c r="E10" s="434">
        <v>0.96658370638963731</v>
      </c>
      <c r="F10" s="434">
        <v>1.9484176020355772</v>
      </c>
      <c r="G10" s="434">
        <v>2.9181842911287377</v>
      </c>
      <c r="H10" s="434">
        <v>3.899155056613862</v>
      </c>
      <c r="I10" s="435">
        <v>5.2601155946939562</v>
      </c>
      <c r="J10" s="278"/>
    </row>
    <row r="11" spans="1:10" x14ac:dyDescent="0.2">
      <c r="B11" s="651" t="s">
        <v>226</v>
      </c>
      <c r="C11" s="652">
        <f>SUM(C7:C10)</f>
        <v>6.4923622592563124</v>
      </c>
      <c r="D11" s="652">
        <f>SUM(D7:D10)</f>
        <v>6.886123199139937</v>
      </c>
      <c r="E11" s="652">
        <f>SUM(E7:E10)</f>
        <v>7.6205478752456859</v>
      </c>
      <c r="F11" s="652">
        <f>SUM(F7:F10)</f>
        <v>9.1011808838214776</v>
      </c>
      <c r="G11" s="652">
        <f>SUM(G7:G10)</f>
        <v>8.7360986551607365</v>
      </c>
      <c r="H11" s="653" t="s">
        <v>42</v>
      </c>
      <c r="I11" s="654" t="s">
        <v>42</v>
      </c>
    </row>
    <row r="12" spans="1:10" ht="23.25" customHeight="1" x14ac:dyDescent="0.2">
      <c r="B12" s="1101" t="s">
        <v>227</v>
      </c>
      <c r="C12" s="1102"/>
      <c r="D12" s="1102"/>
      <c r="E12" s="1102"/>
      <c r="F12" s="1102"/>
      <c r="G12" s="1102"/>
      <c r="H12" s="1102"/>
      <c r="I12" s="1103"/>
    </row>
    <row r="13" spans="1:10" ht="14.25" customHeight="1" thickBot="1" x14ac:dyDescent="0.25">
      <c r="B13" s="1104" t="s">
        <v>444</v>
      </c>
      <c r="C13" s="1105"/>
      <c r="D13" s="1105"/>
      <c r="E13" s="1105"/>
      <c r="F13" s="1105"/>
      <c r="G13" s="1105"/>
      <c r="H13" s="1105"/>
      <c r="I13" s="1106"/>
    </row>
    <row r="15" spans="1:10" x14ac:dyDescent="0.2">
      <c r="B15" s="436"/>
    </row>
    <row r="18" spans="2:3" x14ac:dyDescent="0.2">
      <c r="B18" s="278"/>
    </row>
    <row r="20" spans="2:3" x14ac:dyDescent="0.2">
      <c r="C20" s="278"/>
    </row>
    <row r="21" spans="2:3" x14ac:dyDescent="0.2">
      <c r="C21" s="278"/>
    </row>
  </sheetData>
  <mergeCells count="5">
    <mergeCell ref="C3:I3"/>
    <mergeCell ref="B2:I2"/>
    <mergeCell ref="D4:I4"/>
    <mergeCell ref="B12:I12"/>
    <mergeCell ref="B13:I13"/>
  </mergeCells>
  <conditionalFormatting sqref="C4 E5:G5 I5 C5:D6 C7:G11 B5:B13">
    <cfRule type="cellIs" dxfId="8" priority="5" stopIfTrue="1" operator="equal">
      <formula>"End"</formula>
    </cfRule>
  </conditionalFormatting>
  <conditionalFormatting sqref="I7:I11">
    <cfRule type="cellIs" dxfId="7" priority="4" stopIfTrue="1" operator="equal">
      <formula>"End"</formula>
    </cfRule>
  </conditionalFormatting>
  <conditionalFormatting sqref="H5">
    <cfRule type="cellIs" dxfId="6" priority="2" stopIfTrue="1" operator="equal">
      <formula>"End"</formula>
    </cfRule>
  </conditionalFormatting>
  <conditionalFormatting sqref="H7:H11">
    <cfRule type="cellIs" dxfId="5"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5"/>
    <pageSetUpPr fitToPage="1"/>
  </sheetPr>
  <dimension ref="A1:M63"/>
  <sheetViews>
    <sheetView workbookViewId="0"/>
  </sheetViews>
  <sheetFormatPr defaultColWidth="9.21875" defaultRowHeight="12.75" customHeight="1" x14ac:dyDescent="0.25"/>
  <cols>
    <col min="1" max="1" width="9.33203125" style="440" customWidth="1"/>
    <col min="2" max="2" width="1.88671875" style="440" customWidth="1"/>
    <col min="3" max="3" width="60.77734375" style="440" customWidth="1"/>
    <col min="4" max="4" width="9.33203125" style="501" customWidth="1"/>
    <col min="5" max="10" width="8.21875" style="440" customWidth="1"/>
    <col min="11" max="12" width="8.21875" style="439" customWidth="1"/>
    <col min="13" max="16384" width="9.21875" style="440"/>
  </cols>
  <sheetData>
    <row r="1" spans="1:13" ht="33.75" customHeight="1" thickBot="1" x14ac:dyDescent="0.3">
      <c r="A1" s="310" t="s">
        <v>0</v>
      </c>
      <c r="B1" s="437"/>
      <c r="C1" s="437"/>
      <c r="D1" s="438"/>
      <c r="E1" s="437"/>
      <c r="F1" s="437"/>
      <c r="G1" s="437"/>
      <c r="H1" s="437"/>
      <c r="I1" s="437"/>
      <c r="J1" s="437"/>
    </row>
    <row r="2" spans="1:13" ht="21" customHeight="1" thickBot="1" x14ac:dyDescent="0.3">
      <c r="A2" s="437"/>
      <c r="B2" s="1115" t="s">
        <v>492</v>
      </c>
      <c r="C2" s="1116"/>
      <c r="D2" s="1116"/>
      <c r="E2" s="1116"/>
      <c r="F2" s="1116"/>
      <c r="G2" s="1116"/>
      <c r="H2" s="1116"/>
      <c r="I2" s="1116"/>
      <c r="J2" s="1117"/>
      <c r="K2" s="441"/>
      <c r="L2" s="441"/>
    </row>
    <row r="3" spans="1:13" ht="15.75" customHeight="1" x14ac:dyDescent="0.25">
      <c r="A3" s="437"/>
      <c r="B3" s="655"/>
      <c r="C3" s="656"/>
      <c r="D3" s="1094" t="s">
        <v>1</v>
      </c>
      <c r="E3" s="1094"/>
      <c r="F3" s="1094"/>
      <c r="G3" s="1094"/>
      <c r="H3" s="1094"/>
      <c r="I3" s="1094"/>
      <c r="J3" s="1095"/>
      <c r="K3" s="442"/>
      <c r="L3" s="442"/>
    </row>
    <row r="4" spans="1:13" ht="15.75" customHeight="1" x14ac:dyDescent="0.25">
      <c r="A4" s="437"/>
      <c r="B4" s="655"/>
      <c r="C4" s="656"/>
      <c r="D4" s="706" t="s">
        <v>2</v>
      </c>
      <c r="E4" s="1099" t="s">
        <v>3</v>
      </c>
      <c r="F4" s="1099"/>
      <c r="G4" s="1099"/>
      <c r="H4" s="1099"/>
      <c r="I4" s="1099"/>
      <c r="J4" s="1100"/>
      <c r="K4" s="443"/>
      <c r="L4" s="443"/>
    </row>
    <row r="5" spans="1:13" ht="15" customHeight="1" x14ac:dyDescent="0.25">
      <c r="A5" s="437"/>
      <c r="B5" s="657"/>
      <c r="C5" s="658"/>
      <c r="D5" s="659" t="s">
        <v>5</v>
      </c>
      <c r="E5" s="659" t="s">
        <v>6</v>
      </c>
      <c r="F5" s="659" t="s">
        <v>7</v>
      </c>
      <c r="G5" s="659" t="s">
        <v>8</v>
      </c>
      <c r="H5" s="659" t="s">
        <v>9</v>
      </c>
      <c r="I5" s="659" t="s">
        <v>10</v>
      </c>
      <c r="J5" s="660" t="s">
        <v>362</v>
      </c>
      <c r="K5" s="131"/>
      <c r="L5" s="131"/>
    </row>
    <row r="6" spans="1:13" ht="23.25" customHeight="1" x14ac:dyDescent="0.25">
      <c r="A6" s="437"/>
      <c r="B6" s="444" t="s">
        <v>228</v>
      </c>
      <c r="C6" s="445"/>
      <c r="D6" s="446"/>
      <c r="E6" s="447"/>
      <c r="F6" s="447"/>
      <c r="G6" s="447"/>
      <c r="H6" s="447"/>
      <c r="I6" s="447"/>
      <c r="J6" s="448"/>
    </row>
    <row r="7" spans="1:13" s="456" customFormat="1" ht="15" customHeight="1" x14ac:dyDescent="0.25">
      <c r="A7" s="449"/>
      <c r="B7" s="450"/>
      <c r="C7" s="451" t="s">
        <v>229</v>
      </c>
      <c r="D7" s="452">
        <v>111.68938840444991</v>
      </c>
      <c r="E7" s="452">
        <v>109.38799726075122</v>
      </c>
      <c r="F7" s="452">
        <v>109.73293220152088</v>
      </c>
      <c r="G7" s="452">
        <v>109.30298692172583</v>
      </c>
      <c r="H7" s="452">
        <v>108.53101136630623</v>
      </c>
      <c r="I7" s="452">
        <v>110.8078221257651</v>
      </c>
      <c r="J7" s="453">
        <v>113.41091246154075</v>
      </c>
      <c r="K7" s="454"/>
      <c r="L7" s="454"/>
      <c r="M7" s="455"/>
    </row>
    <row r="8" spans="1:13" ht="15" customHeight="1" x14ac:dyDescent="0.25">
      <c r="A8" s="437"/>
      <c r="B8" s="457"/>
      <c r="C8" s="458" t="s">
        <v>230</v>
      </c>
      <c r="D8" s="459"/>
      <c r="E8" s="459"/>
      <c r="F8" s="459"/>
      <c r="G8" s="459"/>
      <c r="H8" s="459"/>
      <c r="I8" s="459"/>
      <c r="J8" s="460"/>
      <c r="K8" s="461"/>
      <c r="L8" s="461"/>
    </row>
    <row r="9" spans="1:13" ht="15" customHeight="1" x14ac:dyDescent="0.25">
      <c r="A9" s="437"/>
      <c r="B9" s="457"/>
      <c r="C9" s="462" t="s">
        <v>231</v>
      </c>
      <c r="D9" s="463">
        <v>58.62508406402668</v>
      </c>
      <c r="E9" s="463">
        <v>56.632212739119332</v>
      </c>
      <c r="F9" s="463">
        <v>55.059080396275448</v>
      </c>
      <c r="G9" s="463">
        <v>53.245850078285422</v>
      </c>
      <c r="H9" s="463">
        <v>51.794800294657563</v>
      </c>
      <c r="I9" s="463">
        <v>52.628819348142031</v>
      </c>
      <c r="J9" s="464">
        <v>53.525321209293686</v>
      </c>
      <c r="K9" s="465"/>
      <c r="L9" s="465"/>
    </row>
    <row r="10" spans="1:13" ht="15" customHeight="1" x14ac:dyDescent="0.25">
      <c r="A10" s="437"/>
      <c r="B10" s="457"/>
      <c r="C10" s="466" t="s">
        <v>232</v>
      </c>
      <c r="D10" s="463">
        <v>20.914999999999999</v>
      </c>
      <c r="E10" s="463">
        <v>20.330788449109676</v>
      </c>
      <c r="F10" s="463">
        <v>20.429873881234169</v>
      </c>
      <c r="G10" s="463">
        <v>20.538059706336586</v>
      </c>
      <c r="H10" s="463">
        <v>19.981521360325708</v>
      </c>
      <c r="I10" s="463">
        <v>20.401247952597664</v>
      </c>
      <c r="J10" s="464">
        <v>20.844525959573204</v>
      </c>
      <c r="K10" s="465"/>
      <c r="L10" s="465"/>
    </row>
    <row r="11" spans="1:13" ht="15" customHeight="1" x14ac:dyDescent="0.25">
      <c r="A11" s="437"/>
      <c r="B11" s="457"/>
      <c r="C11" s="462" t="s">
        <v>233</v>
      </c>
      <c r="D11" s="467">
        <v>24.756285999999999</v>
      </c>
      <c r="E11" s="463">
        <v>26.081</v>
      </c>
      <c r="F11" s="463">
        <v>27.297303083599999</v>
      </c>
      <c r="G11" s="463">
        <v>28.511113151706283</v>
      </c>
      <c r="H11" s="463">
        <v>29.761225674512566</v>
      </c>
      <c r="I11" s="463">
        <v>30.665992402796835</v>
      </c>
      <c r="J11" s="464">
        <v>31.607745029486722</v>
      </c>
      <c r="K11" s="465"/>
      <c r="L11" s="465"/>
    </row>
    <row r="12" spans="1:13" ht="15" customHeight="1" x14ac:dyDescent="0.25">
      <c r="B12" s="468"/>
      <c r="C12" s="462" t="s">
        <v>234</v>
      </c>
      <c r="D12" s="469">
        <v>11.854246115399999</v>
      </c>
      <c r="E12" s="463">
        <v>11.157</v>
      </c>
      <c r="F12" s="463">
        <v>11.71</v>
      </c>
      <c r="G12" s="463">
        <v>12.034000000000001</v>
      </c>
      <c r="H12" s="463">
        <v>12.426</v>
      </c>
      <c r="I12" s="463">
        <v>12.667999999999999</v>
      </c>
      <c r="J12" s="464">
        <v>12.911</v>
      </c>
      <c r="K12" s="465"/>
      <c r="L12" s="465"/>
    </row>
    <row r="13" spans="1:13" ht="15" customHeight="1" x14ac:dyDescent="0.25">
      <c r="A13" s="437"/>
      <c r="B13" s="457"/>
      <c r="C13" s="462" t="s">
        <v>235</v>
      </c>
      <c r="D13" s="463">
        <v>-1.988907</v>
      </c>
      <c r="E13" s="463">
        <v>-1.913</v>
      </c>
      <c r="F13" s="463">
        <v>-1.913</v>
      </c>
      <c r="G13" s="463">
        <v>-1.913</v>
      </c>
      <c r="H13" s="463">
        <v>-1.913</v>
      </c>
      <c r="I13" s="463">
        <v>-1.913</v>
      </c>
      <c r="J13" s="464">
        <v>-1.913</v>
      </c>
      <c r="K13" s="465"/>
      <c r="L13" s="465"/>
    </row>
    <row r="14" spans="1:13" ht="15" customHeight="1" x14ac:dyDescent="0.25">
      <c r="A14" s="437"/>
      <c r="B14" s="457"/>
      <c r="C14" s="462" t="s">
        <v>236</v>
      </c>
      <c r="D14" s="463">
        <v>0.39094200000000001</v>
      </c>
      <c r="E14" s="463">
        <v>-4.5999999999999999E-2</v>
      </c>
      <c r="F14" s="463">
        <v>0</v>
      </c>
      <c r="G14" s="463">
        <v>0</v>
      </c>
      <c r="H14" s="463">
        <v>0</v>
      </c>
      <c r="I14" s="463">
        <v>0</v>
      </c>
      <c r="J14" s="464">
        <v>0</v>
      </c>
      <c r="K14" s="465"/>
      <c r="L14" s="465"/>
    </row>
    <row r="15" spans="1:13" ht="15" customHeight="1" x14ac:dyDescent="0.25">
      <c r="A15" s="437"/>
      <c r="B15" s="457"/>
      <c r="C15" s="462" t="s">
        <v>237</v>
      </c>
      <c r="D15" s="463">
        <v>-3.0530275432200003</v>
      </c>
      <c r="E15" s="463">
        <v>-3.0322849274777846</v>
      </c>
      <c r="F15" s="463">
        <v>-3.0816061595887261</v>
      </c>
      <c r="G15" s="463">
        <v>-3.111317014602458</v>
      </c>
      <c r="H15" s="463">
        <v>-3.1418169631895956</v>
      </c>
      <c r="I15" s="463">
        <v>-3.1736300088542828</v>
      </c>
      <c r="J15" s="464">
        <v>-3.2070721678957628</v>
      </c>
      <c r="K15" s="465"/>
      <c r="L15" s="465"/>
    </row>
    <row r="16" spans="1:13" ht="15" customHeight="1" x14ac:dyDescent="0.25">
      <c r="A16" s="437"/>
      <c r="B16" s="457"/>
      <c r="C16" s="462" t="s">
        <v>238</v>
      </c>
      <c r="D16" s="463">
        <v>-1.87666</v>
      </c>
      <c r="E16" s="463">
        <v>-1.75</v>
      </c>
      <c r="F16" s="463">
        <v>-1.65</v>
      </c>
      <c r="G16" s="463">
        <v>-1.75</v>
      </c>
      <c r="H16" s="463">
        <v>-1.85</v>
      </c>
      <c r="I16" s="463">
        <v>-1.95</v>
      </c>
      <c r="J16" s="464">
        <v>-2</v>
      </c>
      <c r="K16" s="465"/>
      <c r="L16" s="465"/>
    </row>
    <row r="17" spans="1:12" ht="15" customHeight="1" x14ac:dyDescent="0.25">
      <c r="A17" s="437"/>
      <c r="B17" s="457"/>
      <c r="C17" s="462" t="s">
        <v>239</v>
      </c>
      <c r="D17" s="463">
        <v>1.045865</v>
      </c>
      <c r="E17" s="463">
        <v>0.94286500000000006</v>
      </c>
      <c r="F17" s="463">
        <v>0.94886499999999996</v>
      </c>
      <c r="G17" s="463">
        <v>1.033865</v>
      </c>
      <c r="H17" s="463">
        <v>1.128865</v>
      </c>
      <c r="I17" s="463">
        <v>1.2268650000000001</v>
      </c>
      <c r="J17" s="464">
        <v>1.3338650000000001</v>
      </c>
      <c r="K17" s="465"/>
      <c r="L17" s="465"/>
    </row>
    <row r="18" spans="1:12" ht="15" customHeight="1" x14ac:dyDescent="0.25">
      <c r="A18" s="437"/>
      <c r="B18" s="457"/>
      <c r="C18" s="462" t="s">
        <v>240</v>
      </c>
      <c r="D18" s="463">
        <v>0.55284199999999994</v>
      </c>
      <c r="E18" s="463">
        <v>0.55284199999999994</v>
      </c>
      <c r="F18" s="463">
        <v>0.55284199999999994</v>
      </c>
      <c r="G18" s="463">
        <v>0.55284199999999994</v>
      </c>
      <c r="H18" s="463">
        <v>0.55284199999999994</v>
      </c>
      <c r="I18" s="463">
        <v>0.55284199999999994</v>
      </c>
      <c r="J18" s="464">
        <v>0.55284199999999994</v>
      </c>
      <c r="K18" s="465"/>
      <c r="L18" s="465"/>
    </row>
    <row r="19" spans="1:12" ht="15" customHeight="1" x14ac:dyDescent="0.25">
      <c r="A19" s="437"/>
      <c r="B19" s="457"/>
      <c r="C19" s="462" t="s">
        <v>241</v>
      </c>
      <c r="D19" s="463">
        <v>0.46771776824322708</v>
      </c>
      <c r="E19" s="463">
        <v>0.43257399999999835</v>
      </c>
      <c r="F19" s="463">
        <v>0.37957399999999564</v>
      </c>
      <c r="G19" s="463">
        <v>0.16157399999999156</v>
      </c>
      <c r="H19" s="463">
        <v>-0.209426000000006</v>
      </c>
      <c r="I19" s="463">
        <v>-0.29931456891713382</v>
      </c>
      <c r="J19" s="464">
        <v>-0.24431456891711767</v>
      </c>
      <c r="K19" s="465"/>
      <c r="L19" s="465"/>
    </row>
    <row r="20" spans="1:12" ht="23.25" customHeight="1" x14ac:dyDescent="0.25">
      <c r="A20" s="437"/>
      <c r="B20" s="444" t="s">
        <v>242</v>
      </c>
      <c r="C20" s="445"/>
      <c r="D20" s="470"/>
      <c r="E20" s="470"/>
      <c r="F20" s="470"/>
      <c r="G20" s="470"/>
      <c r="H20" s="470"/>
      <c r="I20" s="470"/>
      <c r="J20" s="471"/>
      <c r="K20" s="472"/>
      <c r="L20" s="472"/>
    </row>
    <row r="21" spans="1:12" s="456" customFormat="1" ht="17.25" customHeight="1" x14ac:dyDescent="0.25">
      <c r="A21" s="449"/>
      <c r="B21" s="450"/>
      <c r="C21" s="451" t="s">
        <v>243</v>
      </c>
      <c r="D21" s="452">
        <v>11.994014</v>
      </c>
      <c r="E21" s="452">
        <v>11.491947635527909</v>
      </c>
      <c r="F21" s="452">
        <v>11.860107570523276</v>
      </c>
      <c r="G21" s="452">
        <v>12.046464048727255</v>
      </c>
      <c r="H21" s="452">
        <v>12.2493453444546</v>
      </c>
      <c r="I21" s="452">
        <v>12.518863873164111</v>
      </c>
      <c r="J21" s="453">
        <v>12.802238914331502</v>
      </c>
      <c r="K21" s="454"/>
      <c r="L21" s="454"/>
    </row>
    <row r="22" spans="1:12" ht="15" customHeight="1" x14ac:dyDescent="0.25">
      <c r="A22" s="437"/>
      <c r="B22" s="457"/>
      <c r="C22" s="458" t="s">
        <v>230</v>
      </c>
      <c r="D22" s="459"/>
      <c r="E22" s="459"/>
      <c r="F22" s="459"/>
      <c r="G22" s="459"/>
      <c r="H22" s="459"/>
      <c r="I22" s="459"/>
      <c r="J22" s="460"/>
      <c r="K22" s="461"/>
      <c r="L22" s="461"/>
    </row>
    <row r="23" spans="1:12" ht="15" customHeight="1" x14ac:dyDescent="0.25">
      <c r="A23" s="437"/>
      <c r="B23" s="457"/>
      <c r="C23" s="462" t="s">
        <v>231</v>
      </c>
      <c r="D23" s="463">
        <v>7.0011970000000012</v>
      </c>
      <c r="E23" s="463">
        <v>6.7022990632113526</v>
      </c>
      <c r="F23" s="463">
        <v>6.9499328796505306</v>
      </c>
      <c r="G23" s="463">
        <v>6.9777518153170774</v>
      </c>
      <c r="H23" s="463">
        <v>7.0168768812362838</v>
      </c>
      <c r="I23" s="463">
        <v>7.1309227025779522</v>
      </c>
      <c r="J23" s="464">
        <v>7.2534724708879406</v>
      </c>
      <c r="K23" s="465"/>
      <c r="L23" s="465"/>
    </row>
    <row r="24" spans="1:12" ht="16.5" customHeight="1" x14ac:dyDescent="0.25">
      <c r="A24" s="437"/>
      <c r="B24" s="457"/>
      <c r="C24" s="466" t="s">
        <v>244</v>
      </c>
      <c r="D24" s="463">
        <v>2.8415680000000001</v>
      </c>
      <c r="E24" s="463">
        <v>2.7685</v>
      </c>
      <c r="F24" s="463">
        <v>2.8238699999999999</v>
      </c>
      <c r="G24" s="463">
        <v>2.9148428012888732</v>
      </c>
      <c r="H24" s="463">
        <v>3.0180060974622602</v>
      </c>
      <c r="I24" s="463">
        <v>3.1123556647943156</v>
      </c>
      <c r="J24" s="464">
        <v>3.2103999270625936</v>
      </c>
      <c r="K24" s="465"/>
      <c r="L24" s="465"/>
    </row>
    <row r="25" spans="1:12" ht="15" customHeight="1" x14ac:dyDescent="0.25">
      <c r="A25" s="437"/>
      <c r="B25" s="457"/>
      <c r="C25" s="462" t="s">
        <v>233</v>
      </c>
      <c r="D25" s="467">
        <v>2.0330119999999998</v>
      </c>
      <c r="E25" s="463">
        <v>2.070148572316556</v>
      </c>
      <c r="F25" s="463">
        <v>2.1353046908727444</v>
      </c>
      <c r="G25" s="463">
        <v>2.2028694321213029</v>
      </c>
      <c r="H25" s="463">
        <v>2.2634623657560571</v>
      </c>
      <c r="I25" s="463">
        <v>2.3245855057918434</v>
      </c>
      <c r="J25" s="464">
        <v>2.3873665163809661</v>
      </c>
      <c r="K25" s="465"/>
      <c r="L25" s="465"/>
    </row>
    <row r="26" spans="1:12" ht="15" customHeight="1" x14ac:dyDescent="0.25">
      <c r="B26" s="468"/>
      <c r="C26" s="462" t="s">
        <v>245</v>
      </c>
      <c r="D26" s="463">
        <v>0.11823699999999793</v>
      </c>
      <c r="E26" s="463">
        <v>-4.8999999999999932E-2</v>
      </c>
      <c r="F26" s="463">
        <v>-4.9000000000000377E-2</v>
      </c>
      <c r="G26" s="463">
        <v>-4.8999999999999932E-2</v>
      </c>
      <c r="H26" s="463">
        <v>-4.9000000000000377E-2</v>
      </c>
      <c r="I26" s="463">
        <v>-4.8999999999999932E-2</v>
      </c>
      <c r="J26" s="464">
        <v>-4.8999999999999932E-2</v>
      </c>
      <c r="K26" s="465"/>
      <c r="L26" s="465"/>
    </row>
    <row r="27" spans="1:12" ht="23.25" customHeight="1" x14ac:dyDescent="0.25">
      <c r="A27" s="437"/>
      <c r="B27" s="444" t="s">
        <v>246</v>
      </c>
      <c r="C27" s="445"/>
      <c r="D27" s="470"/>
      <c r="E27" s="470"/>
      <c r="F27" s="470"/>
      <c r="G27" s="470"/>
      <c r="H27" s="470"/>
      <c r="I27" s="470"/>
      <c r="J27" s="471"/>
      <c r="K27" s="472"/>
      <c r="L27" s="472"/>
    </row>
    <row r="28" spans="1:12" s="456" customFormat="1" ht="17.25" customHeight="1" x14ac:dyDescent="0.25">
      <c r="A28" s="449"/>
      <c r="B28" s="473"/>
      <c r="C28" s="474" t="s">
        <v>247</v>
      </c>
      <c r="D28" s="475">
        <v>7.3632674565197611</v>
      </c>
      <c r="E28" s="475">
        <v>7.1275614195246133</v>
      </c>
      <c r="F28" s="475">
        <v>7.3490884061837516</v>
      </c>
      <c r="G28" s="475">
        <v>7.511285347611576</v>
      </c>
      <c r="H28" s="475">
        <v>7.6248325670548267</v>
      </c>
      <c r="I28" s="475">
        <v>7.8191395285914522</v>
      </c>
      <c r="J28" s="476">
        <v>8.0236052268923128</v>
      </c>
      <c r="K28" s="454"/>
      <c r="L28" s="454"/>
    </row>
    <row r="29" spans="1:12" ht="15" customHeight="1" x14ac:dyDescent="0.25">
      <c r="A29" s="437"/>
      <c r="B29" s="477"/>
      <c r="C29" s="478" t="s">
        <v>230</v>
      </c>
      <c r="D29" s="479"/>
      <c r="E29" s="479"/>
      <c r="F29" s="479"/>
      <c r="G29" s="479"/>
      <c r="H29" s="479"/>
      <c r="I29" s="479"/>
      <c r="J29" s="480"/>
      <c r="K29" s="461"/>
      <c r="L29" s="461"/>
    </row>
    <row r="30" spans="1:12" ht="15" customHeight="1" x14ac:dyDescent="0.25">
      <c r="A30" s="437"/>
      <c r="B30" s="477"/>
      <c r="C30" s="481" t="s">
        <v>231</v>
      </c>
      <c r="D30" s="482">
        <v>4.8164407176694333</v>
      </c>
      <c r="E30" s="482">
        <v>4.2453512887831879</v>
      </c>
      <c r="F30" s="482">
        <v>4.3544087398937386</v>
      </c>
      <c r="G30" s="482">
        <v>4.3770807155078248</v>
      </c>
      <c r="H30" s="482">
        <v>4.3999489240646303</v>
      </c>
      <c r="I30" s="482">
        <v>4.4707730265641636</v>
      </c>
      <c r="J30" s="483">
        <v>4.546877289046968</v>
      </c>
      <c r="K30" s="465"/>
      <c r="L30" s="465"/>
    </row>
    <row r="31" spans="1:12" ht="15" customHeight="1" x14ac:dyDescent="0.25">
      <c r="A31" s="437"/>
      <c r="B31" s="477"/>
      <c r="C31" s="484" t="s">
        <v>232</v>
      </c>
      <c r="D31" s="482">
        <v>1.002</v>
      </c>
      <c r="E31" s="482">
        <v>0.99773195907055046</v>
      </c>
      <c r="F31" s="482">
        <v>1.03269049732911</v>
      </c>
      <c r="G31" s="482">
        <v>1.0786990526500839</v>
      </c>
      <c r="H31" s="482">
        <v>1.0698014535125739</v>
      </c>
      <c r="I31" s="482">
        <v>1.0953480840923895</v>
      </c>
      <c r="J31" s="483">
        <v>1.1212201468491039</v>
      </c>
      <c r="K31" s="465"/>
      <c r="L31" s="465"/>
    </row>
    <row r="32" spans="1:12" ht="15" customHeight="1" x14ac:dyDescent="0.25">
      <c r="A32" s="437"/>
      <c r="B32" s="477"/>
      <c r="C32" s="484" t="s">
        <v>248</v>
      </c>
      <c r="D32" s="485">
        <v>0.95599999999999996</v>
      </c>
      <c r="E32" s="482">
        <v>0.95054399999999994</v>
      </c>
      <c r="F32" s="482">
        <v>0.96955488000000001</v>
      </c>
      <c r="G32" s="482">
        <v>1.0007897185148387</v>
      </c>
      <c r="H32" s="482">
        <v>1.0362100732910122</v>
      </c>
      <c r="I32" s="482">
        <v>1.0686042994532232</v>
      </c>
      <c r="J32" s="483">
        <v>1.1022670717969247</v>
      </c>
      <c r="K32" s="465"/>
      <c r="L32" s="465"/>
    </row>
    <row r="33" spans="1:12" ht="15" customHeight="1" x14ac:dyDescent="0.25">
      <c r="A33" s="437"/>
      <c r="B33" s="477"/>
      <c r="C33" s="481" t="s">
        <v>233</v>
      </c>
      <c r="D33" s="482">
        <v>1.3234860000000002</v>
      </c>
      <c r="E33" s="482">
        <v>1.3820211388080001</v>
      </c>
      <c r="F33" s="482">
        <v>1.4473161095321228</v>
      </c>
      <c r="G33" s="482">
        <v>1.5152106731076809</v>
      </c>
      <c r="H33" s="482">
        <v>1.5851046477502748</v>
      </c>
      <c r="I33" s="482">
        <v>1.659226724212578</v>
      </c>
      <c r="J33" s="483">
        <v>1.7368148697617902</v>
      </c>
      <c r="K33" s="465"/>
      <c r="L33" s="465"/>
    </row>
    <row r="34" spans="1:12" ht="15" customHeight="1" x14ac:dyDescent="0.25">
      <c r="A34" s="437"/>
      <c r="B34" s="477"/>
      <c r="C34" s="481" t="s">
        <v>237</v>
      </c>
      <c r="D34" s="482">
        <v>-0.22423061187999999</v>
      </c>
      <c r="E34" s="482">
        <v>-0.19400198713712496</v>
      </c>
      <c r="F34" s="482">
        <v>-0.19715750097122003</v>
      </c>
      <c r="G34" s="482">
        <v>-0.19905836617685274</v>
      </c>
      <c r="H34" s="482">
        <v>-0.20100971665182496</v>
      </c>
      <c r="I34" s="482">
        <v>-0.20304507751778653</v>
      </c>
      <c r="J34" s="483">
        <v>-0.20518466712211814</v>
      </c>
      <c r="K34" s="465"/>
      <c r="L34" s="465"/>
    </row>
    <row r="35" spans="1:12" ht="15" customHeight="1" x14ac:dyDescent="0.25">
      <c r="A35" s="437"/>
      <c r="B35" s="477"/>
      <c r="C35" s="481" t="s">
        <v>245</v>
      </c>
      <c r="D35" s="482">
        <v>-0.51042864926967313</v>
      </c>
      <c r="E35" s="482">
        <v>-0.25408498000000002</v>
      </c>
      <c r="F35" s="482">
        <v>-0.25772431960000008</v>
      </c>
      <c r="G35" s="482">
        <v>-0.261436445992</v>
      </c>
      <c r="H35" s="482">
        <v>-0.26522281491184008</v>
      </c>
      <c r="I35" s="482">
        <v>-0.27176752821311556</v>
      </c>
      <c r="J35" s="483">
        <v>-0.27838948344035552</v>
      </c>
      <c r="K35" s="465"/>
      <c r="L35" s="465"/>
    </row>
    <row r="36" spans="1:12" ht="15.75" customHeight="1" x14ac:dyDescent="0.25">
      <c r="A36" s="437"/>
      <c r="B36" s="477"/>
      <c r="C36" s="481"/>
      <c r="D36" s="482"/>
      <c r="E36" s="482"/>
      <c r="F36" s="482"/>
      <c r="G36" s="482"/>
      <c r="H36" s="482"/>
      <c r="I36" s="482"/>
      <c r="J36" s="483"/>
      <c r="K36" s="465"/>
      <c r="L36" s="465"/>
    </row>
    <row r="37" spans="1:12" ht="15.75" customHeight="1" x14ac:dyDescent="0.25">
      <c r="A37" s="437"/>
      <c r="B37" s="486" t="s">
        <v>249</v>
      </c>
      <c r="C37" s="481"/>
      <c r="D37" s="482"/>
      <c r="E37" s="482"/>
      <c r="F37" s="482"/>
      <c r="G37" s="482"/>
      <c r="H37" s="482"/>
      <c r="I37" s="482"/>
      <c r="J37" s="483"/>
      <c r="K37" s="465"/>
      <c r="L37" s="465"/>
    </row>
    <row r="38" spans="1:12" s="456" customFormat="1" ht="23.25" customHeight="1" x14ac:dyDescent="0.25">
      <c r="A38" s="449"/>
      <c r="B38" s="487" t="s">
        <v>250</v>
      </c>
      <c r="C38" s="474"/>
      <c r="D38" s="488">
        <v>0.58599999999999997</v>
      </c>
      <c r="E38" s="488">
        <v>0.63602581999844832</v>
      </c>
      <c r="F38" s="488">
        <v>0.63986826893713944</v>
      </c>
      <c r="G38" s="488">
        <v>0.64024874046376778</v>
      </c>
      <c r="H38" s="488">
        <v>0.64072246046833858</v>
      </c>
      <c r="I38" s="488">
        <v>0.64305111549180838</v>
      </c>
      <c r="J38" s="489">
        <v>0.6455538890747553</v>
      </c>
      <c r="K38" s="490"/>
      <c r="L38" s="490"/>
    </row>
    <row r="39" spans="1:12" ht="15" customHeight="1" x14ac:dyDescent="0.25">
      <c r="A39" s="437"/>
      <c r="B39" s="477"/>
      <c r="C39" s="478" t="s">
        <v>251</v>
      </c>
      <c r="D39" s="479"/>
      <c r="E39" s="479"/>
      <c r="F39" s="479"/>
      <c r="G39" s="479"/>
      <c r="H39" s="479"/>
      <c r="I39" s="479"/>
      <c r="J39" s="480"/>
      <c r="K39" s="461"/>
      <c r="L39" s="461"/>
    </row>
    <row r="40" spans="1:12" ht="15" customHeight="1" x14ac:dyDescent="0.25">
      <c r="A40" s="437"/>
      <c r="B40" s="477"/>
      <c r="C40" s="481" t="s">
        <v>252</v>
      </c>
      <c r="D40" s="482">
        <v>0.14699999999999999</v>
      </c>
      <c r="E40" s="482">
        <v>0.13993981999844823</v>
      </c>
      <c r="F40" s="482">
        <v>0.14378226893713933</v>
      </c>
      <c r="G40" s="482">
        <v>0.14416274046376762</v>
      </c>
      <c r="H40" s="482">
        <v>0.14463646046833847</v>
      </c>
      <c r="I40" s="482">
        <v>0.14696511549180824</v>
      </c>
      <c r="J40" s="483">
        <v>0.14946788907475519</v>
      </c>
      <c r="K40" s="465"/>
      <c r="L40" s="465"/>
    </row>
    <row r="41" spans="1:12" ht="15" customHeight="1" x14ac:dyDescent="0.25">
      <c r="A41" s="437"/>
      <c r="B41" s="477"/>
      <c r="C41" s="481" t="s">
        <v>253</v>
      </c>
      <c r="D41" s="482">
        <v>0.439</v>
      </c>
      <c r="E41" s="482">
        <v>0.49608600000000014</v>
      </c>
      <c r="F41" s="482">
        <v>0.49608600000000014</v>
      </c>
      <c r="G41" s="482">
        <v>0.49608600000000014</v>
      </c>
      <c r="H41" s="482">
        <v>0.49608600000000014</v>
      </c>
      <c r="I41" s="482">
        <v>0.49608600000000014</v>
      </c>
      <c r="J41" s="483">
        <v>0.49608600000000014</v>
      </c>
      <c r="K41" s="465"/>
      <c r="L41" s="465"/>
    </row>
    <row r="42" spans="1:12" ht="21.75" customHeight="1" x14ac:dyDescent="0.25">
      <c r="A42" s="437"/>
      <c r="B42" s="1109" t="s">
        <v>254</v>
      </c>
      <c r="C42" s="1110"/>
      <c r="D42" s="1110"/>
      <c r="E42" s="465"/>
      <c r="F42" s="465"/>
      <c r="G42" s="465"/>
      <c r="H42" s="465"/>
      <c r="I42" s="465"/>
      <c r="J42" s="491"/>
      <c r="K42" s="465"/>
      <c r="L42" s="465"/>
    </row>
    <row r="43" spans="1:12" ht="30" customHeight="1" x14ac:dyDescent="0.25">
      <c r="A43" s="437"/>
      <c r="B43" s="477"/>
      <c r="C43" s="492" t="s">
        <v>255</v>
      </c>
      <c r="D43" s="482">
        <v>1.9810000000000001</v>
      </c>
      <c r="E43" s="482">
        <v>2.3106652271900621</v>
      </c>
      <c r="F43" s="482">
        <v>2.392819618581592</v>
      </c>
      <c r="G43" s="482">
        <v>2.5805686253348248</v>
      </c>
      <c r="H43" s="482">
        <v>2.6295024065215413</v>
      </c>
      <c r="I43" s="482">
        <v>2.7208010004146752</v>
      </c>
      <c r="J43" s="483">
        <v>2.8282194216190106</v>
      </c>
      <c r="K43" s="482"/>
      <c r="L43" s="482"/>
    </row>
    <row r="44" spans="1:12" ht="15.75" x14ac:dyDescent="0.25">
      <c r="A44" s="437"/>
      <c r="B44" s="493"/>
      <c r="C44" s="492" t="s">
        <v>256</v>
      </c>
      <c r="D44" s="482">
        <v>1.747214</v>
      </c>
      <c r="E44" s="482">
        <v>1.705200142887435</v>
      </c>
      <c r="F44" s="482">
        <v>1.7511384023156131</v>
      </c>
      <c r="G44" s="482">
        <v>1.7976030032897075</v>
      </c>
      <c r="H44" s="482">
        <v>1.8136141013766818</v>
      </c>
      <c r="I44" s="482">
        <v>1.8616295843652231</v>
      </c>
      <c r="J44" s="483">
        <v>1.9145436629128836</v>
      </c>
      <c r="K44" s="482"/>
      <c r="L44" s="482"/>
    </row>
    <row r="45" spans="1:12" ht="14.25" customHeight="1" x14ac:dyDescent="0.25">
      <c r="A45" s="437"/>
      <c r="B45" s="477"/>
      <c r="C45" s="492" t="s">
        <v>257</v>
      </c>
      <c r="D45" s="482">
        <v>0.12161900000000014</v>
      </c>
      <c r="E45" s="482">
        <v>0.14855500000000008</v>
      </c>
      <c r="F45" s="482">
        <v>6.8132000000000068E-2</v>
      </c>
      <c r="G45" s="482">
        <v>6.8132000000000068E-2</v>
      </c>
      <c r="H45" s="482">
        <v>6.8132000000000068E-2</v>
      </c>
      <c r="I45" s="482">
        <v>6.8132000000000068E-2</v>
      </c>
      <c r="J45" s="483">
        <v>6.8132000000000068E-2</v>
      </c>
      <c r="K45" s="465"/>
      <c r="L45" s="465"/>
    </row>
    <row r="46" spans="1:12" ht="5.25" customHeight="1" x14ac:dyDescent="0.25">
      <c r="A46" s="437"/>
      <c r="B46" s="493"/>
      <c r="C46" s="494"/>
      <c r="D46" s="482"/>
      <c r="E46" s="482"/>
      <c r="F46" s="482"/>
      <c r="G46" s="482"/>
      <c r="H46" s="482"/>
      <c r="I46" s="482"/>
      <c r="J46" s="483"/>
      <c r="K46" s="465"/>
      <c r="L46" s="465"/>
    </row>
    <row r="47" spans="1:12" ht="17.25" customHeight="1" x14ac:dyDescent="0.25">
      <c r="A47" s="437"/>
      <c r="B47" s="487" t="s">
        <v>258</v>
      </c>
      <c r="C47" s="474"/>
      <c r="D47" s="488"/>
      <c r="E47" s="488"/>
      <c r="F47" s="488"/>
      <c r="G47" s="488"/>
      <c r="H47" s="488"/>
      <c r="I47" s="488"/>
      <c r="J47" s="489"/>
      <c r="K47" s="490"/>
      <c r="L47" s="490"/>
    </row>
    <row r="48" spans="1:12" ht="17.25" customHeight="1" x14ac:dyDescent="0.25">
      <c r="A48" s="437"/>
      <c r="B48" s="493"/>
      <c r="C48" s="494" t="s">
        <v>259</v>
      </c>
      <c r="D48" s="482">
        <v>3.2772581551000002</v>
      </c>
      <c r="E48" s="482">
        <v>3.2262869146149096</v>
      </c>
      <c r="F48" s="482">
        <v>3.2787636605599459</v>
      </c>
      <c r="G48" s="482">
        <v>3.3103753807793108</v>
      </c>
      <c r="H48" s="482">
        <v>3.3428266798414206</v>
      </c>
      <c r="I48" s="482">
        <v>3.3766750863720691</v>
      </c>
      <c r="J48" s="483">
        <v>3.4122568350178808</v>
      </c>
      <c r="K48" s="465"/>
      <c r="L48" s="465"/>
    </row>
    <row r="49" spans="1:12" ht="28.5" customHeight="1" x14ac:dyDescent="0.25">
      <c r="A49" s="495"/>
      <c r="B49" s="493"/>
      <c r="C49" s="492" t="s">
        <v>260</v>
      </c>
      <c r="D49" s="482">
        <v>-0.61040199999999989</v>
      </c>
      <c r="E49" s="482">
        <v>-0.61015200000000003</v>
      </c>
      <c r="F49" s="482">
        <v>-0.61015200000000003</v>
      </c>
      <c r="G49" s="482">
        <v>-0.61015200000000003</v>
      </c>
      <c r="H49" s="482">
        <v>-0.61015200000000003</v>
      </c>
      <c r="I49" s="482">
        <v>-0.61015200000000003</v>
      </c>
      <c r="J49" s="483">
        <v>-0.61015200000000003</v>
      </c>
      <c r="K49" s="465"/>
      <c r="L49" s="465"/>
    </row>
    <row r="50" spans="1:12" ht="6" customHeight="1" x14ac:dyDescent="0.25">
      <c r="A50" s="437"/>
      <c r="B50" s="493"/>
      <c r="C50" s="494"/>
      <c r="D50" s="482"/>
      <c r="E50" s="482"/>
      <c r="F50" s="482"/>
      <c r="G50" s="482"/>
      <c r="H50" s="482"/>
      <c r="I50" s="482"/>
      <c r="J50" s="483"/>
      <c r="K50" s="465"/>
      <c r="L50" s="465"/>
    </row>
    <row r="51" spans="1:12" ht="17.25" customHeight="1" x14ac:dyDescent="0.25">
      <c r="A51" s="437"/>
      <c r="B51" s="487" t="s">
        <v>261</v>
      </c>
      <c r="C51" s="474"/>
      <c r="D51" s="488"/>
      <c r="E51" s="488"/>
      <c r="F51" s="488"/>
      <c r="G51" s="488"/>
      <c r="H51" s="488"/>
      <c r="I51" s="488"/>
      <c r="J51" s="489"/>
      <c r="K51" s="490"/>
      <c r="L51" s="490"/>
    </row>
    <row r="52" spans="1:12" ht="17.25" customHeight="1" x14ac:dyDescent="0.25">
      <c r="A52" s="437"/>
      <c r="B52" s="487"/>
      <c r="C52" s="494" t="s">
        <v>262</v>
      </c>
      <c r="D52" s="482">
        <v>11.092000000000001</v>
      </c>
      <c r="E52" s="482">
        <v>11.631666328561208</v>
      </c>
      <c r="F52" s="482">
        <v>12.160763502132452</v>
      </c>
      <c r="G52" s="482">
        <v>12.724468351969332</v>
      </c>
      <c r="H52" s="482">
        <v>13.214399381217977</v>
      </c>
      <c r="I52" s="482">
        <v>13.752685157875334</v>
      </c>
      <c r="J52" s="483">
        <v>14.356891026699747</v>
      </c>
      <c r="K52" s="465"/>
      <c r="L52" s="465"/>
    </row>
    <row r="53" spans="1:12" ht="17.25" customHeight="1" x14ac:dyDescent="0.25">
      <c r="A53" s="437"/>
      <c r="B53" s="477"/>
      <c r="C53" s="494" t="s">
        <v>263</v>
      </c>
      <c r="D53" s="482">
        <v>6.88</v>
      </c>
      <c r="E53" s="482">
        <v>6.6539999999999999</v>
      </c>
      <c r="F53" s="482">
        <v>6.7957054744301661</v>
      </c>
      <c r="G53" s="482">
        <v>6.841670994189645</v>
      </c>
      <c r="H53" s="482">
        <v>6.8785149884165255</v>
      </c>
      <c r="I53" s="482">
        <v>7.0148532187647241</v>
      </c>
      <c r="J53" s="483">
        <v>7.1763350227164739</v>
      </c>
      <c r="K53" s="465"/>
      <c r="L53" s="465"/>
    </row>
    <row r="54" spans="1:12" ht="15.75" x14ac:dyDescent="0.25">
      <c r="A54" s="437"/>
      <c r="B54" s="477"/>
      <c r="C54" s="492" t="s">
        <v>264</v>
      </c>
      <c r="D54" s="482">
        <v>-1.389</v>
      </c>
      <c r="E54" s="482">
        <v>-1.4175617785769739</v>
      </c>
      <c r="F54" s="482">
        <v>-1.4348450928271907</v>
      </c>
      <c r="G54" s="482">
        <v>-1.4816830150129428</v>
      </c>
      <c r="H54" s="482">
        <v>-1.5336090619191858</v>
      </c>
      <c r="I54" s="482">
        <v>-1.5642668819271213</v>
      </c>
      <c r="J54" s="483">
        <v>-1.5949935838859606</v>
      </c>
      <c r="K54" s="465"/>
      <c r="L54" s="465"/>
    </row>
    <row r="55" spans="1:12" ht="15" customHeight="1" x14ac:dyDescent="0.25">
      <c r="A55" s="437"/>
      <c r="B55" s="477"/>
      <c r="C55" s="492" t="s">
        <v>265</v>
      </c>
      <c r="D55" s="482">
        <v>-2.8807880750577186</v>
      </c>
      <c r="E55" s="482">
        <v>-2.9304147233370013</v>
      </c>
      <c r="F55" s="482">
        <v>-2.9837050839053565</v>
      </c>
      <c r="G55" s="482">
        <v>-3.014791127570231</v>
      </c>
      <c r="H55" s="482">
        <v>-3.0458771712351056</v>
      </c>
      <c r="I55" s="482">
        <v>-3.0769632148999797</v>
      </c>
      <c r="J55" s="483">
        <v>-3.1080492585648543</v>
      </c>
      <c r="K55" s="465"/>
      <c r="L55" s="465"/>
    </row>
    <row r="56" spans="1:12" ht="15.75" x14ac:dyDescent="0.25">
      <c r="A56" s="437"/>
      <c r="B56" s="477"/>
      <c r="C56" s="492" t="s">
        <v>266</v>
      </c>
      <c r="D56" s="482">
        <v>1.097</v>
      </c>
      <c r="E56" s="482">
        <v>1.3861060556630578</v>
      </c>
      <c r="F56" s="482">
        <v>1.5390037674375008</v>
      </c>
      <c r="G56" s="482">
        <v>1.7058881555721064</v>
      </c>
      <c r="H56" s="482">
        <v>1.7290212363617465</v>
      </c>
      <c r="I56" s="482">
        <v>1.6640879743453474</v>
      </c>
      <c r="J56" s="483">
        <v>1.6143082927361665</v>
      </c>
      <c r="K56" s="465"/>
      <c r="L56" s="465"/>
    </row>
    <row r="57" spans="1:12" ht="15.75" x14ac:dyDescent="0.25">
      <c r="A57" s="437"/>
      <c r="B57" s="477"/>
      <c r="C57" s="492" t="s">
        <v>267</v>
      </c>
      <c r="D57" s="482">
        <v>1.9490000000000001</v>
      </c>
      <c r="E57" s="482">
        <v>2.0085307309021632</v>
      </c>
      <c r="F57" s="482">
        <v>2.070606955681463</v>
      </c>
      <c r="G57" s="482">
        <v>2.1666215751423161</v>
      </c>
      <c r="H57" s="482">
        <v>2.280489590888453</v>
      </c>
      <c r="I57" s="482">
        <v>2.3821036778685811</v>
      </c>
      <c r="J57" s="483">
        <v>2.4827768399864336</v>
      </c>
      <c r="K57" s="465"/>
      <c r="L57" s="465"/>
    </row>
    <row r="58" spans="1:12" ht="17.25" customHeight="1" x14ac:dyDescent="0.25">
      <c r="A58" s="437"/>
      <c r="B58" s="477"/>
      <c r="C58" s="494" t="s">
        <v>268</v>
      </c>
      <c r="D58" s="482">
        <v>2.2450270589880601</v>
      </c>
      <c r="E58" s="482">
        <v>2.2126440051285101</v>
      </c>
      <c r="F58" s="482">
        <v>2.2128041110633978</v>
      </c>
      <c r="G58" s="482">
        <v>2.2107451161716956</v>
      </c>
      <c r="H58" s="482">
        <v>2.2087314366855617</v>
      </c>
      <c r="I58" s="482">
        <v>2.2068209136114576</v>
      </c>
      <c r="J58" s="483">
        <v>2.2050482945997034</v>
      </c>
      <c r="K58" s="465"/>
      <c r="L58" s="465"/>
    </row>
    <row r="59" spans="1:12" ht="2.25" customHeight="1" x14ac:dyDescent="0.25">
      <c r="A59" s="437"/>
      <c r="B59" s="496"/>
      <c r="C59" s="445"/>
      <c r="D59" s="463"/>
      <c r="E59" s="463"/>
      <c r="F59" s="463"/>
      <c r="G59" s="463"/>
      <c r="H59" s="463"/>
      <c r="I59" s="463"/>
      <c r="J59" s="464"/>
      <c r="K59" s="465"/>
      <c r="L59" s="465"/>
    </row>
    <row r="60" spans="1:12" s="499" customFormat="1" ht="26.25" customHeight="1" x14ac:dyDescent="0.25">
      <c r="A60" s="497"/>
      <c r="B60" s="1111" t="s">
        <v>269</v>
      </c>
      <c r="C60" s="1112"/>
      <c r="D60" s="661">
        <v>157.14259800000008</v>
      </c>
      <c r="E60" s="661">
        <v>154.96905803883553</v>
      </c>
      <c r="F60" s="661">
        <v>156.8230317626346</v>
      </c>
      <c r="G60" s="661">
        <v>157.80043211839418</v>
      </c>
      <c r="H60" s="661">
        <v>158.02150532643961</v>
      </c>
      <c r="I60" s="661">
        <v>161.58528315980274</v>
      </c>
      <c r="J60" s="662">
        <v>165.62762704567677</v>
      </c>
      <c r="K60" s="498"/>
      <c r="L60" s="498"/>
    </row>
    <row r="61" spans="1:12" s="499" customFormat="1" ht="22.5" customHeight="1" x14ac:dyDescent="0.25">
      <c r="A61" s="497"/>
      <c r="B61" s="1113" t="s">
        <v>270</v>
      </c>
      <c r="C61" s="1114"/>
      <c r="D61" s="663">
        <v>-117.996</v>
      </c>
      <c r="E61" s="663">
        <v>-114.74278768937005</v>
      </c>
      <c r="F61" s="663">
        <v>-114.4849890386475</v>
      </c>
      <c r="G61" s="663">
        <v>-113.60521125117864</v>
      </c>
      <c r="H61" s="663">
        <v>-112.28656504133313</v>
      </c>
      <c r="I61" s="663">
        <v>-114.39945199725817</v>
      </c>
      <c r="J61" s="664">
        <v>-116.66478207083355</v>
      </c>
      <c r="K61" s="500"/>
      <c r="L61" s="500"/>
    </row>
    <row r="62" spans="1:12" s="499" customFormat="1" ht="27" customHeight="1" thickBot="1" x14ac:dyDescent="0.3">
      <c r="A62" s="497"/>
      <c r="B62" s="1118" t="s">
        <v>271</v>
      </c>
      <c r="C62" s="1119"/>
      <c r="D62" s="823">
        <v>39.146598000000083</v>
      </c>
      <c r="E62" s="823">
        <v>40.22627034946548</v>
      </c>
      <c r="F62" s="823">
        <v>42.338042723987101</v>
      </c>
      <c r="G62" s="823">
        <v>44.195220867215539</v>
      </c>
      <c r="H62" s="823">
        <v>45.734940285106475</v>
      </c>
      <c r="I62" s="823">
        <v>47.185831162544574</v>
      </c>
      <c r="J62" s="824">
        <v>48.962844974843222</v>
      </c>
      <c r="K62" s="498"/>
      <c r="L62" s="498"/>
    </row>
    <row r="63" spans="1:12" s="439" customFormat="1" ht="15.75" customHeight="1" x14ac:dyDescent="0.25">
      <c r="A63" s="447"/>
      <c r="B63" s="1107"/>
      <c r="C63" s="1108"/>
      <c r="D63" s="1108"/>
      <c r="E63" s="1108"/>
      <c r="F63" s="1108"/>
      <c r="G63" s="1108"/>
      <c r="H63" s="1108"/>
      <c r="I63" s="1108"/>
      <c r="J63" s="1108"/>
      <c r="K63" s="492"/>
      <c r="L63" s="492"/>
    </row>
  </sheetData>
  <mergeCells count="8">
    <mergeCell ref="B63:J63"/>
    <mergeCell ref="B42:D42"/>
    <mergeCell ref="B60:C60"/>
    <mergeCell ref="B61:C61"/>
    <mergeCell ref="B2:J2"/>
    <mergeCell ref="D3:J3"/>
    <mergeCell ref="E4:J4"/>
    <mergeCell ref="B62:C62"/>
  </mergeCells>
  <conditionalFormatting sqref="C45 C43 B44:C44 B27 B20 B5:B6 B42 C5:C31 C53:C59 C33:C37 E42:H42 B59:B63 J28:L62 J7:L19 J21:L26 D4 D28:H37 B38:H38 C39:H41 D43:H45 D53:H62 B46:H52 D21:H26 D7:H19 D5:H5 J5:L5">
    <cfRule type="cellIs" dxfId="4" priority="5" stopIfTrue="1" operator="equal">
      <formula>"End"</formula>
    </cfRule>
  </conditionalFormatting>
  <conditionalFormatting sqref="C32">
    <cfRule type="cellIs" dxfId="3" priority="3" stopIfTrue="1" operator="equal">
      <formula>"End"</formula>
    </cfRule>
  </conditionalFormatting>
  <conditionalFormatting sqref="I28:I62 I5 I21:I26 I7:I19">
    <cfRule type="cellIs" dxfId="2"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5"/>
    <pageSetUpPr fitToPage="1"/>
  </sheetPr>
  <dimension ref="A1:L52"/>
  <sheetViews>
    <sheetView workbookViewId="0"/>
  </sheetViews>
  <sheetFormatPr defaultColWidth="9.21875" defaultRowHeight="12.75" customHeight="1" x14ac:dyDescent="0.25"/>
  <cols>
    <col min="1" max="1" width="9.33203125" style="440" customWidth="1"/>
    <col min="2" max="2" width="3.21875" style="440" customWidth="1"/>
    <col min="3" max="3" width="59.88671875" style="440" customWidth="1"/>
    <col min="4" max="9" width="8.21875" style="440" customWidth="1"/>
    <col min="10" max="12" width="8.21875" style="439" customWidth="1"/>
    <col min="13" max="16384" width="9.21875" style="440"/>
  </cols>
  <sheetData>
    <row r="1" spans="1:12" ht="33.75" customHeight="1" thickBot="1" x14ac:dyDescent="0.3">
      <c r="A1" s="310" t="s">
        <v>0</v>
      </c>
      <c r="B1" s="437"/>
      <c r="C1" s="437"/>
      <c r="D1" s="437"/>
      <c r="E1" s="437"/>
      <c r="F1" s="437"/>
      <c r="G1" s="437"/>
      <c r="H1" s="437"/>
      <c r="I1" s="437"/>
    </row>
    <row r="2" spans="1:12" ht="21" customHeight="1" thickBot="1" x14ac:dyDescent="0.3">
      <c r="A2" s="437"/>
      <c r="B2" s="1115" t="s">
        <v>493</v>
      </c>
      <c r="C2" s="1116"/>
      <c r="D2" s="1116"/>
      <c r="E2" s="1116"/>
      <c r="F2" s="1116"/>
      <c r="G2" s="1116"/>
      <c r="H2" s="1116"/>
      <c r="I2" s="1116"/>
      <c r="J2" s="1117"/>
      <c r="K2" s="502"/>
      <c r="L2" s="502"/>
    </row>
    <row r="3" spans="1:12" ht="15.75" customHeight="1" x14ac:dyDescent="0.25">
      <c r="A3" s="437"/>
      <c r="B3" s="655"/>
      <c r="C3" s="656"/>
      <c r="D3" s="1094" t="s">
        <v>1</v>
      </c>
      <c r="E3" s="1094"/>
      <c r="F3" s="1094"/>
      <c r="G3" s="1094"/>
      <c r="H3" s="1094"/>
      <c r="I3" s="1094"/>
      <c r="J3" s="1095"/>
      <c r="K3" s="442"/>
      <c r="L3" s="442"/>
    </row>
    <row r="4" spans="1:12" ht="15.75" customHeight="1" x14ac:dyDescent="0.25">
      <c r="A4" s="437"/>
      <c r="B4" s="655"/>
      <c r="C4" s="656"/>
      <c r="D4" s="707" t="s">
        <v>2</v>
      </c>
      <c r="E4" s="1099" t="s">
        <v>3</v>
      </c>
      <c r="F4" s="1099"/>
      <c r="G4" s="1099"/>
      <c r="H4" s="1099"/>
      <c r="I4" s="1099"/>
      <c r="J4" s="1100"/>
      <c r="K4" s="443"/>
      <c r="L4" s="443"/>
    </row>
    <row r="5" spans="1:12" ht="15" customHeight="1" x14ac:dyDescent="0.25">
      <c r="A5" s="437"/>
      <c r="B5" s="657"/>
      <c r="C5" s="658"/>
      <c r="D5" s="705" t="s">
        <v>5</v>
      </c>
      <c r="E5" s="659" t="s">
        <v>6</v>
      </c>
      <c r="F5" s="659" t="s">
        <v>7</v>
      </c>
      <c r="G5" s="659" t="s">
        <v>8</v>
      </c>
      <c r="H5" s="659" t="s">
        <v>9</v>
      </c>
      <c r="I5" s="659" t="s">
        <v>10</v>
      </c>
      <c r="J5" s="660" t="s">
        <v>362</v>
      </c>
      <c r="K5" s="131"/>
      <c r="L5" s="131"/>
    </row>
    <row r="6" spans="1:12" ht="23.25" customHeight="1" x14ac:dyDescent="0.25">
      <c r="A6" s="437"/>
      <c r="B6" s="444" t="s">
        <v>228</v>
      </c>
      <c r="C6" s="445"/>
      <c r="D6" s="447"/>
      <c r="E6" s="447"/>
      <c r="F6" s="447"/>
      <c r="G6" s="447"/>
      <c r="H6" s="447"/>
      <c r="I6" s="447"/>
      <c r="J6" s="503"/>
    </row>
    <row r="7" spans="1:12" s="456" customFormat="1" ht="15" customHeight="1" x14ac:dyDescent="0.25">
      <c r="A7" s="449"/>
      <c r="B7" s="450"/>
      <c r="C7" s="451" t="s">
        <v>272</v>
      </c>
      <c r="D7" s="452">
        <v>19.070978602952998</v>
      </c>
      <c r="E7" s="452">
        <v>19.401994284440637</v>
      </c>
      <c r="F7" s="452">
        <v>18.480210271110636</v>
      </c>
      <c r="G7" s="452">
        <v>18.330335500299583</v>
      </c>
      <c r="H7" s="452">
        <v>16.962836305317744</v>
      </c>
      <c r="I7" s="452">
        <v>19.012877000410665</v>
      </c>
      <c r="J7" s="453">
        <v>19.80456710486667</v>
      </c>
      <c r="K7" s="454"/>
      <c r="L7" s="454"/>
    </row>
    <row r="8" spans="1:12" ht="15" customHeight="1" x14ac:dyDescent="0.25">
      <c r="A8" s="437"/>
      <c r="B8" s="457"/>
      <c r="C8" s="458" t="s">
        <v>230</v>
      </c>
      <c r="D8" s="459"/>
      <c r="E8" s="459"/>
      <c r="F8" s="459"/>
      <c r="G8" s="459"/>
      <c r="H8" s="459"/>
      <c r="I8" s="459"/>
      <c r="J8" s="460"/>
      <c r="K8" s="504"/>
      <c r="L8" s="504"/>
    </row>
    <row r="9" spans="1:12" ht="15" customHeight="1" x14ac:dyDescent="0.25">
      <c r="A9" s="437"/>
      <c r="B9" s="457"/>
      <c r="C9" s="462" t="s">
        <v>273</v>
      </c>
      <c r="D9" s="463">
        <v>9.968</v>
      </c>
      <c r="E9" s="463">
        <v>9.1287092644554626</v>
      </c>
      <c r="F9" s="463">
        <v>9.1136152097690992</v>
      </c>
      <c r="G9" s="463">
        <v>9.8123683009664564</v>
      </c>
      <c r="H9" s="463">
        <v>8.3301631551999318</v>
      </c>
      <c r="I9" s="463">
        <v>10.40620307607885</v>
      </c>
      <c r="J9" s="464">
        <v>11.058534568833153</v>
      </c>
      <c r="K9" s="465"/>
      <c r="L9" s="465"/>
    </row>
    <row r="10" spans="1:12" ht="15" customHeight="1" x14ac:dyDescent="0.25">
      <c r="A10" s="437"/>
      <c r="B10" s="457"/>
      <c r="C10" s="462" t="s">
        <v>274</v>
      </c>
      <c r="D10" s="469">
        <v>4.7590000000000003</v>
      </c>
      <c r="E10" s="469">
        <v>5.1398659999999996</v>
      </c>
      <c r="F10" s="469">
        <v>4.6550000000000002</v>
      </c>
      <c r="G10" s="469">
        <v>4.0620000000000003</v>
      </c>
      <c r="H10" s="469">
        <v>3.9969999999999999</v>
      </c>
      <c r="I10" s="469">
        <v>3.968</v>
      </c>
      <c r="J10" s="505">
        <v>3.968</v>
      </c>
      <c r="K10" s="506"/>
      <c r="L10" s="506"/>
    </row>
    <row r="11" spans="1:12" ht="15" customHeight="1" x14ac:dyDescent="0.25">
      <c r="A11" s="437"/>
      <c r="B11" s="457"/>
      <c r="C11" s="466" t="s">
        <v>275</v>
      </c>
      <c r="D11" s="463">
        <v>2.0649999999999999</v>
      </c>
      <c r="E11" s="463">
        <v>1.913</v>
      </c>
      <c r="F11" s="463">
        <v>1.913</v>
      </c>
      <c r="G11" s="463">
        <v>1.913</v>
      </c>
      <c r="H11" s="463">
        <v>1.913</v>
      </c>
      <c r="I11" s="463">
        <v>1.913</v>
      </c>
      <c r="J11" s="464">
        <v>1.913</v>
      </c>
      <c r="K11" s="465"/>
      <c r="L11" s="465"/>
    </row>
    <row r="12" spans="1:12" ht="15" customHeight="1" x14ac:dyDescent="0.25">
      <c r="A12" s="437"/>
      <c r="B12" s="457"/>
      <c r="C12" s="466" t="s">
        <v>276</v>
      </c>
      <c r="D12" s="463">
        <v>2.59</v>
      </c>
      <c r="E12" s="463">
        <v>2.64</v>
      </c>
      <c r="F12" s="463">
        <v>2.6309999999999998</v>
      </c>
      <c r="G12" s="463">
        <v>2.6110000000000002</v>
      </c>
      <c r="H12" s="463">
        <v>2.605</v>
      </c>
      <c r="I12" s="463">
        <v>2.6389999999999998</v>
      </c>
      <c r="J12" s="464">
        <v>2.6749999999999998</v>
      </c>
      <c r="K12" s="465"/>
      <c r="L12" s="465"/>
    </row>
    <row r="13" spans="1:12" ht="15" customHeight="1" x14ac:dyDescent="0.25">
      <c r="B13" s="468"/>
      <c r="C13" s="462" t="s">
        <v>277</v>
      </c>
      <c r="D13" s="469">
        <v>2.1960000000000002</v>
      </c>
      <c r="E13" s="469">
        <v>2.3042870199851748</v>
      </c>
      <c r="F13" s="469">
        <v>2.8102759029992335</v>
      </c>
      <c r="G13" s="469">
        <v>2.9223877958833557</v>
      </c>
      <c r="H13" s="469">
        <v>2.5822566449401529</v>
      </c>
      <c r="I13" s="469">
        <v>2.5276297277718411</v>
      </c>
      <c r="J13" s="505">
        <v>2.7792427381519134</v>
      </c>
      <c r="K13" s="506"/>
      <c r="L13" s="506"/>
    </row>
    <row r="14" spans="1:12" ht="15" customHeight="1" x14ac:dyDescent="0.25">
      <c r="A14" s="437"/>
      <c r="B14" s="457"/>
      <c r="C14" s="466" t="s">
        <v>278</v>
      </c>
      <c r="D14" s="463">
        <v>1.0686350920429941</v>
      </c>
      <c r="E14" s="463">
        <v>0.77100000000000002</v>
      </c>
      <c r="F14" s="463">
        <v>0.75114200000000009</v>
      </c>
      <c r="G14" s="463">
        <v>1.1779999999999999</v>
      </c>
      <c r="H14" s="463">
        <v>1.349</v>
      </c>
      <c r="I14" s="463">
        <v>1.4650000000000001</v>
      </c>
      <c r="J14" s="464">
        <v>1.6259999999999999</v>
      </c>
      <c r="K14" s="465"/>
      <c r="L14" s="465"/>
    </row>
    <row r="15" spans="1:12" ht="15" customHeight="1" x14ac:dyDescent="0.25">
      <c r="A15" s="437"/>
      <c r="B15" s="457"/>
      <c r="C15" s="462" t="s">
        <v>279</v>
      </c>
      <c r="D15" s="469">
        <v>0</v>
      </c>
      <c r="E15" s="469">
        <v>1.2861319999999998</v>
      </c>
      <c r="F15" s="469">
        <v>0.89775099999999997</v>
      </c>
      <c r="G15" s="469">
        <v>0.21637100000000001</v>
      </c>
      <c r="H15" s="469">
        <v>0.130657</v>
      </c>
      <c r="I15" s="469">
        <v>-1.3880999999999999E-2</v>
      </c>
      <c r="J15" s="505">
        <v>0</v>
      </c>
      <c r="K15" s="506"/>
      <c r="L15" s="506"/>
    </row>
    <row r="16" spans="1:12" ht="15" customHeight="1" x14ac:dyDescent="0.25">
      <c r="A16" s="437"/>
      <c r="B16" s="457"/>
      <c r="C16" s="462" t="s">
        <v>280</v>
      </c>
      <c r="D16" s="463">
        <v>-3.57565648909</v>
      </c>
      <c r="E16" s="463">
        <v>-3.7810000000000001</v>
      </c>
      <c r="F16" s="463">
        <v>-4.2915738416576996</v>
      </c>
      <c r="G16" s="463">
        <v>-4.3847915965502304</v>
      </c>
      <c r="H16" s="463">
        <v>-3.9442404948223375</v>
      </c>
      <c r="I16" s="463">
        <v>-3.8920748034400261</v>
      </c>
      <c r="J16" s="464">
        <v>-4.2152102021183984</v>
      </c>
      <c r="K16" s="465"/>
      <c r="L16" s="465"/>
    </row>
    <row r="17" spans="1:12" ht="23.25" customHeight="1" x14ac:dyDescent="0.25">
      <c r="A17" s="437"/>
      <c r="B17" s="444" t="s">
        <v>242</v>
      </c>
      <c r="C17" s="445"/>
      <c r="D17" s="507"/>
      <c r="E17" s="507"/>
      <c r="F17" s="507"/>
      <c r="G17" s="507"/>
      <c r="H17" s="507"/>
      <c r="I17" s="507"/>
      <c r="J17" s="508"/>
    </row>
    <row r="18" spans="1:12" s="456" customFormat="1" ht="17.25" customHeight="1" x14ac:dyDescent="0.25">
      <c r="A18" s="449"/>
      <c r="B18" s="450"/>
      <c r="C18" s="451" t="s">
        <v>272</v>
      </c>
      <c r="D18" s="452">
        <v>2.4348239999999999</v>
      </c>
      <c r="E18" s="452">
        <v>2.0774724051310476</v>
      </c>
      <c r="F18" s="452">
        <v>2.1747528686609723</v>
      </c>
      <c r="G18" s="452">
        <v>2.2509165943173244</v>
      </c>
      <c r="H18" s="452">
        <v>2.3664453522383706</v>
      </c>
      <c r="I18" s="452">
        <v>2.6145556924168258</v>
      </c>
      <c r="J18" s="453">
        <v>2.8821028042271171</v>
      </c>
      <c r="K18" s="454"/>
      <c r="L18" s="454"/>
    </row>
    <row r="19" spans="1:12" ht="15" customHeight="1" x14ac:dyDescent="0.25">
      <c r="A19" s="437"/>
      <c r="B19" s="457"/>
      <c r="C19" s="458" t="s">
        <v>230</v>
      </c>
      <c r="D19" s="459"/>
      <c r="E19" s="459"/>
      <c r="F19" s="459"/>
      <c r="G19" s="459"/>
      <c r="H19" s="459"/>
      <c r="I19" s="459"/>
      <c r="J19" s="460"/>
      <c r="K19" s="461"/>
      <c r="L19" s="461"/>
    </row>
    <row r="20" spans="1:12" ht="15" customHeight="1" x14ac:dyDescent="0.25">
      <c r="A20" s="437"/>
      <c r="B20" s="457"/>
      <c r="C20" s="462" t="s">
        <v>273</v>
      </c>
      <c r="D20" s="463">
        <v>1.1214150000000001</v>
      </c>
      <c r="E20" s="463">
        <v>0.71036202307355356</v>
      </c>
      <c r="F20" s="463">
        <v>0.76547546566572133</v>
      </c>
      <c r="G20" s="463">
        <v>0.82665424775181773</v>
      </c>
      <c r="H20" s="463">
        <v>0.92729552100348522</v>
      </c>
      <c r="I20" s="463">
        <v>1.1608422620658714</v>
      </c>
      <c r="J20" s="464">
        <v>1.2340176491937085</v>
      </c>
      <c r="K20" s="465"/>
      <c r="L20" s="465"/>
    </row>
    <row r="21" spans="1:12" ht="15" customHeight="1" x14ac:dyDescent="0.25">
      <c r="A21" s="437"/>
      <c r="B21" s="457"/>
      <c r="C21" s="462" t="s">
        <v>274</v>
      </c>
      <c r="D21" s="463">
        <v>0.83</v>
      </c>
      <c r="E21" s="463">
        <v>0.93600000000000005</v>
      </c>
      <c r="F21" s="463">
        <v>0.95599999999999996</v>
      </c>
      <c r="G21" s="463">
        <v>0.97599999999999998</v>
      </c>
      <c r="H21" s="463">
        <v>0.996</v>
      </c>
      <c r="I21" s="463">
        <v>1.016</v>
      </c>
      <c r="J21" s="464">
        <v>1.216</v>
      </c>
      <c r="K21" s="465"/>
      <c r="L21" s="465"/>
    </row>
    <row r="22" spans="1:12" ht="27" customHeight="1" x14ac:dyDescent="0.25">
      <c r="A22" s="437"/>
      <c r="B22" s="457"/>
      <c r="C22" s="466" t="s">
        <v>281</v>
      </c>
      <c r="D22" s="463">
        <v>0.46447663952629137</v>
      </c>
      <c r="E22" s="463">
        <v>0.38</v>
      </c>
      <c r="F22" s="463">
        <v>0.38</v>
      </c>
      <c r="G22" s="463">
        <v>0.38</v>
      </c>
      <c r="H22" s="463">
        <v>0.38</v>
      </c>
      <c r="I22" s="463">
        <v>0.38</v>
      </c>
      <c r="J22" s="464">
        <v>0.38</v>
      </c>
      <c r="K22" s="465"/>
      <c r="L22" s="465"/>
    </row>
    <row r="23" spans="1:12" ht="15" customHeight="1" x14ac:dyDescent="0.25">
      <c r="B23" s="468"/>
      <c r="C23" s="466" t="s">
        <v>276</v>
      </c>
      <c r="D23" s="469">
        <v>0.190609</v>
      </c>
      <c r="E23" s="469">
        <v>0.190609</v>
      </c>
      <c r="F23" s="469">
        <v>0.190609</v>
      </c>
      <c r="G23" s="469">
        <v>0.190609</v>
      </c>
      <c r="H23" s="469">
        <v>0.190609</v>
      </c>
      <c r="I23" s="469">
        <v>0.190609</v>
      </c>
      <c r="J23" s="505">
        <v>0.190609</v>
      </c>
      <c r="K23" s="506"/>
      <c r="L23" s="506"/>
    </row>
    <row r="24" spans="1:12" ht="15" customHeight="1" x14ac:dyDescent="0.25">
      <c r="A24" s="437"/>
      <c r="B24" s="457"/>
      <c r="C24" s="462" t="s">
        <v>280</v>
      </c>
      <c r="D24" s="463">
        <v>-0.17167663952629117</v>
      </c>
      <c r="E24" s="463">
        <v>-0.13949861794250559</v>
      </c>
      <c r="F24" s="463">
        <v>-0.1173315970047486</v>
      </c>
      <c r="G24" s="463">
        <v>-0.12234665343449294</v>
      </c>
      <c r="H24" s="463">
        <v>-0.12745916876511446</v>
      </c>
      <c r="I24" s="463">
        <v>-0.13289556964904511</v>
      </c>
      <c r="J24" s="464">
        <v>-0.1385238449665909</v>
      </c>
      <c r="K24" s="465"/>
      <c r="L24" s="465"/>
    </row>
    <row r="25" spans="1:12" ht="23.25" customHeight="1" x14ac:dyDescent="0.25">
      <c r="A25" s="437"/>
      <c r="B25" s="444" t="s">
        <v>246</v>
      </c>
      <c r="C25" s="445"/>
      <c r="D25" s="507"/>
      <c r="E25" s="507"/>
      <c r="F25" s="507"/>
      <c r="G25" s="507"/>
      <c r="H25" s="507"/>
      <c r="I25" s="507"/>
      <c r="J25" s="508"/>
    </row>
    <row r="26" spans="1:12" s="456" customFormat="1" ht="17.25" customHeight="1" x14ac:dyDescent="0.25">
      <c r="A26" s="449"/>
      <c r="B26" s="450"/>
      <c r="C26" s="451" t="s">
        <v>272</v>
      </c>
      <c r="D26" s="452">
        <v>1.9416723556899997</v>
      </c>
      <c r="E26" s="452">
        <v>1.1022312391683964</v>
      </c>
      <c r="F26" s="452">
        <v>1.1333685664807678</v>
      </c>
      <c r="G26" s="452">
        <v>1.187611330261058</v>
      </c>
      <c r="H26" s="452">
        <v>1.270101590805629</v>
      </c>
      <c r="I26" s="452">
        <v>1.4355471849752086</v>
      </c>
      <c r="J26" s="453">
        <v>1.4886393113703502</v>
      </c>
      <c r="K26" s="454"/>
      <c r="L26" s="454"/>
    </row>
    <row r="27" spans="1:12" ht="15" customHeight="1" x14ac:dyDescent="0.25">
      <c r="A27" s="437"/>
      <c r="B27" s="457"/>
      <c r="C27" s="458" t="s">
        <v>230</v>
      </c>
      <c r="D27" s="459"/>
      <c r="E27" s="459"/>
      <c r="F27" s="459"/>
      <c r="G27" s="459"/>
      <c r="H27" s="459"/>
      <c r="I27" s="459"/>
      <c r="J27" s="460"/>
      <c r="K27" s="461"/>
      <c r="L27" s="461"/>
    </row>
    <row r="28" spans="1:12" ht="15" customHeight="1" x14ac:dyDescent="0.25">
      <c r="A28" s="437"/>
      <c r="B28" s="457"/>
      <c r="C28" s="462" t="s">
        <v>273</v>
      </c>
      <c r="D28" s="463">
        <v>0.38171548201999994</v>
      </c>
      <c r="E28" s="463">
        <v>0.59661502165628322</v>
      </c>
      <c r="F28" s="463">
        <v>0.6303433486978598</v>
      </c>
      <c r="G28" s="463">
        <v>0.6888753364292739</v>
      </c>
      <c r="H28" s="463">
        <v>0.77544069282666195</v>
      </c>
      <c r="I28" s="463">
        <v>0.94518495919118239</v>
      </c>
      <c r="J28" s="464">
        <v>1.0025723165743978</v>
      </c>
      <c r="K28" s="465"/>
      <c r="L28" s="465"/>
    </row>
    <row r="29" spans="1:12" ht="15" customHeight="1" x14ac:dyDescent="0.25">
      <c r="A29" s="437"/>
      <c r="B29" s="457"/>
      <c r="C29" s="462" t="s">
        <v>274</v>
      </c>
      <c r="D29" s="463">
        <v>1.157567</v>
      </c>
      <c r="E29" s="463">
        <v>0.238567</v>
      </c>
      <c r="F29" s="463">
        <v>0.238567</v>
      </c>
      <c r="G29" s="463">
        <v>0.238567</v>
      </c>
      <c r="H29" s="463">
        <v>0.238567</v>
      </c>
      <c r="I29" s="463">
        <v>0.238567</v>
      </c>
      <c r="J29" s="464">
        <v>0.238567</v>
      </c>
      <c r="K29" s="465"/>
      <c r="L29" s="465"/>
    </row>
    <row r="30" spans="1:12" ht="30" customHeight="1" x14ac:dyDescent="0.25">
      <c r="A30" s="437"/>
      <c r="B30" s="457"/>
      <c r="C30" s="466" t="s">
        <v>281</v>
      </c>
      <c r="D30" s="463">
        <v>0.32984613515384076</v>
      </c>
      <c r="E30" s="463">
        <v>0.21883300000000003</v>
      </c>
      <c r="F30" s="463">
        <v>0.21883300000000003</v>
      </c>
      <c r="G30" s="463">
        <v>0.21883300000000003</v>
      </c>
      <c r="H30" s="463">
        <v>0.21883300000000003</v>
      </c>
      <c r="I30" s="463">
        <v>0.21883300000000003</v>
      </c>
      <c r="J30" s="464">
        <v>0.21883300000000003</v>
      </c>
      <c r="K30" s="465"/>
      <c r="L30" s="465"/>
    </row>
    <row r="31" spans="1:12" ht="15" customHeight="1" x14ac:dyDescent="0.25">
      <c r="B31" s="468"/>
      <c r="C31" s="466" t="s">
        <v>276</v>
      </c>
      <c r="D31" s="469">
        <v>0.16906200000000002</v>
      </c>
      <c r="E31" s="469">
        <v>0.14411628779770447</v>
      </c>
      <c r="F31" s="469">
        <v>0.14168394797650741</v>
      </c>
      <c r="G31" s="469">
        <v>0.14196102563295995</v>
      </c>
      <c r="H31" s="469">
        <v>0.14247559842351465</v>
      </c>
      <c r="I31" s="469">
        <v>0.14310891878112045</v>
      </c>
      <c r="J31" s="505">
        <v>0.14378182166107664</v>
      </c>
      <c r="K31" s="506"/>
      <c r="L31" s="506"/>
    </row>
    <row r="32" spans="1:12" ht="15" customHeight="1" x14ac:dyDescent="0.25">
      <c r="A32" s="437"/>
      <c r="B32" s="457"/>
      <c r="C32" s="462" t="s">
        <v>280</v>
      </c>
      <c r="D32" s="463">
        <v>-9.6518261483840934E-2</v>
      </c>
      <c r="E32" s="463">
        <v>-9.5900070285591318E-2</v>
      </c>
      <c r="F32" s="463">
        <v>-9.6058730193599395E-2</v>
      </c>
      <c r="G32" s="463">
        <v>-0.10062503180117588</v>
      </c>
      <c r="H32" s="463">
        <v>-0.10521470044454756</v>
      </c>
      <c r="I32" s="463">
        <v>-0.11014669299709456</v>
      </c>
      <c r="J32" s="464">
        <v>-0.1151148268651243</v>
      </c>
      <c r="K32" s="465"/>
      <c r="L32" s="465"/>
    </row>
    <row r="33" spans="1:12" ht="22.5" customHeight="1" x14ac:dyDescent="0.25">
      <c r="A33" s="437"/>
      <c r="B33" s="509" t="s">
        <v>249</v>
      </c>
      <c r="C33" s="462"/>
      <c r="D33" s="463"/>
      <c r="E33" s="463"/>
      <c r="F33" s="463"/>
      <c r="G33" s="463"/>
      <c r="H33" s="463"/>
      <c r="I33" s="463"/>
      <c r="J33" s="464"/>
      <c r="K33" s="465"/>
      <c r="L33" s="465"/>
    </row>
    <row r="34" spans="1:12" s="456" customFormat="1" ht="23.25" customHeight="1" x14ac:dyDescent="0.25">
      <c r="A34" s="449"/>
      <c r="B34" s="444" t="s">
        <v>282</v>
      </c>
      <c r="C34" s="451"/>
      <c r="D34" s="488">
        <v>0.151</v>
      </c>
      <c r="E34" s="488">
        <v>0.16094391030513375</v>
      </c>
      <c r="F34" s="488">
        <v>0.16087259283691716</v>
      </c>
      <c r="G34" s="488">
        <v>0.16081878907148736</v>
      </c>
      <c r="H34" s="488">
        <v>0.1612586577839128</v>
      </c>
      <c r="I34" s="488">
        <v>0.16237826735096333</v>
      </c>
      <c r="J34" s="510">
        <v>0.16272508117504522</v>
      </c>
      <c r="K34" s="490"/>
      <c r="L34" s="490"/>
    </row>
    <row r="35" spans="1:12" ht="15" customHeight="1" x14ac:dyDescent="0.25">
      <c r="A35" s="437"/>
      <c r="B35" s="457"/>
      <c r="C35" s="458" t="s">
        <v>251</v>
      </c>
      <c r="D35" s="459"/>
      <c r="E35" s="459"/>
      <c r="F35" s="459"/>
      <c r="G35" s="459"/>
      <c r="H35" s="459"/>
      <c r="I35" s="459"/>
      <c r="J35" s="460"/>
      <c r="K35" s="461"/>
      <c r="L35" s="461"/>
    </row>
    <row r="36" spans="1:12" ht="15" customHeight="1" x14ac:dyDescent="0.25">
      <c r="A36" s="437"/>
      <c r="B36" s="457"/>
      <c r="C36" s="462" t="s">
        <v>273</v>
      </c>
      <c r="D36" s="463">
        <v>4.5999999999999999E-2</v>
      </c>
      <c r="E36" s="463">
        <v>3.9439103051337457E-3</v>
      </c>
      <c r="F36" s="463">
        <v>3.8725928369171495E-3</v>
      </c>
      <c r="G36" s="463">
        <v>3.818789071487372E-3</v>
      </c>
      <c r="H36" s="463">
        <v>4.2586577839127931E-3</v>
      </c>
      <c r="I36" s="463">
        <v>5.3782673509633339E-3</v>
      </c>
      <c r="J36" s="464">
        <v>5.7250811750452326E-3</v>
      </c>
      <c r="K36" s="465"/>
      <c r="L36" s="465"/>
    </row>
    <row r="37" spans="1:12" ht="15" customHeight="1" x14ac:dyDescent="0.25">
      <c r="A37" s="437"/>
      <c r="B37" s="457"/>
      <c r="C37" s="462" t="s">
        <v>283</v>
      </c>
      <c r="D37" s="463">
        <v>0.105</v>
      </c>
      <c r="E37" s="463">
        <v>0.157</v>
      </c>
      <c r="F37" s="463">
        <v>0.157</v>
      </c>
      <c r="G37" s="463">
        <v>0.157</v>
      </c>
      <c r="H37" s="463">
        <v>0.157</v>
      </c>
      <c r="I37" s="463">
        <v>0.157</v>
      </c>
      <c r="J37" s="464">
        <v>0.157</v>
      </c>
      <c r="K37" s="465"/>
      <c r="L37" s="465"/>
    </row>
    <row r="38" spans="1:12" ht="17.25" customHeight="1" x14ac:dyDescent="0.25">
      <c r="A38" s="437"/>
      <c r="B38" s="444" t="s">
        <v>284</v>
      </c>
      <c r="C38" s="451"/>
      <c r="D38" s="488"/>
      <c r="E38" s="488"/>
      <c r="F38" s="488"/>
      <c r="G38" s="488"/>
      <c r="H38" s="488"/>
      <c r="I38" s="488"/>
      <c r="J38" s="510"/>
      <c r="K38" s="490"/>
      <c r="L38" s="490"/>
    </row>
    <row r="39" spans="1:12" ht="30.75" customHeight="1" x14ac:dyDescent="0.25">
      <c r="A39" s="437"/>
      <c r="B39" s="496"/>
      <c r="C39" s="511" t="s">
        <v>285</v>
      </c>
      <c r="D39" s="512">
        <v>-3.5550000000000002</v>
      </c>
      <c r="E39" s="512">
        <v>-3.41226332759864</v>
      </c>
      <c r="F39" s="512">
        <v>-3.5360554721485835</v>
      </c>
      <c r="G39" s="512">
        <v>-3.557107963434313</v>
      </c>
      <c r="H39" s="512">
        <v>-3.4741387307001443</v>
      </c>
      <c r="I39" s="512">
        <v>-3.45165326578398</v>
      </c>
      <c r="J39" s="513">
        <v>-3.4478509685284253</v>
      </c>
      <c r="K39" s="514"/>
      <c r="L39" s="514"/>
    </row>
    <row r="40" spans="1:12" ht="30.75" customHeight="1" x14ac:dyDescent="0.25">
      <c r="A40" s="437"/>
      <c r="B40" s="496"/>
      <c r="C40" s="511" t="s">
        <v>286</v>
      </c>
      <c r="D40" s="512">
        <v>-1.3640000000000001</v>
      </c>
      <c r="E40" s="512">
        <v>-1.2360640000000001</v>
      </c>
      <c r="F40" s="512">
        <v>-0.61116700000000002</v>
      </c>
      <c r="G40" s="512">
        <v>-0.85267199999999999</v>
      </c>
      <c r="H40" s="512">
        <v>-0.49319200000000002</v>
      </c>
      <c r="I40" s="512">
        <v>-0.35716100000000001</v>
      </c>
      <c r="J40" s="513">
        <v>-0.35716100000000001</v>
      </c>
      <c r="K40" s="514"/>
      <c r="L40" s="514"/>
    </row>
    <row r="41" spans="1:12" ht="3.75" customHeight="1" x14ac:dyDescent="0.25">
      <c r="A41" s="437"/>
      <c r="B41" s="496"/>
      <c r="C41" s="511"/>
      <c r="D41" s="515"/>
      <c r="E41" s="515"/>
      <c r="F41" s="515"/>
      <c r="G41" s="515"/>
      <c r="H41" s="515"/>
      <c r="I41" s="515"/>
      <c r="J41" s="516"/>
      <c r="K41" s="514"/>
      <c r="L41" s="514"/>
    </row>
    <row r="42" spans="1:12" ht="17.25" customHeight="1" x14ac:dyDescent="0.25">
      <c r="A42" s="437"/>
      <c r="B42" s="444" t="s">
        <v>261</v>
      </c>
      <c r="C42" s="451"/>
      <c r="D42" s="488"/>
      <c r="E42" s="488"/>
      <c r="F42" s="488"/>
      <c r="G42" s="488"/>
      <c r="H42" s="488"/>
      <c r="I42" s="488"/>
      <c r="J42" s="510"/>
      <c r="K42" s="490"/>
      <c r="L42" s="490"/>
    </row>
    <row r="43" spans="1:12" ht="17.25" customHeight="1" x14ac:dyDescent="0.25">
      <c r="A43" s="437"/>
      <c r="B43" s="444"/>
      <c r="C43" s="445" t="s">
        <v>287</v>
      </c>
      <c r="D43" s="463">
        <v>-4.2918186029529952</v>
      </c>
      <c r="E43" s="463">
        <v>-1.9053820000000001</v>
      </c>
      <c r="F43" s="463">
        <v>-1.8653820000000001</v>
      </c>
      <c r="G43" s="463">
        <v>-1.235382</v>
      </c>
      <c r="H43" s="463">
        <v>-0.95038200000000006</v>
      </c>
      <c r="I43" s="463">
        <v>-0.72638200000000008</v>
      </c>
      <c r="J43" s="464">
        <v>-0.71538200000000007</v>
      </c>
      <c r="K43" s="465"/>
      <c r="L43" s="465"/>
    </row>
    <row r="44" spans="1:12" ht="17.25" customHeight="1" x14ac:dyDescent="0.25">
      <c r="A44" s="437"/>
      <c r="B44" s="457"/>
      <c r="C44" s="445" t="s">
        <v>288</v>
      </c>
      <c r="D44" s="463">
        <v>2.0910000000000002</v>
      </c>
      <c r="E44" s="463">
        <v>2.0219999999999998</v>
      </c>
      <c r="F44" s="463">
        <v>1.9732981974079793</v>
      </c>
      <c r="G44" s="463">
        <v>1.9343349630681259</v>
      </c>
      <c r="H44" s="463">
        <v>1.8478004819316018</v>
      </c>
      <c r="I44" s="463">
        <v>2.1101340926434187</v>
      </c>
      <c r="J44" s="464">
        <v>2.2062854487249846</v>
      </c>
      <c r="K44" s="465"/>
      <c r="L44" s="465"/>
    </row>
    <row r="45" spans="1:12" ht="15.75" x14ac:dyDescent="0.25">
      <c r="A45" s="437"/>
      <c r="B45" s="457"/>
      <c r="C45" s="492" t="s">
        <v>289</v>
      </c>
      <c r="D45" s="463">
        <v>-1.339</v>
      </c>
      <c r="E45" s="463">
        <v>-0.81007899999999999</v>
      </c>
      <c r="F45" s="463">
        <v>-0.74107899999999993</v>
      </c>
      <c r="G45" s="463">
        <v>-0.7070789999999999</v>
      </c>
      <c r="H45" s="463">
        <v>-0.65807899999999997</v>
      </c>
      <c r="I45" s="463">
        <v>-0.62407899999999994</v>
      </c>
      <c r="J45" s="464">
        <v>-0.60507899999999992</v>
      </c>
      <c r="K45" s="465"/>
      <c r="L45" s="465"/>
    </row>
    <row r="46" spans="1:12" ht="15.75" x14ac:dyDescent="0.25">
      <c r="A46" s="437"/>
      <c r="B46" s="457"/>
      <c r="C46" s="445" t="s">
        <v>268</v>
      </c>
      <c r="D46" s="463">
        <v>1.9758436443099998</v>
      </c>
      <c r="E46" s="463">
        <v>1.2050000000000001</v>
      </c>
      <c r="F46" s="463">
        <v>1.0499999999999998</v>
      </c>
      <c r="G46" s="463">
        <v>0.51999999999999991</v>
      </c>
      <c r="H46" s="463">
        <v>0.23499999999999999</v>
      </c>
      <c r="I46" s="463">
        <v>1.100000000000001E-2</v>
      </c>
      <c r="J46" s="464">
        <v>-1.1102230246251565E-16</v>
      </c>
      <c r="K46" s="465"/>
      <c r="L46" s="465"/>
    </row>
    <row r="47" spans="1:12" ht="2.25" customHeight="1" x14ac:dyDescent="0.25">
      <c r="A47" s="437"/>
      <c r="B47" s="496"/>
      <c r="C47" s="445"/>
      <c r="D47" s="463"/>
      <c r="E47" s="463"/>
      <c r="F47" s="463"/>
      <c r="G47" s="463"/>
      <c r="H47" s="463"/>
      <c r="I47" s="463"/>
      <c r="J47" s="464"/>
      <c r="K47" s="465"/>
      <c r="L47" s="465"/>
    </row>
    <row r="48" spans="1:12" s="499" customFormat="1" ht="30.75" customHeight="1" x14ac:dyDescent="0.25">
      <c r="A48" s="497"/>
      <c r="B48" s="1111" t="s">
        <v>290</v>
      </c>
      <c r="C48" s="1112"/>
      <c r="D48" s="665">
        <v>17.115499999999997</v>
      </c>
      <c r="E48" s="665">
        <v>18.605853511446568</v>
      </c>
      <c r="F48" s="665">
        <v>18.21881902434869</v>
      </c>
      <c r="G48" s="665">
        <v>18.031776213583264</v>
      </c>
      <c r="H48" s="665">
        <v>17.267650657377114</v>
      </c>
      <c r="I48" s="665">
        <v>20.187216972013097</v>
      </c>
      <c r="J48" s="666">
        <v>21.418846781835736</v>
      </c>
      <c r="K48" s="498"/>
      <c r="L48" s="498"/>
    </row>
    <row r="49" spans="1:12" s="499" customFormat="1" ht="15.75" x14ac:dyDescent="0.25">
      <c r="A49" s="497"/>
      <c r="B49" s="1120" t="s">
        <v>291</v>
      </c>
      <c r="C49" s="1121"/>
      <c r="D49" s="518">
        <v>-11.092000000000001</v>
      </c>
      <c r="E49" s="518">
        <v>-11.631666328561208</v>
      </c>
      <c r="F49" s="518">
        <v>-12.160763502132452</v>
      </c>
      <c r="G49" s="518">
        <v>-12.724468351969332</v>
      </c>
      <c r="H49" s="518">
        <v>-13.214399381217977</v>
      </c>
      <c r="I49" s="518">
        <v>-13.752685157875334</v>
      </c>
      <c r="J49" s="519">
        <v>-14.356891026699747</v>
      </c>
      <c r="K49" s="500"/>
      <c r="L49" s="500"/>
    </row>
    <row r="50" spans="1:12" s="520" customFormat="1" ht="15.75" x14ac:dyDescent="0.25">
      <c r="A50" s="517"/>
      <c r="B50" s="1124" t="s">
        <v>292</v>
      </c>
      <c r="C50" s="1125"/>
      <c r="D50" s="518">
        <v>-11.846</v>
      </c>
      <c r="E50" s="518">
        <v>-12.187830219490435</v>
      </c>
      <c r="F50" s="518">
        <v>-12.212595814377577</v>
      </c>
      <c r="G50" s="518">
        <v>-12.986144637287159</v>
      </c>
      <c r="H50" s="518">
        <v>-11.598410508745594</v>
      </c>
      <c r="I50" s="518">
        <v>-14.341194657330284</v>
      </c>
      <c r="J50" s="519">
        <v>-15.216382747089529</v>
      </c>
      <c r="K50" s="500"/>
      <c r="L50" s="500"/>
    </row>
    <row r="51" spans="1:12" s="499" customFormat="1" ht="15.75" x14ac:dyDescent="0.25">
      <c r="A51" s="497"/>
      <c r="B51" s="1120" t="s">
        <v>293</v>
      </c>
      <c r="C51" s="1121"/>
      <c r="D51" s="518">
        <v>1.3640000000000001</v>
      </c>
      <c r="E51" s="518">
        <v>1.2360640000000001</v>
      </c>
      <c r="F51" s="518">
        <v>0.61116700000000002</v>
      </c>
      <c r="G51" s="518">
        <v>0.85267199999999999</v>
      </c>
      <c r="H51" s="518">
        <v>0.49319200000000002</v>
      </c>
      <c r="I51" s="518">
        <v>0.35716100000000001</v>
      </c>
      <c r="J51" s="519">
        <v>0.35716100000000001</v>
      </c>
      <c r="K51" s="500"/>
      <c r="L51" s="500"/>
    </row>
    <row r="52" spans="1:12" s="499" customFormat="1" ht="32.25" customHeight="1" thickBot="1" x14ac:dyDescent="0.3">
      <c r="A52" s="497"/>
      <c r="B52" s="1122" t="s">
        <v>294</v>
      </c>
      <c r="C52" s="1123"/>
      <c r="D52" s="821">
        <v>-4.4585000000000035</v>
      </c>
      <c r="E52" s="821">
        <v>-3.9775790366050741</v>
      </c>
      <c r="F52" s="821">
        <v>-5.5433732921613394</v>
      </c>
      <c r="G52" s="821">
        <v>-6.8261647756732273</v>
      </c>
      <c r="H52" s="821">
        <v>-7.0519672325864571</v>
      </c>
      <c r="I52" s="821">
        <v>-7.5495018431925214</v>
      </c>
      <c r="J52" s="822">
        <v>-7.797265991953541</v>
      </c>
      <c r="K52" s="498"/>
      <c r="L52" s="498"/>
    </row>
  </sheetData>
  <mergeCells count="8">
    <mergeCell ref="B2:J2"/>
    <mergeCell ref="B51:C51"/>
    <mergeCell ref="B52:C52"/>
    <mergeCell ref="B48:C48"/>
    <mergeCell ref="B49:C49"/>
    <mergeCell ref="B50:C50"/>
    <mergeCell ref="D3:J3"/>
    <mergeCell ref="E4:J4"/>
  </mergeCells>
  <conditionalFormatting sqref="B25 B17 B5:B6 D4 C44:C47 B34 B47:B52 C5:C37 J42:L52 J18:L24 J26:L38 J7:L16 B38:C43 D42:H52 D5:H5 D7:H16 D26:H38 D18:H24 J5:L5">
    <cfRule type="cellIs" dxfId="1" priority="2" stopIfTrue="1" operator="equal">
      <formula>"End"</formula>
    </cfRule>
  </conditionalFormatting>
  <conditionalFormatting sqref="I42:I52 I5 I7:I16 I26:I38 I18:I24">
    <cfRule type="cellIs" dxfId="0"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workbookViewId="0"/>
  </sheetViews>
  <sheetFormatPr defaultRowHeight="15" x14ac:dyDescent="0.25"/>
  <cols>
    <col min="1" max="16384" width="8.88671875" style="835"/>
  </cols>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5"/>
    <pageSetUpPr fitToPage="1"/>
  </sheetPr>
  <dimension ref="A1:U72"/>
  <sheetViews>
    <sheetView workbookViewId="0"/>
  </sheetViews>
  <sheetFormatPr defaultColWidth="9.21875" defaultRowHeight="15" x14ac:dyDescent="0.2"/>
  <cols>
    <col min="1" max="1" width="9.33203125" style="522" customWidth="1"/>
    <col min="2" max="2" width="65.88671875" style="523" customWidth="1"/>
    <col min="3" max="9" width="9.21875" style="523"/>
    <col min="10" max="14" width="9.21875" style="522"/>
    <col min="15" max="21" width="9.21875" style="523"/>
    <col min="22" max="16384" width="9.21875" style="522"/>
  </cols>
  <sheetData>
    <row r="1" spans="1:21" ht="33.75" customHeight="1" thickBot="1" x14ac:dyDescent="0.25">
      <c r="A1" s="310" t="s">
        <v>0</v>
      </c>
      <c r="B1" s="521"/>
      <c r="C1" s="521"/>
      <c r="D1" s="521"/>
      <c r="E1" s="521"/>
      <c r="F1" s="521"/>
      <c r="G1" s="521"/>
      <c r="H1" s="521"/>
      <c r="I1" s="521"/>
      <c r="O1" s="522"/>
      <c r="P1" s="522"/>
      <c r="Q1" s="522"/>
      <c r="R1" s="522"/>
      <c r="S1" s="522"/>
      <c r="T1" s="522"/>
      <c r="U1" s="522"/>
    </row>
    <row r="2" spans="1:21" ht="21" customHeight="1" thickBot="1" x14ac:dyDescent="0.25">
      <c r="A2" s="521"/>
      <c r="B2" s="925" t="s">
        <v>494</v>
      </c>
      <c r="C2" s="926"/>
      <c r="D2" s="926"/>
      <c r="E2" s="926"/>
      <c r="F2" s="926"/>
      <c r="G2" s="926"/>
      <c r="H2" s="926"/>
      <c r="I2" s="927"/>
      <c r="O2" s="522"/>
      <c r="P2" s="522"/>
      <c r="Q2" s="522"/>
      <c r="R2" s="522"/>
      <c r="S2" s="522"/>
      <c r="T2" s="522"/>
      <c r="U2" s="522"/>
    </row>
    <row r="3" spans="1:21" ht="15.75" x14ac:dyDescent="0.2">
      <c r="A3" s="521"/>
      <c r="B3" s="524"/>
      <c r="C3" s="1042" t="s">
        <v>1</v>
      </c>
      <c r="D3" s="1042"/>
      <c r="E3" s="1042"/>
      <c r="F3" s="1042"/>
      <c r="G3" s="1042"/>
      <c r="H3" s="1042"/>
      <c r="I3" s="1043"/>
      <c r="O3" s="522"/>
      <c r="P3" s="522"/>
      <c r="Q3" s="522"/>
      <c r="R3" s="522"/>
      <c r="S3" s="522"/>
      <c r="T3" s="522"/>
      <c r="U3" s="522"/>
    </row>
    <row r="4" spans="1:21" ht="15.75" x14ac:dyDescent="0.2">
      <c r="A4" s="521"/>
      <c r="B4" s="525"/>
      <c r="C4" s="607" t="s">
        <v>2</v>
      </c>
      <c r="D4" s="1031" t="s">
        <v>3</v>
      </c>
      <c r="E4" s="1031"/>
      <c r="F4" s="1031"/>
      <c r="G4" s="1031"/>
      <c r="H4" s="1031"/>
      <c r="I4" s="1032"/>
      <c r="O4" s="522"/>
      <c r="P4" s="522"/>
      <c r="Q4" s="522"/>
      <c r="R4" s="522"/>
      <c r="S4" s="522"/>
      <c r="T4" s="522"/>
      <c r="U4" s="522"/>
    </row>
    <row r="5" spans="1:21" x14ac:dyDescent="0.2">
      <c r="A5" s="521"/>
      <c r="B5" s="525"/>
      <c r="C5" s="526" t="s">
        <v>5</v>
      </c>
      <c r="D5" s="526" t="s">
        <v>6</v>
      </c>
      <c r="E5" s="527" t="s">
        <v>7</v>
      </c>
      <c r="F5" s="527" t="s">
        <v>8</v>
      </c>
      <c r="G5" s="527" t="s">
        <v>9</v>
      </c>
      <c r="H5" s="527" t="s">
        <v>10</v>
      </c>
      <c r="I5" s="528" t="s">
        <v>362</v>
      </c>
      <c r="O5" s="522"/>
      <c r="P5" s="522"/>
      <c r="Q5" s="522"/>
      <c r="R5" s="522"/>
      <c r="S5" s="522"/>
      <c r="T5" s="522"/>
      <c r="U5" s="522"/>
    </row>
    <row r="6" spans="1:21" x14ac:dyDescent="0.2">
      <c r="A6" s="521"/>
      <c r="B6" s="529" t="s">
        <v>295</v>
      </c>
      <c r="C6" s="798">
        <v>3.1150000000000002</v>
      </c>
      <c r="D6" s="798">
        <v>3.1233640003500001</v>
      </c>
      <c r="E6" s="798">
        <v>3.2223950749055676</v>
      </c>
      <c r="F6" s="798">
        <v>3.3101838434391171</v>
      </c>
      <c r="G6" s="798">
        <v>3.3763098693323093</v>
      </c>
      <c r="H6" s="798">
        <v>3.4358316760552703</v>
      </c>
      <c r="I6" s="799">
        <v>3.5007777706971561</v>
      </c>
      <c r="O6" s="522"/>
      <c r="P6" s="522"/>
      <c r="Q6" s="522"/>
      <c r="R6" s="522"/>
      <c r="S6" s="522"/>
      <c r="T6" s="522"/>
      <c r="U6" s="522"/>
    </row>
    <row r="7" spans="1:21" x14ac:dyDescent="0.2">
      <c r="A7" s="521"/>
      <c r="B7" s="530" t="s">
        <v>296</v>
      </c>
      <c r="C7" s="800">
        <v>145.5</v>
      </c>
      <c r="D7" s="800">
        <v>145.5</v>
      </c>
      <c r="E7" s="800">
        <v>149</v>
      </c>
      <c r="F7" s="800">
        <v>152.5</v>
      </c>
      <c r="G7" s="800">
        <v>155.5</v>
      </c>
      <c r="H7" s="800">
        <v>158.5</v>
      </c>
      <c r="I7" s="801">
        <v>161.5</v>
      </c>
      <c r="O7" s="522"/>
      <c r="P7" s="522"/>
      <c r="Q7" s="522"/>
      <c r="R7" s="522"/>
      <c r="S7" s="522"/>
      <c r="T7" s="522"/>
      <c r="U7" s="522"/>
    </row>
    <row r="8" spans="1:21" x14ac:dyDescent="0.2">
      <c r="A8" s="521"/>
      <c r="B8" s="531" t="s">
        <v>297</v>
      </c>
      <c r="C8" s="7">
        <v>21.460202286329007</v>
      </c>
      <c r="D8" s="7">
        <v>21.466419246391755</v>
      </c>
      <c r="E8" s="7">
        <v>21.626812583258843</v>
      </c>
      <c r="F8" s="7">
        <v>21.706123563535193</v>
      </c>
      <c r="G8" s="7">
        <v>21.712603661301024</v>
      </c>
      <c r="H8" s="7">
        <v>21.677171457761958</v>
      </c>
      <c r="I8" s="8">
        <v>21.676642543016449</v>
      </c>
      <c r="O8" s="522"/>
      <c r="P8" s="522"/>
      <c r="Q8" s="522"/>
      <c r="R8" s="522"/>
      <c r="S8" s="522"/>
      <c r="T8" s="522"/>
      <c r="U8" s="522"/>
    </row>
    <row r="9" spans="1:21" x14ac:dyDescent="0.2">
      <c r="A9" s="521"/>
      <c r="B9" s="530" t="s">
        <v>298</v>
      </c>
      <c r="C9" s="800">
        <v>27.588301149999999</v>
      </c>
      <c r="D9" s="800">
        <v>27.863091099999998</v>
      </c>
      <c r="E9" s="800">
        <v>28.129246600000002</v>
      </c>
      <c r="F9" s="800">
        <v>28.393360549999997</v>
      </c>
      <c r="G9" s="800">
        <v>28.651752824999999</v>
      </c>
      <c r="H9" s="800">
        <v>28.904312725</v>
      </c>
      <c r="I9" s="801">
        <v>29.15389875</v>
      </c>
      <c r="O9" s="522"/>
      <c r="P9" s="522"/>
      <c r="Q9" s="522"/>
      <c r="R9" s="522"/>
      <c r="S9" s="522"/>
      <c r="T9" s="522"/>
      <c r="U9" s="522"/>
    </row>
    <row r="10" spans="1:21" x14ac:dyDescent="0.2">
      <c r="A10" s="521"/>
      <c r="B10" s="532" t="s">
        <v>299</v>
      </c>
      <c r="C10" s="9">
        <v>77.787327931676614</v>
      </c>
      <c r="D10" s="9">
        <v>77.042490258346646</v>
      </c>
      <c r="E10" s="9">
        <v>76.883724938651014</v>
      </c>
      <c r="F10" s="9">
        <v>76.447884797966253</v>
      </c>
      <c r="G10" s="9">
        <v>75.781065800469136</v>
      </c>
      <c r="H10" s="9">
        <v>74.996322050629061</v>
      </c>
      <c r="I10" s="10">
        <v>74.352465613253344</v>
      </c>
      <c r="O10" s="522"/>
      <c r="P10" s="522"/>
      <c r="Q10" s="522"/>
      <c r="R10" s="522"/>
      <c r="S10" s="522"/>
      <c r="T10" s="522"/>
      <c r="U10" s="522"/>
    </row>
    <row r="11" spans="1:21" ht="4.5" customHeight="1" x14ac:dyDescent="0.2">
      <c r="A11" s="521"/>
      <c r="B11" s="531"/>
      <c r="C11" s="7"/>
      <c r="D11" s="7"/>
      <c r="E11" s="7"/>
      <c r="F11" s="7"/>
      <c r="G11" s="7"/>
      <c r="H11" s="7"/>
      <c r="I11" s="303"/>
      <c r="O11" s="522"/>
      <c r="P11" s="522"/>
      <c r="Q11" s="522"/>
      <c r="R11" s="522"/>
      <c r="S11" s="522"/>
      <c r="T11" s="522"/>
      <c r="U11" s="522"/>
    </row>
    <row r="12" spans="1:21" ht="12" customHeight="1" x14ac:dyDescent="0.2">
      <c r="A12" s="521"/>
      <c r="B12" s="533" t="s">
        <v>300</v>
      </c>
      <c r="C12" s="798">
        <v>0.62174978109999945</v>
      </c>
      <c r="D12" s="798">
        <v>0.63070000000000004</v>
      </c>
      <c r="E12" s="798">
        <v>0.65700000000000003</v>
      </c>
      <c r="F12" s="798">
        <v>0.69350000000000001</v>
      </c>
      <c r="G12" s="798">
        <v>0.73109999999999997</v>
      </c>
      <c r="H12" s="798">
        <v>0.77079999999999993</v>
      </c>
      <c r="I12" s="799">
        <v>0.81840000000000002</v>
      </c>
      <c r="O12" s="522"/>
      <c r="P12" s="522"/>
      <c r="Q12" s="522"/>
      <c r="R12" s="522"/>
      <c r="S12" s="522"/>
      <c r="T12" s="522"/>
      <c r="U12" s="522"/>
    </row>
    <row r="13" spans="1:21" x14ac:dyDescent="0.2">
      <c r="A13" s="521"/>
      <c r="B13" s="530" t="s">
        <v>296</v>
      </c>
      <c r="C13" s="802">
        <v>145.5</v>
      </c>
      <c r="D13" s="802">
        <v>145.5</v>
      </c>
      <c r="E13" s="802">
        <v>149</v>
      </c>
      <c r="F13" s="802">
        <v>152.5</v>
      </c>
      <c r="G13" s="802">
        <v>155.5</v>
      </c>
      <c r="H13" s="802">
        <v>158.5</v>
      </c>
      <c r="I13" s="801">
        <v>161.5</v>
      </c>
      <c r="O13" s="522"/>
      <c r="P13" s="522"/>
      <c r="Q13" s="522"/>
      <c r="R13" s="522"/>
      <c r="S13" s="522"/>
      <c r="T13" s="522"/>
      <c r="U13" s="522"/>
    </row>
    <row r="14" spans="1:21" x14ac:dyDescent="0.2">
      <c r="B14" s="532" t="s">
        <v>301</v>
      </c>
      <c r="C14" s="9">
        <v>4.2731943718213019</v>
      </c>
      <c r="D14" s="9">
        <v>4.3347079037800693</v>
      </c>
      <c r="E14" s="9">
        <v>4.4093959731543624</v>
      </c>
      <c r="F14" s="9">
        <v>4.5475409836065577</v>
      </c>
      <c r="G14" s="9">
        <v>4.7016077170418002</v>
      </c>
      <c r="H14" s="9">
        <v>4.8630914826498417</v>
      </c>
      <c r="I14" s="10">
        <v>5.0674922600619201</v>
      </c>
      <c r="O14" s="522"/>
      <c r="P14" s="522"/>
      <c r="Q14" s="522"/>
      <c r="R14" s="522"/>
      <c r="S14" s="522"/>
      <c r="T14" s="522"/>
      <c r="U14" s="522"/>
    </row>
    <row r="15" spans="1:21" ht="30" customHeight="1" x14ac:dyDescent="0.2">
      <c r="B15" s="534" t="s">
        <v>302</v>
      </c>
      <c r="C15" s="535">
        <v>93.276481644286775</v>
      </c>
      <c r="D15" s="535">
        <v>92.599658299117522</v>
      </c>
      <c r="E15" s="535">
        <v>92.559210442604623</v>
      </c>
      <c r="F15" s="535">
        <v>92.46409737554562</v>
      </c>
      <c r="G15" s="535">
        <v>92.190559997066515</v>
      </c>
      <c r="H15" s="535">
        <v>91.821117467555354</v>
      </c>
      <c r="I15" s="536">
        <v>91.734333827575526</v>
      </c>
      <c r="O15" s="522"/>
      <c r="P15" s="522"/>
      <c r="Q15" s="522"/>
      <c r="R15" s="522"/>
      <c r="S15" s="522"/>
      <c r="T15" s="522"/>
      <c r="U15" s="522"/>
    </row>
    <row r="16" spans="1:21" x14ac:dyDescent="0.2">
      <c r="B16" s="531" t="s">
        <v>303</v>
      </c>
      <c r="C16" s="7">
        <v>0.62174978109999945</v>
      </c>
      <c r="D16" s="7">
        <v>0.63070000000000004</v>
      </c>
      <c r="E16" s="7">
        <v>0.65700000000000003</v>
      </c>
      <c r="F16" s="365">
        <v>0.46712801622216771</v>
      </c>
      <c r="G16" s="365">
        <v>0.24620430719157241</v>
      </c>
      <c r="H16" s="365">
        <v>0</v>
      </c>
      <c r="I16" s="366">
        <v>0</v>
      </c>
      <c r="O16" s="522"/>
      <c r="P16" s="522"/>
      <c r="Q16" s="522"/>
      <c r="R16" s="522"/>
      <c r="S16" s="522"/>
      <c r="T16" s="522"/>
      <c r="U16" s="522"/>
    </row>
    <row r="17" spans="2:21" x14ac:dyDescent="0.2">
      <c r="B17" s="532" t="s">
        <v>304</v>
      </c>
      <c r="C17" s="9">
        <v>100</v>
      </c>
      <c r="D17" s="9">
        <v>100</v>
      </c>
      <c r="E17" s="9">
        <v>100</v>
      </c>
      <c r="F17" s="9">
        <v>67.358041272122236</v>
      </c>
      <c r="G17" s="803">
        <v>33.675872957402873</v>
      </c>
      <c r="H17" s="803">
        <v>0</v>
      </c>
      <c r="I17" s="804">
        <v>0</v>
      </c>
      <c r="O17" s="522"/>
      <c r="P17" s="522"/>
      <c r="Q17" s="522"/>
      <c r="R17" s="522"/>
      <c r="S17" s="522"/>
      <c r="T17" s="522"/>
      <c r="U17" s="522"/>
    </row>
    <row r="18" spans="2:21" ht="4.5" customHeight="1" x14ac:dyDescent="0.2">
      <c r="B18" s="531"/>
      <c r="C18" s="7"/>
      <c r="D18" s="7"/>
      <c r="E18" s="7"/>
      <c r="F18" s="7"/>
      <c r="G18" s="365"/>
      <c r="H18" s="365"/>
      <c r="I18" s="366"/>
      <c r="O18" s="522"/>
      <c r="P18" s="522"/>
      <c r="Q18" s="522"/>
      <c r="R18" s="522"/>
      <c r="S18" s="522"/>
      <c r="T18" s="522"/>
      <c r="U18" s="522"/>
    </row>
    <row r="19" spans="2:21" ht="15.75" thickBot="1" x14ac:dyDescent="0.25">
      <c r="B19" s="539" t="s">
        <v>305</v>
      </c>
      <c r="C19" s="537">
        <v>3.74420921376087</v>
      </c>
      <c r="D19" s="537">
        <v>3.7540640003500001</v>
      </c>
      <c r="E19" s="537">
        <v>3.8793950749055677</v>
      </c>
      <c r="F19" s="537">
        <v>3.7773118596612849</v>
      </c>
      <c r="G19" s="537">
        <v>3.6225141765238815</v>
      </c>
      <c r="H19" s="537">
        <v>3.4358316760552703</v>
      </c>
      <c r="I19" s="538">
        <v>3.5007777706971561</v>
      </c>
      <c r="O19" s="522"/>
      <c r="P19" s="522"/>
      <c r="Q19" s="522"/>
      <c r="R19" s="522"/>
      <c r="S19" s="522"/>
      <c r="T19" s="522"/>
      <c r="U19" s="522"/>
    </row>
    <row r="20" spans="2:21" x14ac:dyDescent="0.2">
      <c r="B20" s="533" t="s">
        <v>306</v>
      </c>
      <c r="C20" s="805">
        <v>0.22500000000000001</v>
      </c>
      <c r="D20" s="805">
        <v>0.22500000000000001</v>
      </c>
      <c r="E20" s="805">
        <v>0.155</v>
      </c>
      <c r="F20" s="805">
        <v>9.5000000000000001E-2</v>
      </c>
      <c r="G20" s="805">
        <v>8.2000000000000003E-2</v>
      </c>
      <c r="H20" s="805">
        <v>6.9000000000000006E-2</v>
      </c>
      <c r="I20" s="806">
        <v>7.2999999999999995E-2</v>
      </c>
      <c r="O20" s="522"/>
      <c r="P20" s="522"/>
      <c r="Q20" s="522"/>
      <c r="R20" s="522"/>
      <c r="S20" s="522"/>
      <c r="T20" s="522"/>
      <c r="U20" s="522"/>
    </row>
    <row r="21" spans="2:21" ht="15.75" thickBot="1" x14ac:dyDescent="0.25">
      <c r="B21" s="539" t="s">
        <v>307</v>
      </c>
      <c r="C21" s="807">
        <v>3.5192092137608699</v>
      </c>
      <c r="D21" s="807">
        <v>3.52906400035</v>
      </c>
      <c r="E21" s="807">
        <v>3.7243950749055679</v>
      </c>
      <c r="F21" s="807">
        <v>3.6823118596612847</v>
      </c>
      <c r="G21" s="807">
        <v>3.5405141765238817</v>
      </c>
      <c r="H21" s="807">
        <v>3.3668316760552703</v>
      </c>
      <c r="I21" s="808">
        <v>3.4277777706971562</v>
      </c>
      <c r="O21" s="522"/>
      <c r="P21" s="522"/>
      <c r="Q21" s="522"/>
      <c r="R21" s="522"/>
      <c r="S21" s="522"/>
      <c r="T21" s="522"/>
      <c r="U21" s="522"/>
    </row>
    <row r="22" spans="2:21" x14ac:dyDescent="0.2">
      <c r="B22" s="533" t="s">
        <v>308</v>
      </c>
      <c r="C22" s="805">
        <v>3.5594378429508704</v>
      </c>
      <c r="D22" s="805">
        <v>3.8712284174253373</v>
      </c>
      <c r="E22" s="805">
        <v>3.7848415382796983</v>
      </c>
      <c r="F22" s="805">
        <v>3.8762966664567733</v>
      </c>
      <c r="G22" s="805">
        <v>3.7348911012380639</v>
      </c>
      <c r="H22" s="805">
        <v>3.5149456997607094</v>
      </c>
      <c r="I22" s="806">
        <v>3.6688971551325067</v>
      </c>
      <c r="O22" s="522"/>
      <c r="P22" s="522"/>
      <c r="Q22" s="522"/>
      <c r="R22" s="522"/>
      <c r="S22" s="522"/>
      <c r="T22" s="522"/>
      <c r="U22" s="522"/>
    </row>
    <row r="23" spans="2:21" x14ac:dyDescent="0.2">
      <c r="B23" s="540" t="s">
        <v>309</v>
      </c>
      <c r="C23" s="809">
        <v>0.11095084787999998</v>
      </c>
      <c r="D23" s="809">
        <v>0.10088095280000002</v>
      </c>
      <c r="E23" s="809">
        <v>0.17100000000000001</v>
      </c>
      <c r="F23" s="809">
        <v>0.17299999999999999</v>
      </c>
      <c r="G23" s="809">
        <v>8.1000000000000003E-2</v>
      </c>
      <c r="H23" s="809">
        <v>0.13600000000000001</v>
      </c>
      <c r="I23" s="810">
        <v>0.14799999999999999</v>
      </c>
      <c r="O23" s="522"/>
      <c r="P23" s="522"/>
      <c r="Q23" s="522"/>
      <c r="R23" s="522"/>
      <c r="S23" s="522"/>
      <c r="T23" s="522"/>
      <c r="U23" s="522"/>
    </row>
    <row r="24" spans="2:21" ht="15.75" thickBot="1" x14ac:dyDescent="0.25">
      <c r="B24" s="797" t="s">
        <v>310</v>
      </c>
      <c r="C24" s="809">
        <v>3.6703886908308703</v>
      </c>
      <c r="D24" s="809">
        <v>3.9712528401300005</v>
      </c>
      <c r="E24" s="809">
        <v>3.9509572356395974</v>
      </c>
      <c r="F24" s="809">
        <v>4.0445668279282367</v>
      </c>
      <c r="G24" s="809">
        <v>3.8090358538214275</v>
      </c>
      <c r="H24" s="809">
        <v>3.6435576605443893</v>
      </c>
      <c r="I24" s="810">
        <v>3.8089456024267334</v>
      </c>
      <c r="O24" s="522"/>
      <c r="P24" s="522"/>
      <c r="Q24" s="522"/>
      <c r="R24" s="522"/>
      <c r="S24" s="522"/>
      <c r="T24" s="522"/>
      <c r="U24" s="522"/>
    </row>
    <row r="25" spans="2:21" ht="24" customHeight="1" x14ac:dyDescent="0.2">
      <c r="B25" s="1126" t="s">
        <v>311</v>
      </c>
      <c r="C25" s="1127"/>
      <c r="D25" s="1127"/>
      <c r="E25" s="1127"/>
      <c r="F25" s="1127"/>
      <c r="G25" s="1127"/>
      <c r="H25" s="1127"/>
      <c r="I25" s="1128"/>
      <c r="O25" s="522"/>
      <c r="P25" s="522"/>
      <c r="Q25" s="522"/>
      <c r="R25" s="522"/>
      <c r="S25" s="522"/>
      <c r="T25" s="522"/>
      <c r="U25" s="522"/>
    </row>
    <row r="26" spans="2:21" ht="13.5" customHeight="1" thickBot="1" x14ac:dyDescent="0.25">
      <c r="B26" s="1129" t="s">
        <v>312</v>
      </c>
      <c r="C26" s="1130"/>
      <c r="D26" s="1130"/>
      <c r="E26" s="1130"/>
      <c r="F26" s="1130"/>
      <c r="G26" s="1130"/>
      <c r="H26" s="1130"/>
      <c r="I26" s="1131"/>
      <c r="O26" s="522"/>
      <c r="P26" s="522"/>
      <c r="Q26" s="522"/>
      <c r="R26" s="522"/>
      <c r="S26" s="522"/>
      <c r="T26" s="522"/>
      <c r="U26" s="522"/>
    </row>
    <row r="27" spans="2:21" x14ac:dyDescent="0.2">
      <c r="B27" s="522"/>
      <c r="C27" s="522"/>
      <c r="D27" s="522"/>
      <c r="E27" s="522"/>
      <c r="F27" s="522"/>
      <c r="G27" s="522"/>
      <c r="H27" s="522"/>
      <c r="I27" s="522"/>
      <c r="O27" s="522"/>
      <c r="P27" s="522"/>
      <c r="Q27" s="522"/>
      <c r="R27" s="522"/>
      <c r="S27" s="522"/>
      <c r="T27" s="522"/>
      <c r="U27" s="522"/>
    </row>
    <row r="28" spans="2:21" x14ac:dyDescent="0.2">
      <c r="B28" s="522"/>
      <c r="C28" s="522"/>
      <c r="D28" s="522"/>
      <c r="E28" s="522"/>
      <c r="F28" s="522"/>
      <c r="G28" s="522"/>
      <c r="H28" s="522"/>
      <c r="I28" s="522"/>
      <c r="O28" s="522"/>
      <c r="P28" s="522"/>
      <c r="Q28" s="522"/>
      <c r="R28" s="522"/>
      <c r="S28" s="522"/>
      <c r="T28" s="522"/>
      <c r="U28" s="522"/>
    </row>
    <row r="29" spans="2:21" x14ac:dyDescent="0.2">
      <c r="B29" s="522"/>
      <c r="C29" s="811"/>
      <c r="D29" s="811"/>
      <c r="E29" s="811"/>
      <c r="F29" s="811"/>
      <c r="G29" s="811"/>
      <c r="H29" s="811"/>
      <c r="I29" s="811"/>
      <c r="O29" s="522"/>
      <c r="P29" s="522"/>
      <c r="Q29" s="522"/>
      <c r="R29" s="522"/>
      <c r="S29" s="522"/>
      <c r="T29" s="522"/>
      <c r="U29" s="522"/>
    </row>
    <row r="30" spans="2:21" x14ac:dyDescent="0.2">
      <c r="B30" s="522"/>
      <c r="C30" s="522"/>
      <c r="D30" s="522"/>
      <c r="E30" s="522"/>
      <c r="F30" s="522"/>
      <c r="G30" s="522"/>
      <c r="H30" s="522"/>
      <c r="I30" s="522"/>
      <c r="O30" s="522"/>
      <c r="P30" s="522"/>
      <c r="Q30" s="522"/>
      <c r="R30" s="522"/>
      <c r="S30" s="522"/>
      <c r="T30" s="522"/>
      <c r="U30" s="522"/>
    </row>
    <row r="31" spans="2:21" x14ac:dyDescent="0.2">
      <c r="B31" s="522"/>
      <c r="C31" s="522"/>
      <c r="D31" s="522"/>
      <c r="E31" s="522"/>
      <c r="F31" s="522"/>
      <c r="G31" s="522"/>
      <c r="H31" s="522"/>
      <c r="I31" s="522"/>
      <c r="O31" s="522"/>
      <c r="P31" s="522"/>
      <c r="Q31" s="522"/>
      <c r="R31" s="522"/>
      <c r="S31" s="522"/>
      <c r="T31" s="522"/>
      <c r="U31" s="522"/>
    </row>
    <row r="32" spans="2:21" x14ac:dyDescent="0.2">
      <c r="B32" s="522"/>
      <c r="C32" s="522"/>
      <c r="D32" s="522"/>
      <c r="E32" s="522"/>
      <c r="F32" s="522"/>
      <c r="G32" s="522"/>
      <c r="H32" s="522"/>
      <c r="I32" s="522"/>
      <c r="O32" s="522"/>
      <c r="P32" s="522"/>
      <c r="Q32" s="522"/>
      <c r="R32" s="522"/>
      <c r="S32" s="522"/>
      <c r="T32" s="522"/>
      <c r="U32" s="522"/>
    </row>
    <row r="33" spans="2:21" x14ac:dyDescent="0.2">
      <c r="B33" s="522"/>
      <c r="C33" s="522"/>
      <c r="D33" s="522"/>
      <c r="E33" s="522"/>
      <c r="F33" s="522"/>
      <c r="G33" s="522"/>
      <c r="H33" s="522"/>
      <c r="I33" s="522"/>
      <c r="O33" s="522"/>
      <c r="P33" s="522"/>
      <c r="Q33" s="522"/>
      <c r="R33" s="522"/>
      <c r="S33" s="522"/>
      <c r="T33" s="522"/>
      <c r="U33" s="522"/>
    </row>
    <row r="34" spans="2:21" x14ac:dyDescent="0.2">
      <c r="B34" s="522"/>
      <c r="C34" s="522"/>
      <c r="D34" s="522"/>
      <c r="E34" s="522"/>
      <c r="F34" s="522"/>
      <c r="G34" s="522"/>
      <c r="H34" s="522"/>
      <c r="I34" s="522"/>
      <c r="O34" s="522"/>
      <c r="P34" s="522"/>
      <c r="Q34" s="522"/>
      <c r="R34" s="522"/>
      <c r="S34" s="522"/>
      <c r="T34" s="522"/>
      <c r="U34" s="522"/>
    </row>
    <row r="35" spans="2:21" x14ac:dyDescent="0.2">
      <c r="B35" s="522"/>
      <c r="C35" s="522"/>
      <c r="D35" s="522"/>
      <c r="E35" s="522"/>
      <c r="F35" s="522"/>
      <c r="G35" s="522"/>
      <c r="H35" s="522"/>
      <c r="I35" s="522"/>
      <c r="O35" s="522"/>
      <c r="P35" s="522"/>
      <c r="Q35" s="522"/>
      <c r="R35" s="522"/>
      <c r="S35" s="522"/>
      <c r="T35" s="522"/>
      <c r="U35" s="522"/>
    </row>
    <row r="36" spans="2:21" x14ac:dyDescent="0.2">
      <c r="B36" s="522"/>
      <c r="C36" s="522"/>
      <c r="D36" s="522"/>
      <c r="E36" s="522"/>
      <c r="F36" s="522"/>
      <c r="G36" s="522"/>
      <c r="H36" s="522"/>
      <c r="I36" s="522"/>
      <c r="O36" s="522"/>
      <c r="P36" s="522"/>
      <c r="Q36" s="522"/>
      <c r="R36" s="522"/>
      <c r="S36" s="522"/>
      <c r="T36" s="522"/>
      <c r="U36" s="522"/>
    </row>
    <row r="37" spans="2:21" x14ac:dyDescent="0.2">
      <c r="B37" s="522"/>
      <c r="C37" s="522"/>
      <c r="D37" s="522"/>
      <c r="E37" s="522"/>
      <c r="F37" s="522"/>
      <c r="G37" s="522"/>
      <c r="H37" s="522"/>
      <c r="I37" s="522"/>
      <c r="O37" s="522"/>
      <c r="P37" s="522"/>
      <c r="Q37" s="522"/>
      <c r="R37" s="522"/>
      <c r="S37" s="522"/>
      <c r="T37" s="522"/>
      <c r="U37" s="522"/>
    </row>
    <row r="38" spans="2:21" x14ac:dyDescent="0.2">
      <c r="B38" s="522"/>
      <c r="C38" s="522"/>
      <c r="D38" s="522"/>
      <c r="E38" s="522"/>
      <c r="F38" s="522"/>
      <c r="G38" s="522"/>
      <c r="H38" s="522"/>
      <c r="I38" s="522"/>
      <c r="O38" s="522"/>
      <c r="P38" s="522"/>
      <c r="Q38" s="522"/>
      <c r="R38" s="522"/>
      <c r="S38" s="522"/>
      <c r="T38" s="522"/>
      <c r="U38" s="522"/>
    </row>
    <row r="39" spans="2:21" x14ac:dyDescent="0.2">
      <c r="B39" s="522"/>
      <c r="C39" s="522"/>
      <c r="D39" s="522"/>
      <c r="E39" s="522"/>
      <c r="F39" s="522"/>
      <c r="G39" s="522"/>
      <c r="H39" s="522"/>
      <c r="I39" s="522"/>
      <c r="O39" s="522"/>
      <c r="P39" s="522"/>
      <c r="Q39" s="522"/>
      <c r="R39" s="522"/>
      <c r="S39" s="522"/>
      <c r="T39" s="522"/>
      <c r="U39" s="522"/>
    </row>
    <row r="40" spans="2:21" x14ac:dyDescent="0.2">
      <c r="B40" s="522"/>
      <c r="C40" s="522"/>
      <c r="D40" s="522"/>
      <c r="E40" s="522"/>
      <c r="F40" s="522"/>
      <c r="G40" s="522"/>
      <c r="H40" s="522"/>
      <c r="I40" s="522"/>
      <c r="O40" s="522"/>
      <c r="P40" s="522"/>
      <c r="Q40" s="522"/>
      <c r="R40" s="522"/>
      <c r="S40" s="522"/>
      <c r="T40" s="522"/>
      <c r="U40" s="522"/>
    </row>
    <row r="41" spans="2:21" x14ac:dyDescent="0.2">
      <c r="B41" s="522"/>
      <c r="C41" s="522"/>
      <c r="D41" s="522"/>
      <c r="E41" s="522"/>
      <c r="F41" s="522"/>
      <c r="G41" s="522"/>
      <c r="H41" s="522"/>
      <c r="I41" s="522"/>
      <c r="O41" s="522"/>
      <c r="P41" s="522"/>
      <c r="Q41" s="522"/>
      <c r="R41" s="522"/>
      <c r="S41" s="522"/>
      <c r="T41" s="522"/>
      <c r="U41" s="522"/>
    </row>
    <row r="42" spans="2:21" x14ac:dyDescent="0.2">
      <c r="B42" s="522"/>
      <c r="C42" s="522"/>
      <c r="D42" s="522"/>
      <c r="E42" s="522"/>
      <c r="F42" s="522"/>
      <c r="G42" s="522"/>
      <c r="H42" s="522"/>
      <c r="I42" s="522"/>
      <c r="O42" s="522"/>
      <c r="P42" s="522"/>
      <c r="Q42" s="522"/>
      <c r="R42" s="522"/>
      <c r="S42" s="522"/>
      <c r="T42" s="522"/>
      <c r="U42" s="522"/>
    </row>
    <row r="43" spans="2:21" x14ac:dyDescent="0.2">
      <c r="B43" s="522"/>
      <c r="C43" s="522"/>
      <c r="D43" s="522"/>
      <c r="E43" s="522"/>
      <c r="F43" s="522"/>
      <c r="G43" s="522"/>
      <c r="H43" s="522"/>
      <c r="I43" s="522"/>
      <c r="O43" s="522"/>
      <c r="P43" s="522"/>
      <c r="Q43" s="522"/>
      <c r="R43" s="522"/>
      <c r="S43" s="522"/>
      <c r="T43" s="522"/>
      <c r="U43" s="522"/>
    </row>
    <row r="44" spans="2:21" x14ac:dyDescent="0.2">
      <c r="B44" s="522"/>
      <c r="C44" s="522"/>
      <c r="D44" s="522"/>
      <c r="E44" s="522"/>
      <c r="F44" s="522"/>
      <c r="G44" s="522"/>
      <c r="H44" s="522"/>
      <c r="I44" s="522"/>
      <c r="O44" s="522"/>
      <c r="P44" s="522"/>
      <c r="Q44" s="522"/>
      <c r="R44" s="522"/>
      <c r="S44" s="522"/>
      <c r="T44" s="522"/>
      <c r="U44" s="522"/>
    </row>
    <row r="45" spans="2:21" x14ac:dyDescent="0.2">
      <c r="B45" s="522"/>
      <c r="C45" s="522"/>
      <c r="D45" s="522"/>
      <c r="E45" s="522"/>
      <c r="F45" s="522"/>
      <c r="G45" s="522"/>
      <c r="H45" s="522"/>
      <c r="I45" s="522"/>
      <c r="O45" s="522"/>
      <c r="P45" s="522"/>
      <c r="Q45" s="522"/>
      <c r="R45" s="522"/>
      <c r="S45" s="522"/>
      <c r="T45" s="522"/>
      <c r="U45" s="522"/>
    </row>
    <row r="46" spans="2:21" x14ac:dyDescent="0.2">
      <c r="B46" s="522"/>
      <c r="C46" s="522"/>
      <c r="D46" s="522"/>
      <c r="E46" s="522"/>
      <c r="F46" s="522"/>
      <c r="G46" s="522"/>
      <c r="H46" s="522"/>
      <c r="I46" s="522"/>
      <c r="O46" s="522"/>
      <c r="P46" s="522"/>
      <c r="Q46" s="522"/>
      <c r="R46" s="522"/>
      <c r="S46" s="522"/>
      <c r="T46" s="522"/>
      <c r="U46" s="522"/>
    </row>
    <row r="47" spans="2:21" x14ac:dyDescent="0.2">
      <c r="B47" s="522"/>
      <c r="C47" s="522"/>
      <c r="D47" s="522"/>
      <c r="E47" s="522"/>
      <c r="F47" s="522"/>
      <c r="G47" s="522"/>
      <c r="H47" s="522"/>
      <c r="I47" s="522"/>
      <c r="O47" s="522"/>
      <c r="P47" s="522"/>
      <c r="Q47" s="522"/>
      <c r="R47" s="522"/>
      <c r="S47" s="522"/>
      <c r="T47" s="522"/>
      <c r="U47" s="522"/>
    </row>
    <row r="48" spans="2:21" x14ac:dyDescent="0.2">
      <c r="B48" s="522"/>
      <c r="C48" s="522"/>
      <c r="D48" s="522"/>
      <c r="E48" s="522"/>
      <c r="F48" s="522"/>
      <c r="G48" s="522"/>
      <c r="H48" s="522"/>
      <c r="I48" s="522"/>
      <c r="O48" s="522"/>
      <c r="P48" s="522"/>
      <c r="Q48" s="522"/>
      <c r="R48" s="522"/>
      <c r="S48" s="522"/>
      <c r="T48" s="522"/>
      <c r="U48" s="522"/>
    </row>
    <row r="49" spans="2:21" x14ac:dyDescent="0.2">
      <c r="B49" s="522"/>
      <c r="C49" s="522"/>
      <c r="D49" s="522"/>
      <c r="E49" s="522"/>
      <c r="F49" s="522"/>
      <c r="G49" s="522"/>
      <c r="H49" s="522"/>
      <c r="I49" s="522"/>
      <c r="O49" s="522"/>
      <c r="P49" s="522"/>
      <c r="Q49" s="522"/>
      <c r="R49" s="522"/>
      <c r="S49" s="522"/>
      <c r="T49" s="522"/>
      <c r="U49" s="522"/>
    </row>
    <row r="50" spans="2:21" x14ac:dyDescent="0.2">
      <c r="B50" s="522"/>
      <c r="C50" s="522"/>
      <c r="D50" s="522"/>
      <c r="E50" s="522"/>
      <c r="F50" s="522"/>
      <c r="G50" s="522"/>
      <c r="H50" s="522"/>
      <c r="I50" s="522"/>
      <c r="O50" s="522"/>
      <c r="P50" s="522"/>
      <c r="Q50" s="522"/>
      <c r="R50" s="522"/>
      <c r="S50" s="522"/>
      <c r="T50" s="522"/>
      <c r="U50" s="522"/>
    </row>
    <row r="51" spans="2:21" x14ac:dyDescent="0.2">
      <c r="B51" s="522"/>
      <c r="C51" s="522"/>
      <c r="D51" s="522"/>
      <c r="E51" s="522"/>
      <c r="F51" s="522"/>
      <c r="G51" s="522"/>
      <c r="H51" s="522"/>
      <c r="I51" s="522"/>
      <c r="O51" s="522"/>
      <c r="P51" s="522"/>
      <c r="Q51" s="522"/>
      <c r="R51" s="522"/>
      <c r="S51" s="522"/>
      <c r="T51" s="522"/>
      <c r="U51" s="522"/>
    </row>
    <row r="52" spans="2:21" x14ac:dyDescent="0.2">
      <c r="B52" s="522"/>
      <c r="C52" s="522"/>
      <c r="D52" s="522"/>
      <c r="E52" s="522"/>
      <c r="F52" s="522"/>
      <c r="G52" s="522"/>
      <c r="H52" s="522"/>
      <c r="I52" s="522"/>
      <c r="O52" s="522"/>
      <c r="P52" s="522"/>
      <c r="Q52" s="522"/>
      <c r="R52" s="522"/>
      <c r="S52" s="522"/>
      <c r="T52" s="522"/>
      <c r="U52" s="522"/>
    </row>
    <row r="53" spans="2:21" x14ac:dyDescent="0.2">
      <c r="B53" s="522"/>
      <c r="C53" s="522"/>
      <c r="D53" s="522"/>
      <c r="E53" s="522"/>
      <c r="F53" s="522"/>
      <c r="G53" s="522"/>
      <c r="H53" s="522"/>
      <c r="I53" s="522"/>
      <c r="O53" s="522"/>
      <c r="P53" s="522"/>
      <c r="Q53" s="522"/>
      <c r="R53" s="522"/>
      <c r="S53" s="522"/>
      <c r="T53" s="522"/>
      <c r="U53" s="522"/>
    </row>
    <row r="54" spans="2:21" x14ac:dyDescent="0.2">
      <c r="B54" s="522"/>
      <c r="C54" s="522"/>
      <c r="D54" s="522"/>
      <c r="E54" s="522"/>
      <c r="F54" s="522"/>
      <c r="G54" s="522"/>
      <c r="H54" s="522"/>
      <c r="I54" s="522"/>
      <c r="O54" s="522"/>
      <c r="P54" s="522"/>
      <c r="Q54" s="522"/>
      <c r="R54" s="522"/>
      <c r="S54" s="522"/>
      <c r="T54" s="522"/>
      <c r="U54" s="522"/>
    </row>
    <row r="55" spans="2:21" x14ac:dyDescent="0.2">
      <c r="B55" s="522"/>
      <c r="C55" s="522"/>
      <c r="D55" s="522"/>
      <c r="E55" s="522"/>
      <c r="F55" s="522"/>
      <c r="G55" s="522"/>
      <c r="H55" s="522"/>
      <c r="I55" s="522"/>
      <c r="O55" s="522"/>
      <c r="P55" s="522"/>
      <c r="Q55" s="522"/>
      <c r="R55" s="522"/>
      <c r="S55" s="522"/>
      <c r="T55" s="522"/>
      <c r="U55" s="522"/>
    </row>
    <row r="56" spans="2:21" x14ac:dyDescent="0.2">
      <c r="B56" s="522"/>
      <c r="C56" s="522"/>
      <c r="D56" s="522"/>
      <c r="E56" s="522"/>
      <c r="F56" s="522"/>
      <c r="G56" s="522"/>
      <c r="H56" s="522"/>
      <c r="I56" s="522"/>
      <c r="O56" s="522"/>
      <c r="P56" s="522"/>
      <c r="Q56" s="522"/>
      <c r="R56" s="522"/>
      <c r="S56" s="522"/>
      <c r="T56" s="522"/>
      <c r="U56" s="522"/>
    </row>
    <row r="57" spans="2:21" x14ac:dyDescent="0.2">
      <c r="B57" s="522"/>
      <c r="C57" s="522"/>
      <c r="D57" s="522"/>
      <c r="E57" s="522"/>
      <c r="F57" s="522"/>
      <c r="G57" s="522"/>
      <c r="H57" s="522"/>
      <c r="I57" s="522"/>
      <c r="O57" s="522"/>
      <c r="P57" s="522"/>
      <c r="Q57" s="522"/>
      <c r="R57" s="522"/>
      <c r="S57" s="522"/>
      <c r="T57" s="522"/>
      <c r="U57" s="522"/>
    </row>
    <row r="58" spans="2:21" x14ac:dyDescent="0.2">
      <c r="B58" s="522"/>
      <c r="C58" s="522"/>
      <c r="D58" s="522"/>
      <c r="E58" s="522"/>
      <c r="F58" s="522"/>
      <c r="G58" s="522"/>
      <c r="H58" s="522"/>
      <c r="I58" s="522"/>
      <c r="O58" s="522"/>
      <c r="P58" s="522"/>
      <c r="Q58" s="522"/>
      <c r="R58" s="522"/>
      <c r="S58" s="522"/>
      <c r="T58" s="522"/>
      <c r="U58" s="522"/>
    </row>
    <row r="59" spans="2:21" x14ac:dyDescent="0.2">
      <c r="B59" s="522"/>
      <c r="C59" s="522"/>
      <c r="D59" s="522"/>
      <c r="E59" s="522"/>
      <c r="F59" s="522"/>
      <c r="G59" s="522"/>
      <c r="H59" s="522"/>
      <c r="I59" s="522"/>
      <c r="O59" s="522"/>
      <c r="P59" s="522"/>
      <c r="Q59" s="522"/>
      <c r="R59" s="522"/>
      <c r="S59" s="522"/>
      <c r="T59" s="522"/>
      <c r="U59" s="522"/>
    </row>
    <row r="60" spans="2:21" x14ac:dyDescent="0.2">
      <c r="B60" s="522"/>
      <c r="C60" s="522"/>
      <c r="D60" s="522"/>
      <c r="E60" s="522"/>
      <c r="F60" s="522"/>
      <c r="G60" s="522"/>
      <c r="H60" s="522"/>
      <c r="I60" s="522"/>
      <c r="O60" s="522"/>
      <c r="P60" s="522"/>
      <c r="Q60" s="522"/>
      <c r="R60" s="522"/>
      <c r="S60" s="522"/>
      <c r="T60" s="522"/>
      <c r="U60" s="522"/>
    </row>
    <row r="61" spans="2:21" x14ac:dyDescent="0.2">
      <c r="B61" s="522"/>
      <c r="C61" s="522"/>
      <c r="D61" s="522"/>
      <c r="E61" s="522"/>
      <c r="F61" s="522"/>
      <c r="G61" s="522"/>
      <c r="H61" s="522"/>
      <c r="I61" s="522"/>
      <c r="O61" s="522"/>
      <c r="P61" s="522"/>
      <c r="Q61" s="522"/>
      <c r="R61" s="522"/>
      <c r="S61" s="522"/>
      <c r="T61" s="522"/>
      <c r="U61" s="522"/>
    </row>
    <row r="62" spans="2:21" x14ac:dyDescent="0.2">
      <c r="B62" s="522"/>
      <c r="C62" s="522"/>
      <c r="D62" s="522"/>
      <c r="E62" s="522"/>
      <c r="F62" s="522"/>
      <c r="G62" s="522"/>
      <c r="H62" s="522"/>
      <c r="I62" s="522"/>
      <c r="O62" s="522"/>
      <c r="P62" s="522"/>
      <c r="Q62" s="522"/>
      <c r="R62" s="522"/>
      <c r="S62" s="522"/>
      <c r="T62" s="522"/>
      <c r="U62" s="522"/>
    </row>
    <row r="63" spans="2:21" x14ac:dyDescent="0.2">
      <c r="B63" s="522"/>
      <c r="C63" s="522"/>
      <c r="D63" s="522"/>
      <c r="E63" s="522"/>
      <c r="F63" s="522"/>
      <c r="G63" s="522"/>
      <c r="H63" s="522"/>
      <c r="I63" s="522"/>
      <c r="O63" s="522"/>
      <c r="P63" s="522"/>
      <c r="Q63" s="522"/>
      <c r="R63" s="522"/>
      <c r="S63" s="522"/>
      <c r="T63" s="522"/>
      <c r="U63" s="522"/>
    </row>
    <row r="64" spans="2:21" x14ac:dyDescent="0.2">
      <c r="B64" s="522"/>
      <c r="C64" s="522"/>
      <c r="D64" s="522"/>
      <c r="E64" s="522"/>
      <c r="F64" s="522"/>
      <c r="G64" s="522"/>
      <c r="H64" s="522"/>
      <c r="I64" s="522"/>
      <c r="O64" s="522"/>
      <c r="P64" s="522"/>
      <c r="Q64" s="522"/>
      <c r="R64" s="522"/>
      <c r="S64" s="522"/>
      <c r="T64" s="522"/>
      <c r="U64" s="522"/>
    </row>
    <row r="65" spans="2:21" x14ac:dyDescent="0.2">
      <c r="B65" s="522"/>
      <c r="C65" s="522"/>
      <c r="D65" s="522"/>
      <c r="E65" s="522"/>
      <c r="F65" s="522"/>
      <c r="G65" s="522"/>
      <c r="H65" s="522"/>
      <c r="I65" s="522"/>
      <c r="O65" s="522"/>
      <c r="P65" s="522"/>
      <c r="Q65" s="522"/>
      <c r="R65" s="522"/>
      <c r="S65" s="522"/>
      <c r="T65" s="522"/>
      <c r="U65" s="522"/>
    </row>
    <row r="66" spans="2:21" x14ac:dyDescent="0.2">
      <c r="B66" s="522"/>
      <c r="C66" s="522"/>
      <c r="D66" s="522"/>
      <c r="E66" s="522"/>
      <c r="F66" s="522"/>
      <c r="G66" s="522"/>
      <c r="H66" s="522"/>
      <c r="I66" s="522"/>
      <c r="O66" s="522"/>
      <c r="P66" s="522"/>
      <c r="Q66" s="522"/>
      <c r="R66" s="522"/>
      <c r="S66" s="522"/>
      <c r="T66" s="522"/>
      <c r="U66" s="522"/>
    </row>
    <row r="67" spans="2:21" x14ac:dyDescent="0.2">
      <c r="B67" s="522"/>
      <c r="C67" s="522"/>
      <c r="D67" s="522"/>
      <c r="E67" s="522"/>
      <c r="F67" s="522"/>
      <c r="G67" s="522"/>
      <c r="H67" s="522"/>
      <c r="I67" s="522"/>
      <c r="O67" s="522"/>
      <c r="P67" s="522"/>
      <c r="Q67" s="522"/>
      <c r="R67" s="522"/>
      <c r="S67" s="522"/>
      <c r="T67" s="522"/>
      <c r="U67" s="522"/>
    </row>
    <row r="68" spans="2:21" x14ac:dyDescent="0.2">
      <c r="B68" s="522"/>
      <c r="C68" s="522"/>
      <c r="D68" s="522"/>
      <c r="E68" s="522"/>
      <c r="F68" s="522"/>
      <c r="G68" s="522"/>
      <c r="H68" s="522"/>
      <c r="I68" s="522"/>
      <c r="O68" s="522"/>
      <c r="P68" s="522"/>
      <c r="Q68" s="522"/>
      <c r="R68" s="522"/>
      <c r="S68" s="522"/>
      <c r="T68" s="522"/>
      <c r="U68" s="522"/>
    </row>
    <row r="69" spans="2:21" x14ac:dyDescent="0.2">
      <c r="B69" s="522"/>
      <c r="C69" s="522"/>
      <c r="D69" s="522"/>
      <c r="E69" s="522"/>
      <c r="F69" s="522"/>
      <c r="G69" s="522"/>
      <c r="H69" s="522"/>
      <c r="I69" s="522"/>
      <c r="O69" s="522"/>
      <c r="P69" s="522"/>
      <c r="Q69" s="522"/>
      <c r="R69" s="522"/>
      <c r="S69" s="522"/>
      <c r="T69" s="522"/>
      <c r="U69" s="522"/>
    </row>
    <row r="70" spans="2:21" x14ac:dyDescent="0.2">
      <c r="B70" s="522"/>
      <c r="C70" s="522"/>
      <c r="D70" s="522"/>
      <c r="E70" s="522"/>
      <c r="F70" s="522"/>
      <c r="G70" s="522"/>
      <c r="H70" s="522"/>
      <c r="I70" s="522"/>
      <c r="O70" s="522"/>
      <c r="P70" s="522"/>
      <c r="Q70" s="522"/>
      <c r="R70" s="522"/>
      <c r="S70" s="522"/>
      <c r="T70" s="522"/>
      <c r="U70" s="522"/>
    </row>
    <row r="71" spans="2:21" x14ac:dyDescent="0.2">
      <c r="B71" s="522"/>
      <c r="C71" s="522"/>
      <c r="D71" s="522"/>
      <c r="E71" s="522"/>
      <c r="F71" s="522"/>
      <c r="G71" s="522"/>
      <c r="H71" s="522"/>
      <c r="I71" s="522"/>
      <c r="O71" s="522"/>
      <c r="P71" s="522"/>
      <c r="Q71" s="522"/>
      <c r="R71" s="522"/>
      <c r="S71" s="522"/>
      <c r="T71" s="522"/>
      <c r="U71" s="522"/>
    </row>
    <row r="72" spans="2:21" x14ac:dyDescent="0.2">
      <c r="B72" s="522"/>
      <c r="C72" s="522"/>
      <c r="D72" s="522"/>
      <c r="E72" s="522"/>
      <c r="F72" s="522"/>
      <c r="G72" s="522"/>
      <c r="H72" s="522"/>
      <c r="I72" s="522"/>
      <c r="O72" s="522"/>
      <c r="P72" s="522"/>
      <c r="Q72" s="522"/>
      <c r="R72" s="522"/>
      <c r="S72" s="522"/>
      <c r="T72" s="522"/>
      <c r="U72" s="522"/>
    </row>
  </sheetData>
  <mergeCells count="5">
    <mergeCell ref="B25:I25"/>
    <mergeCell ref="B26:I26"/>
    <mergeCell ref="C3:I3"/>
    <mergeCell ref="D4:I4"/>
    <mergeCell ref="B2:I2"/>
  </mergeCells>
  <hyperlinks>
    <hyperlink ref="A1" location="Contents!B22" display="Back to contents"/>
  </hyperlinks>
  <pageMargins left="0.70866141732283472" right="0.70866141732283472" top="0.74803149606299213" bottom="0.74803149606299213" header="0.31496062992125984" footer="0.31496062992125984"/>
  <pageSetup paperSize="9" scale="8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5"/>
    <pageSetUpPr fitToPage="1"/>
  </sheetPr>
  <dimension ref="A1:O29"/>
  <sheetViews>
    <sheetView workbookViewId="0"/>
  </sheetViews>
  <sheetFormatPr defaultColWidth="9.21875" defaultRowHeight="12.75" x14ac:dyDescent="0.2"/>
  <cols>
    <col min="1" max="1" width="9.33203125" style="36" customWidth="1"/>
    <col min="2" max="2" width="55.77734375" style="36" customWidth="1"/>
    <col min="3" max="9" width="10.77734375" style="36" customWidth="1"/>
    <col min="10" max="16384" width="9.21875" style="36"/>
  </cols>
  <sheetData>
    <row r="1" spans="1:15" ht="33.75" customHeight="1" thickBot="1" x14ac:dyDescent="0.25">
      <c r="A1" s="310" t="s">
        <v>0</v>
      </c>
    </row>
    <row r="2" spans="1:15" ht="21" customHeight="1" thickBot="1" x14ac:dyDescent="0.25">
      <c r="B2" s="925" t="s">
        <v>495</v>
      </c>
      <c r="C2" s="926"/>
      <c r="D2" s="926"/>
      <c r="E2" s="926"/>
      <c r="F2" s="926"/>
      <c r="G2" s="926"/>
      <c r="H2" s="926"/>
      <c r="I2" s="927"/>
    </row>
    <row r="3" spans="1:15" ht="15.75" x14ac:dyDescent="0.2">
      <c r="B3" s="670"/>
      <c r="C3" s="1132" t="s">
        <v>1</v>
      </c>
      <c r="D3" s="1042"/>
      <c r="E3" s="1042"/>
      <c r="F3" s="1042"/>
      <c r="G3" s="1042"/>
      <c r="H3" s="1042"/>
      <c r="I3" s="1043"/>
    </row>
    <row r="4" spans="1:15" ht="15.75" x14ac:dyDescent="0.2">
      <c r="B4" s="610"/>
      <c r="C4" s="607" t="s">
        <v>2</v>
      </c>
      <c r="D4" s="1136" t="s">
        <v>3</v>
      </c>
      <c r="E4" s="1136"/>
      <c r="F4" s="1136"/>
      <c r="G4" s="1136"/>
      <c r="H4" s="1136"/>
      <c r="I4" s="1137"/>
    </row>
    <row r="5" spans="1:15" ht="15.75" x14ac:dyDescent="0.2">
      <c r="B5" s="610"/>
      <c r="C5" s="667" t="s">
        <v>5</v>
      </c>
      <c r="D5" s="667" t="s">
        <v>6</v>
      </c>
      <c r="E5" s="667" t="s">
        <v>7</v>
      </c>
      <c r="F5" s="667" t="s">
        <v>8</v>
      </c>
      <c r="G5" s="667" t="s">
        <v>9</v>
      </c>
      <c r="H5" s="667" t="s">
        <v>10</v>
      </c>
      <c r="I5" s="668" t="s">
        <v>362</v>
      </c>
    </row>
    <row r="6" spans="1:15" ht="6" customHeight="1" x14ac:dyDescent="0.2">
      <c r="B6" s="541"/>
      <c r="C6" s="542"/>
      <c r="D6" s="542"/>
      <c r="E6" s="542"/>
      <c r="F6" s="542"/>
      <c r="G6" s="543"/>
      <c r="H6" s="543"/>
      <c r="I6" s="544"/>
    </row>
    <row r="7" spans="1:15" x14ac:dyDescent="0.2">
      <c r="B7" s="545" t="s">
        <v>364</v>
      </c>
      <c r="C7" s="546"/>
      <c r="D7" s="546"/>
      <c r="E7" s="546"/>
      <c r="F7" s="546"/>
      <c r="G7" s="546"/>
      <c r="H7" s="546"/>
      <c r="I7" s="547"/>
    </row>
    <row r="8" spans="1:15" x14ac:dyDescent="0.2">
      <c r="B8" s="548" t="s">
        <v>313</v>
      </c>
      <c r="C8" s="7">
        <v>309.03521799999999</v>
      </c>
      <c r="D8" s="7">
        <v>315.38368228191956</v>
      </c>
      <c r="E8" s="7">
        <v>316.88986277956985</v>
      </c>
      <c r="F8" s="7">
        <v>319.59691834887292</v>
      </c>
      <c r="G8" s="7">
        <v>319.82619111611933</v>
      </c>
      <c r="H8" s="7">
        <v>325.98932208668191</v>
      </c>
      <c r="I8" s="8">
        <v>332.65859468311442</v>
      </c>
    </row>
    <row r="9" spans="1:15" x14ac:dyDescent="0.2">
      <c r="B9" s="548" t="s">
        <v>314</v>
      </c>
      <c r="C9" s="7">
        <v>41.72523623437354</v>
      </c>
      <c r="D9" s="7">
        <v>42.211343731124558</v>
      </c>
      <c r="E9" s="7">
        <v>44.280839444404876</v>
      </c>
      <c r="F9" s="7">
        <v>45.839604330746987</v>
      </c>
      <c r="G9" s="7">
        <v>47.371001043860325</v>
      </c>
      <c r="H9" s="7">
        <v>48.681323499918555</v>
      </c>
      <c r="I9" s="8">
        <v>50.243530362131523</v>
      </c>
    </row>
    <row r="10" spans="1:15" ht="13.5" customHeight="1" x14ac:dyDescent="0.2">
      <c r="B10" s="548" t="s">
        <v>315</v>
      </c>
      <c r="C10" s="7">
        <v>3.5594378429508704</v>
      </c>
      <c r="D10" s="7">
        <v>3.8712284174253373</v>
      </c>
      <c r="E10" s="7">
        <v>3.7848415382796983</v>
      </c>
      <c r="F10" s="7">
        <v>3.8762966664567733</v>
      </c>
      <c r="G10" s="7">
        <v>3.7348911012380639</v>
      </c>
      <c r="H10" s="7">
        <v>3.5149456997607094</v>
      </c>
      <c r="I10" s="8">
        <v>3.6688971551325067</v>
      </c>
    </row>
    <row r="11" spans="1:15" x14ac:dyDescent="0.2">
      <c r="B11" s="671" t="s">
        <v>316</v>
      </c>
      <c r="C11" s="672">
        <f t="shared" ref="C11:I11" si="0">SUM(C8:C10)</f>
        <v>354.31989207732437</v>
      </c>
      <c r="D11" s="672">
        <f t="shared" si="0"/>
        <v>361.46625443046946</v>
      </c>
      <c r="E11" s="672">
        <f t="shared" si="0"/>
        <v>364.95554376225442</v>
      </c>
      <c r="F11" s="672">
        <f t="shared" si="0"/>
        <v>369.31281934607665</v>
      </c>
      <c r="G11" s="672">
        <f t="shared" si="0"/>
        <v>370.93208326121771</v>
      </c>
      <c r="H11" s="672">
        <f t="shared" si="0"/>
        <v>378.18559128636116</v>
      </c>
      <c r="I11" s="673">
        <f t="shared" si="0"/>
        <v>386.57102220037848</v>
      </c>
    </row>
    <row r="12" spans="1:15" ht="15.75" x14ac:dyDescent="0.2">
      <c r="B12" s="669"/>
      <c r="C12" s="708"/>
      <c r="D12" s="708"/>
      <c r="E12" s="708"/>
      <c r="F12" s="708"/>
      <c r="G12" s="708"/>
      <c r="H12" s="708"/>
      <c r="I12" s="709"/>
    </row>
    <row r="13" spans="1:15" x14ac:dyDescent="0.2">
      <c r="B13" s="674" t="s">
        <v>317</v>
      </c>
      <c r="C13" s="675">
        <v>1.1000000000000001</v>
      </c>
      <c r="D13" s="675">
        <f t="shared" ref="D13:I13" si="1">ROUND((D11/C11-1)*100,1)</f>
        <v>2</v>
      </c>
      <c r="E13" s="675">
        <f t="shared" si="1"/>
        <v>1</v>
      </c>
      <c r="F13" s="675">
        <f t="shared" si="1"/>
        <v>1.2</v>
      </c>
      <c r="G13" s="675">
        <f t="shared" si="1"/>
        <v>0.4</v>
      </c>
      <c r="H13" s="675">
        <f t="shared" si="1"/>
        <v>2</v>
      </c>
      <c r="I13" s="676">
        <f t="shared" si="1"/>
        <v>2.2000000000000002</v>
      </c>
    </row>
    <row r="14" spans="1:15" x14ac:dyDescent="0.2">
      <c r="B14" s="770" t="s">
        <v>318</v>
      </c>
      <c r="C14" s="11">
        <v>0.15395142480335267</v>
      </c>
      <c r="D14" s="11">
        <v>1.6528260818652285</v>
      </c>
      <c r="E14" s="11">
        <v>1.5396753632376914</v>
      </c>
      <c r="F14" s="11">
        <v>1.5227300500419716</v>
      </c>
      <c r="G14" s="11">
        <v>2.0362944311538769</v>
      </c>
      <c r="H14" s="11">
        <v>3.6544641785512795</v>
      </c>
      <c r="I14" s="12">
        <v>3.663285477422022</v>
      </c>
      <c r="K14" s="436"/>
    </row>
    <row r="15" spans="1:15" ht="15" customHeight="1" thickBot="1" x14ac:dyDescent="0.25">
      <c r="B15" s="1133" t="s">
        <v>319</v>
      </c>
      <c r="C15" s="1134"/>
      <c r="D15" s="1134"/>
      <c r="E15" s="1134"/>
      <c r="F15" s="1134"/>
      <c r="G15" s="1134"/>
      <c r="H15" s="1134"/>
      <c r="I15" s="1135"/>
      <c r="O15" s="278"/>
    </row>
    <row r="16" spans="1:15" x14ac:dyDescent="0.2">
      <c r="C16" s="368"/>
      <c r="D16" s="368"/>
      <c r="E16" s="368"/>
      <c r="F16" s="368"/>
      <c r="G16" s="368"/>
      <c r="H16" s="368"/>
    </row>
    <row r="29" ht="12" customHeight="1" x14ac:dyDescent="0.2"/>
  </sheetData>
  <mergeCells count="4">
    <mergeCell ref="B2:I2"/>
    <mergeCell ref="C3:I3"/>
    <mergeCell ref="B15:I15"/>
    <mergeCell ref="D4:I4"/>
  </mergeCells>
  <hyperlinks>
    <hyperlink ref="A1" location="Contents!B22" display="Back to contents"/>
  </hyperlinks>
  <pageMargins left="0.74803149606299213" right="0.74803149606299213" top="0.98425196850393704" bottom="0.98425196850393704" header="0.51181102362204722" footer="0.51181102362204722"/>
  <pageSetup paperSize="9" scale="5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pageSetUpPr fitToPage="1"/>
  </sheetPr>
  <dimension ref="A1:S30"/>
  <sheetViews>
    <sheetView zoomScaleNormal="100" workbookViewId="0"/>
  </sheetViews>
  <sheetFormatPr defaultColWidth="9.21875" defaultRowHeight="12.75" x14ac:dyDescent="0.2"/>
  <cols>
    <col min="1" max="1" width="9.33203125" style="36" customWidth="1"/>
    <col min="2" max="2" width="31.44140625" style="36" customWidth="1"/>
    <col min="3" max="9" width="11.44140625" style="36" customWidth="1"/>
    <col min="10" max="16384" width="9.21875" style="36"/>
  </cols>
  <sheetData>
    <row r="1" spans="1:15" ht="33.75" customHeight="1" thickBot="1" x14ac:dyDescent="0.25">
      <c r="A1" s="310" t="s">
        <v>0</v>
      </c>
    </row>
    <row r="2" spans="1:15" ht="21" customHeight="1" thickBot="1" x14ac:dyDescent="0.25">
      <c r="B2" s="925" t="s">
        <v>496</v>
      </c>
      <c r="C2" s="926"/>
      <c r="D2" s="926"/>
      <c r="E2" s="926"/>
      <c r="F2" s="926"/>
      <c r="G2" s="926"/>
      <c r="H2" s="927"/>
      <c r="I2" s="357"/>
    </row>
    <row r="3" spans="1:15" ht="15.75" x14ac:dyDescent="0.2">
      <c r="B3" s="609"/>
      <c r="C3" s="1042" t="s">
        <v>1</v>
      </c>
      <c r="D3" s="1042"/>
      <c r="E3" s="1042"/>
      <c r="F3" s="1042"/>
      <c r="G3" s="1042"/>
      <c r="H3" s="1043"/>
      <c r="I3" s="358"/>
    </row>
    <row r="4" spans="1:15" ht="15.75" x14ac:dyDescent="0.2">
      <c r="B4" s="610"/>
      <c r="C4" s="1031" t="s">
        <v>3</v>
      </c>
      <c r="D4" s="1031"/>
      <c r="E4" s="1031"/>
      <c r="F4" s="1031"/>
      <c r="G4" s="1031"/>
      <c r="H4" s="1032"/>
      <c r="I4" s="358"/>
    </row>
    <row r="5" spans="1:15" ht="15" customHeight="1" x14ac:dyDescent="0.2">
      <c r="B5" s="610"/>
      <c r="C5" s="526" t="s">
        <v>6</v>
      </c>
      <c r="D5" s="526" t="s">
        <v>7</v>
      </c>
      <c r="E5" s="526" t="s">
        <v>8</v>
      </c>
      <c r="F5" s="526" t="s">
        <v>9</v>
      </c>
      <c r="G5" s="526" t="s">
        <v>10</v>
      </c>
      <c r="H5" s="608" t="s">
        <v>362</v>
      </c>
      <c r="I5" s="359"/>
    </row>
    <row r="6" spans="1:15" x14ac:dyDescent="0.2">
      <c r="B6" s="360" t="s">
        <v>166</v>
      </c>
      <c r="C6" s="7">
        <v>32.270019361915267</v>
      </c>
      <c r="D6" s="7">
        <v>32.069655028566579</v>
      </c>
      <c r="E6" s="7">
        <v>31.469962628775047</v>
      </c>
      <c r="F6" s="7">
        <v>30.797951963657098</v>
      </c>
      <c r="G6" s="7">
        <v>29.890498680193168</v>
      </c>
      <c r="H6" s="8">
        <v>29.5653930295199</v>
      </c>
      <c r="I6" s="361"/>
    </row>
    <row r="7" spans="1:15" x14ac:dyDescent="0.2">
      <c r="B7" s="362" t="s">
        <v>13</v>
      </c>
      <c r="C7" s="6"/>
      <c r="D7" s="6"/>
      <c r="E7" s="6"/>
      <c r="F7" s="6"/>
      <c r="G7" s="6"/>
      <c r="H7" s="363"/>
      <c r="I7" s="361"/>
    </row>
    <row r="8" spans="1:15" x14ac:dyDescent="0.2">
      <c r="B8" s="362" t="s">
        <v>412</v>
      </c>
      <c r="C8" s="364">
        <v>31.604055832996274</v>
      </c>
      <c r="D8" s="364">
        <v>30.102204425778009</v>
      </c>
      <c r="E8" s="364">
        <v>28.16013164846763</v>
      </c>
      <c r="F8" s="364">
        <v>26.043422269879471</v>
      </c>
      <c r="G8" s="364">
        <v>23.466617950677186</v>
      </c>
      <c r="H8" s="363">
        <v>21.40436868260921</v>
      </c>
      <c r="I8" s="361"/>
    </row>
    <row r="9" spans="1:15" x14ac:dyDescent="0.2">
      <c r="B9" s="362" t="s">
        <v>413</v>
      </c>
      <c r="C9" s="364">
        <v>0.66596352891899413</v>
      </c>
      <c r="D9" s="364">
        <v>1.9674506027885703</v>
      </c>
      <c r="E9" s="364">
        <v>3.3098309803074177</v>
      </c>
      <c r="F9" s="364">
        <v>4.7545296937776271</v>
      </c>
      <c r="G9" s="364">
        <v>6.4238807295159814</v>
      </c>
      <c r="H9" s="363">
        <v>8.161024346910688</v>
      </c>
      <c r="I9" s="361"/>
    </row>
    <row r="10" spans="1:15" x14ac:dyDescent="0.2">
      <c r="B10" s="360" t="s">
        <v>167</v>
      </c>
      <c r="C10" s="365">
        <v>2.2579015483958247</v>
      </c>
      <c r="D10" s="365">
        <v>1.3946978981579479</v>
      </c>
      <c r="E10" s="365">
        <v>0.77874464735769922</v>
      </c>
      <c r="F10" s="365">
        <v>0.32090957412029292</v>
      </c>
      <c r="G10" s="365">
        <v>-0.6910895872438052</v>
      </c>
      <c r="H10" s="366">
        <v>-0.98471528587530888</v>
      </c>
      <c r="I10" s="361"/>
    </row>
    <row r="11" spans="1:15" x14ac:dyDescent="0.2">
      <c r="B11" s="360" t="s">
        <v>168</v>
      </c>
      <c r="C11" s="365">
        <v>10.125969354241899</v>
      </c>
      <c r="D11" s="365">
        <v>14.071411196086</v>
      </c>
      <c r="E11" s="365">
        <v>15.523053808187781</v>
      </c>
      <c r="F11" s="365">
        <v>15.450560280911626</v>
      </c>
      <c r="G11" s="365">
        <v>16.422706616327545</v>
      </c>
      <c r="H11" s="366">
        <v>18.690874406271597</v>
      </c>
      <c r="I11" s="361"/>
    </row>
    <row r="12" spans="1:15" x14ac:dyDescent="0.2">
      <c r="B12" s="360" t="s">
        <v>169</v>
      </c>
      <c r="C12" s="365">
        <v>2.3355628764296634</v>
      </c>
      <c r="D12" s="365">
        <v>2.2562646723783217</v>
      </c>
      <c r="E12" s="365">
        <v>2.0932270890994111</v>
      </c>
      <c r="F12" s="365">
        <v>2.1964154560734683</v>
      </c>
      <c r="G12" s="365">
        <v>2.2921694079091903</v>
      </c>
      <c r="H12" s="366">
        <v>2.5522297457028804</v>
      </c>
      <c r="I12" s="361"/>
    </row>
    <row r="13" spans="1:15" x14ac:dyDescent="0.2">
      <c r="B13" s="360" t="s">
        <v>170</v>
      </c>
      <c r="C13" s="365">
        <v>0.33881929219319273</v>
      </c>
      <c r="D13" s="365">
        <v>0.21715314177641476</v>
      </c>
      <c r="E13" s="365">
        <v>0.30947767002735965</v>
      </c>
      <c r="F13" s="365">
        <v>0.42363834866715239</v>
      </c>
      <c r="G13" s="365">
        <v>0.54470349452148892</v>
      </c>
      <c r="H13" s="366">
        <v>0.67741081414063886</v>
      </c>
      <c r="I13" s="361"/>
    </row>
    <row r="14" spans="1:15" x14ac:dyDescent="0.2">
      <c r="B14" s="360" t="s">
        <v>171</v>
      </c>
      <c r="C14" s="365">
        <v>1.9567592842942645</v>
      </c>
      <c r="D14" s="365">
        <v>2.1794538067925231</v>
      </c>
      <c r="E14" s="365">
        <v>2.3408563415530068</v>
      </c>
      <c r="F14" s="365">
        <v>2.4069433482704454</v>
      </c>
      <c r="G14" s="365">
        <v>2.4714637837984199</v>
      </c>
      <c r="H14" s="366">
        <v>2.5072975305664116</v>
      </c>
      <c r="I14" s="361"/>
      <c r="O14" s="278"/>
    </row>
    <row r="15" spans="1:15" x14ac:dyDescent="0.2">
      <c r="B15" s="360" t="s">
        <v>466</v>
      </c>
      <c r="C15" s="365">
        <v>0</v>
      </c>
      <c r="D15" s="365">
        <v>4.4700000000000004E-2</v>
      </c>
      <c r="E15" s="365">
        <v>8.8099999999999998E-2</v>
      </c>
      <c r="F15" s="365">
        <v>9.1200000000000003E-2</v>
      </c>
      <c r="G15" s="365">
        <v>4.4899999999999995E-2</v>
      </c>
      <c r="H15" s="366">
        <v>0</v>
      </c>
      <c r="I15" s="361"/>
      <c r="O15" s="278"/>
    </row>
    <row r="16" spans="1:15" x14ac:dyDescent="0.2">
      <c r="B16" s="549" t="s">
        <v>172</v>
      </c>
      <c r="C16" s="4">
        <v>49.285031717470105</v>
      </c>
      <c r="D16" s="4">
        <v>52.233335743757792</v>
      </c>
      <c r="E16" s="4">
        <v>52.603422185000312</v>
      </c>
      <c r="F16" s="4">
        <v>51.687618971700083</v>
      </c>
      <c r="G16" s="4">
        <v>50.975352395506015</v>
      </c>
      <c r="H16" s="5">
        <v>53.008490240326111</v>
      </c>
      <c r="I16" s="361"/>
      <c r="K16" s="278"/>
    </row>
    <row r="17" spans="2:19" ht="24.75" customHeight="1" thickBot="1" x14ac:dyDescent="0.25">
      <c r="B17" s="1138" t="s">
        <v>501</v>
      </c>
      <c r="C17" s="1139"/>
      <c r="D17" s="1139"/>
      <c r="E17" s="1139"/>
      <c r="F17" s="1139"/>
      <c r="G17" s="1139"/>
      <c r="H17" s="1140"/>
      <c r="I17" s="367"/>
      <c r="K17" s="278"/>
      <c r="L17" s="278"/>
    </row>
    <row r="20" spans="2:19" x14ac:dyDescent="0.2">
      <c r="L20" s="368"/>
      <c r="M20" s="368"/>
      <c r="N20" s="368"/>
      <c r="O20" s="368"/>
      <c r="P20" s="368"/>
      <c r="Q20" s="368"/>
      <c r="R20" s="368"/>
      <c r="S20" s="368"/>
    </row>
    <row r="21" spans="2:19" x14ac:dyDescent="0.2">
      <c r="L21" s="368"/>
      <c r="M21" s="368"/>
      <c r="N21" s="368"/>
      <c r="O21" s="368"/>
      <c r="P21" s="368"/>
      <c r="Q21" s="368"/>
      <c r="R21" s="368"/>
      <c r="S21" s="368"/>
    </row>
    <row r="22" spans="2:19" x14ac:dyDescent="0.2">
      <c r="L22" s="368"/>
      <c r="M22" s="368"/>
      <c r="N22" s="368"/>
      <c r="O22" s="368"/>
      <c r="P22" s="368"/>
      <c r="Q22" s="368"/>
      <c r="R22" s="368"/>
      <c r="S22" s="368"/>
    </row>
    <row r="23" spans="2:19" x14ac:dyDescent="0.2">
      <c r="L23" s="368"/>
      <c r="M23" s="368"/>
      <c r="N23" s="368"/>
      <c r="O23" s="368"/>
      <c r="P23" s="368"/>
      <c r="Q23" s="368"/>
      <c r="R23" s="368"/>
      <c r="S23" s="368"/>
    </row>
    <row r="24" spans="2:19" x14ac:dyDescent="0.2">
      <c r="L24" s="368"/>
      <c r="M24" s="368"/>
      <c r="N24" s="368"/>
      <c r="O24" s="368"/>
      <c r="P24" s="368"/>
      <c r="Q24" s="368"/>
      <c r="R24" s="368"/>
      <c r="S24" s="368"/>
    </row>
    <row r="25" spans="2:19" x14ac:dyDescent="0.2">
      <c r="L25" s="368"/>
      <c r="M25" s="368"/>
      <c r="N25" s="368"/>
      <c r="O25" s="368"/>
      <c r="P25" s="368"/>
      <c r="Q25" s="368"/>
      <c r="R25" s="368"/>
      <c r="S25" s="368"/>
    </row>
    <row r="26" spans="2:19" x14ac:dyDescent="0.2">
      <c r="L26" s="368"/>
      <c r="M26" s="368"/>
      <c r="N26" s="368"/>
      <c r="O26" s="368"/>
      <c r="P26" s="368"/>
      <c r="Q26" s="368"/>
      <c r="R26" s="368"/>
      <c r="S26" s="368"/>
    </row>
    <row r="27" spans="2:19" x14ac:dyDescent="0.2">
      <c r="L27" s="368"/>
      <c r="M27" s="368"/>
      <c r="N27" s="368"/>
      <c r="O27" s="368"/>
      <c r="P27" s="368"/>
      <c r="Q27" s="368"/>
      <c r="R27" s="368"/>
      <c r="S27" s="368"/>
    </row>
    <row r="28" spans="2:19" x14ac:dyDescent="0.2">
      <c r="L28" s="368"/>
      <c r="M28" s="368"/>
      <c r="N28" s="368"/>
      <c r="O28" s="368"/>
      <c r="P28" s="368"/>
      <c r="Q28" s="368"/>
      <c r="R28" s="368"/>
      <c r="S28" s="368"/>
    </row>
    <row r="29" spans="2:19" x14ac:dyDescent="0.2">
      <c r="L29" s="368"/>
      <c r="M29" s="368"/>
      <c r="N29" s="368"/>
      <c r="O29" s="368"/>
      <c r="P29" s="368"/>
      <c r="Q29" s="368"/>
      <c r="R29" s="368"/>
      <c r="S29" s="368"/>
    </row>
    <row r="30" spans="2:19" x14ac:dyDescent="0.2">
      <c r="L30" s="368"/>
      <c r="M30" s="368"/>
      <c r="N30" s="368"/>
      <c r="O30" s="368"/>
      <c r="P30" s="368"/>
      <c r="Q30" s="368"/>
      <c r="R30" s="368"/>
      <c r="S30" s="368"/>
    </row>
  </sheetData>
  <mergeCells count="4">
    <mergeCell ref="B2:H2"/>
    <mergeCell ref="B17:H17"/>
    <mergeCell ref="C3:H3"/>
    <mergeCell ref="C4:H4"/>
  </mergeCells>
  <hyperlinks>
    <hyperlink ref="A1" location="Contents!B22" display="Back to contents"/>
  </hyperlinks>
  <pageMargins left="0.74803149606299213" right="0.74803149606299213" top="0.98425196850393704" bottom="0.98425196850393704" header="0.51181102362204722" footer="0.51181102362204722"/>
  <pageSetup paperSize="9" scale="86" orientation="landscape" r:id="rId1"/>
  <headerFooter alignWithMargins="0"/>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pageSetUpPr fitToPage="1"/>
  </sheetPr>
  <dimension ref="A1:N48"/>
  <sheetViews>
    <sheetView zoomScaleNormal="100" workbookViewId="0"/>
  </sheetViews>
  <sheetFormatPr defaultColWidth="9.21875" defaultRowHeight="15" x14ac:dyDescent="0.25"/>
  <cols>
    <col min="1" max="1" width="9.33203125" style="372" customWidth="1"/>
    <col min="2" max="2" width="29.44140625" style="372" customWidth="1"/>
    <col min="3" max="8" width="12.109375" style="372" customWidth="1"/>
    <col min="9" max="16384" width="9.21875" style="372"/>
  </cols>
  <sheetData>
    <row r="1" spans="1:14" s="369" customFormat="1" ht="33.75" customHeight="1" thickBot="1" x14ac:dyDescent="0.3">
      <c r="A1" s="310" t="s">
        <v>0</v>
      </c>
      <c r="K1" s="370"/>
    </row>
    <row r="2" spans="1:14" ht="21" customHeight="1" thickBot="1" x14ac:dyDescent="0.3">
      <c r="A2" s="371"/>
      <c r="B2" s="1141" t="s">
        <v>497</v>
      </c>
      <c r="C2" s="1142"/>
      <c r="D2" s="1142"/>
      <c r="E2" s="1142"/>
      <c r="F2" s="1142"/>
      <c r="G2" s="1142"/>
      <c r="H2" s="1143"/>
    </row>
    <row r="3" spans="1:14" ht="15.75" customHeight="1" x14ac:dyDescent="0.25">
      <c r="A3" s="371"/>
      <c r="B3" s="710"/>
      <c r="C3" s="1147" t="s">
        <v>365</v>
      </c>
      <c r="D3" s="1147"/>
      <c r="E3" s="1147"/>
      <c r="F3" s="1147"/>
      <c r="G3" s="1147"/>
      <c r="H3" s="1148"/>
    </row>
    <row r="4" spans="1:14" ht="15" customHeight="1" x14ac:dyDescent="0.25">
      <c r="A4" s="371"/>
      <c r="B4" s="373"/>
      <c r="C4" s="374" t="s">
        <v>6</v>
      </c>
      <c r="D4" s="374" t="s">
        <v>7</v>
      </c>
      <c r="E4" s="374" t="s">
        <v>8</v>
      </c>
      <c r="F4" s="374" t="s">
        <v>9</v>
      </c>
      <c r="G4" s="374" t="s">
        <v>10</v>
      </c>
      <c r="H4" s="375" t="s">
        <v>362</v>
      </c>
    </row>
    <row r="5" spans="1:14" ht="13.5" customHeight="1" x14ac:dyDescent="0.25">
      <c r="A5" s="371"/>
      <c r="B5" s="376" t="s">
        <v>173</v>
      </c>
      <c r="C5" s="377"/>
      <c r="D5" s="377"/>
      <c r="E5" s="377"/>
      <c r="F5" s="377"/>
      <c r="G5" s="377"/>
      <c r="H5" s="378"/>
    </row>
    <row r="6" spans="1:14" ht="13.5" customHeight="1" x14ac:dyDescent="0.25">
      <c r="A6" s="371"/>
      <c r="B6" s="376" t="s">
        <v>174</v>
      </c>
      <c r="C6" s="379">
        <v>566.58038054338158</v>
      </c>
      <c r="D6" s="379">
        <v>583.24758913186997</v>
      </c>
      <c r="E6" s="379">
        <v>593.94038148722188</v>
      </c>
      <c r="F6" s="379">
        <v>589.98486294505278</v>
      </c>
      <c r="G6" s="379">
        <v>590.05118681763065</v>
      </c>
      <c r="H6" s="380">
        <v>600.83351700300568</v>
      </c>
    </row>
    <row r="7" spans="1:14" ht="13.5" customHeight="1" x14ac:dyDescent="0.25">
      <c r="A7" s="371"/>
      <c r="B7" s="381" t="s">
        <v>175</v>
      </c>
      <c r="C7" s="815">
        <v>18.115509819415266</v>
      </c>
      <c r="D7" s="815">
        <v>16.889429180066578</v>
      </c>
      <c r="E7" s="815">
        <v>16.710845568875047</v>
      </c>
      <c r="F7" s="815">
        <v>16.350222767257101</v>
      </c>
      <c r="G7" s="815">
        <v>15.804847176893169</v>
      </c>
      <c r="H7" s="816">
        <v>15.7625959944199</v>
      </c>
    </row>
    <row r="8" spans="1:14" ht="13.5" customHeight="1" x14ac:dyDescent="0.25">
      <c r="A8" s="371"/>
      <c r="B8" s="381" t="s">
        <v>176</v>
      </c>
      <c r="C8" s="815">
        <v>3.1973415320243705</v>
      </c>
      <c r="D8" s="815">
        <v>2.8957563639835202</v>
      </c>
      <c r="E8" s="815">
        <v>2.8135560554127044</v>
      </c>
      <c r="F8" s="815">
        <v>2.7712952982625674</v>
      </c>
      <c r="G8" s="815">
        <v>2.6785552728289033</v>
      </c>
      <c r="H8" s="816">
        <v>2.6234548420408856</v>
      </c>
    </row>
    <row r="9" spans="1:14" ht="13.5" customHeight="1" x14ac:dyDescent="0.25">
      <c r="A9" s="371"/>
      <c r="B9" s="384" t="s">
        <v>177</v>
      </c>
      <c r="C9" s="817">
        <v>3.2219100921693382</v>
      </c>
      <c r="D9" s="817">
        <v>3.1494948154906299</v>
      </c>
      <c r="E9" s="817">
        <v>3.0584826093897322</v>
      </c>
      <c r="F9" s="817">
        <v>3.0047226136751357</v>
      </c>
      <c r="G9" s="817">
        <v>2.9160005924183241</v>
      </c>
      <c r="H9" s="818">
        <v>2.85426108966448</v>
      </c>
    </row>
    <row r="10" spans="1:14" ht="13.5" customHeight="1" x14ac:dyDescent="0.25">
      <c r="A10" s="371"/>
      <c r="B10" s="385" t="s">
        <v>178</v>
      </c>
      <c r="C10" s="386"/>
      <c r="D10" s="386"/>
      <c r="E10" s="386"/>
      <c r="F10" s="386"/>
      <c r="G10" s="386"/>
      <c r="H10" s="387"/>
    </row>
    <row r="11" spans="1:14" ht="13.5" customHeight="1" x14ac:dyDescent="0.25">
      <c r="A11" s="371"/>
      <c r="B11" s="376" t="s">
        <v>179</v>
      </c>
      <c r="C11" s="379">
        <v>399.22796335314337</v>
      </c>
      <c r="D11" s="379">
        <v>426.15699685040516</v>
      </c>
      <c r="E11" s="379">
        <v>469.94448917108195</v>
      </c>
      <c r="F11" s="379">
        <v>505.48493160247955</v>
      </c>
      <c r="G11" s="379">
        <v>533.50650588380074</v>
      </c>
      <c r="H11" s="380">
        <v>563.75858643618449</v>
      </c>
    </row>
    <row r="12" spans="1:14" ht="13.5" customHeight="1" x14ac:dyDescent="0.25">
      <c r="A12" s="371"/>
      <c r="B12" s="388" t="s">
        <v>180</v>
      </c>
      <c r="C12" s="815">
        <v>12.383870902637724</v>
      </c>
      <c r="D12" s="815">
        <v>15.466109094243949</v>
      </c>
      <c r="E12" s="815">
        <v>16.30179845554548</v>
      </c>
      <c r="F12" s="815">
        <v>15.771469855031919</v>
      </c>
      <c r="G12" s="815">
        <v>15.73161702908374</v>
      </c>
      <c r="H12" s="816">
        <v>17.70615912039629</v>
      </c>
      <c r="N12" s="371"/>
    </row>
    <row r="13" spans="1:14" ht="13.5" customHeight="1" x14ac:dyDescent="0.25">
      <c r="A13" s="371"/>
      <c r="B13" s="381" t="s">
        <v>176</v>
      </c>
      <c r="C13" s="815">
        <v>3.1019547825820446</v>
      </c>
      <c r="D13" s="815">
        <v>3.6292045439941591</v>
      </c>
      <c r="E13" s="815">
        <v>3.4688774591866438</v>
      </c>
      <c r="F13" s="815">
        <v>3.1200672599741952</v>
      </c>
      <c r="G13" s="815">
        <v>2.9487207476547872</v>
      </c>
      <c r="H13" s="816">
        <v>3.1407342693130875</v>
      </c>
      <c r="N13" s="371"/>
    </row>
    <row r="14" spans="1:14" ht="13.5" customHeight="1" x14ac:dyDescent="0.25">
      <c r="A14" s="371"/>
      <c r="B14" s="384" t="s">
        <v>181</v>
      </c>
      <c r="C14" s="815">
        <v>1.1019547825820446</v>
      </c>
      <c r="D14" s="815">
        <v>0.40742679481067112</v>
      </c>
      <c r="E14" s="815">
        <v>-7.031284974547658E-2</v>
      </c>
      <c r="F14" s="815">
        <v>-6.006132636951822E-3</v>
      </c>
      <c r="G14" s="815">
        <v>-0.20139926182237611</v>
      </c>
      <c r="H14" s="816">
        <v>-7.1638525717544255E-2</v>
      </c>
    </row>
    <row r="15" spans="1:14" ht="13.5" customHeight="1" x14ac:dyDescent="0.25">
      <c r="A15" s="371"/>
      <c r="B15" s="389" t="s">
        <v>182</v>
      </c>
      <c r="C15" s="817">
        <v>2</v>
      </c>
      <c r="D15" s="817">
        <v>3.221777749183488</v>
      </c>
      <c r="E15" s="817">
        <v>3.5391903089321204</v>
      </c>
      <c r="F15" s="817">
        <v>3.126073392611147</v>
      </c>
      <c r="G15" s="817">
        <v>3.1501200094771633</v>
      </c>
      <c r="H15" s="818">
        <v>3.2123727950306318</v>
      </c>
    </row>
    <row r="16" spans="1:14" ht="13.5" customHeight="1" x14ac:dyDescent="0.25">
      <c r="A16" s="371"/>
      <c r="B16" s="376" t="s">
        <v>183</v>
      </c>
      <c r="C16" s="379"/>
      <c r="D16" s="379"/>
      <c r="E16" s="379"/>
      <c r="F16" s="379"/>
      <c r="G16" s="379"/>
      <c r="H16" s="380"/>
    </row>
    <row r="17" spans="1:13" ht="13.5" customHeight="1" x14ac:dyDescent="0.25">
      <c r="A17" s="371"/>
      <c r="B17" s="376" t="s">
        <v>179</v>
      </c>
      <c r="C17" s="379">
        <v>143.63300000000001</v>
      </c>
      <c r="D17" s="379">
        <v>147.63300000000001</v>
      </c>
      <c r="E17" s="379">
        <v>153.63300000000001</v>
      </c>
      <c r="F17" s="379">
        <v>159.63300000000001</v>
      </c>
      <c r="G17" s="379">
        <v>165.63300000000001</v>
      </c>
      <c r="H17" s="380">
        <v>167.63300000000001</v>
      </c>
    </row>
    <row r="18" spans="1:13" ht="13.5" customHeight="1" x14ac:dyDescent="0.25">
      <c r="A18" s="371"/>
      <c r="B18" s="392" t="s">
        <v>180</v>
      </c>
      <c r="C18" s="815">
        <v>2.3355628764296634</v>
      </c>
      <c r="D18" s="815">
        <v>2.2562646723783217</v>
      </c>
      <c r="E18" s="815">
        <v>2.0932270890994111</v>
      </c>
      <c r="F18" s="815">
        <v>2.1964154560734683</v>
      </c>
      <c r="G18" s="815">
        <v>2.2921694079091903</v>
      </c>
      <c r="H18" s="816">
        <v>2.5522297457028804</v>
      </c>
    </row>
    <row r="19" spans="1:13" ht="13.5" customHeight="1" x14ac:dyDescent="0.25">
      <c r="A19" s="371"/>
      <c r="B19" s="393" t="s">
        <v>176</v>
      </c>
      <c r="C19" s="817">
        <v>1.6260628660751102</v>
      </c>
      <c r="D19" s="817">
        <v>1.528292910377979</v>
      </c>
      <c r="E19" s="817">
        <v>1.3624853313411904</v>
      </c>
      <c r="F19" s="817">
        <v>1.3759156666061956</v>
      </c>
      <c r="G19" s="817">
        <v>1.3838844963921382</v>
      </c>
      <c r="H19" s="818">
        <v>1.522510332513813</v>
      </c>
    </row>
    <row r="20" spans="1:13" ht="13.5" customHeight="1" x14ac:dyDescent="0.25">
      <c r="A20" s="371"/>
      <c r="B20" s="376" t="s">
        <v>184</v>
      </c>
      <c r="C20" s="382"/>
      <c r="D20" s="382"/>
      <c r="E20" s="382"/>
      <c r="F20" s="382"/>
      <c r="G20" s="382"/>
      <c r="H20" s="383"/>
    </row>
    <row r="21" spans="1:13" ht="13.5" customHeight="1" x14ac:dyDescent="0.25">
      <c r="A21" s="371"/>
      <c r="B21" s="376" t="s">
        <v>179</v>
      </c>
      <c r="C21" s="379">
        <v>435</v>
      </c>
      <c r="D21" s="379">
        <v>435</v>
      </c>
      <c r="E21" s="379">
        <v>435</v>
      </c>
      <c r="F21" s="379">
        <v>435</v>
      </c>
      <c r="G21" s="379">
        <v>435</v>
      </c>
      <c r="H21" s="380">
        <v>435</v>
      </c>
    </row>
    <row r="22" spans="1:13" ht="13.5" customHeight="1" x14ac:dyDescent="0.25">
      <c r="A22" s="371"/>
      <c r="B22" s="392" t="s">
        <v>180</v>
      </c>
      <c r="C22" s="815">
        <v>1.174541302155149</v>
      </c>
      <c r="D22" s="815">
        <v>0.91349999999999998</v>
      </c>
      <c r="E22" s="815">
        <v>1.3919999999999999</v>
      </c>
      <c r="F22" s="815">
        <v>2.0445000000000002</v>
      </c>
      <c r="G22" s="815">
        <v>2.7404999999999999</v>
      </c>
      <c r="H22" s="816">
        <v>3.5343749999999998</v>
      </c>
    </row>
    <row r="23" spans="1:13" ht="13.5" customHeight="1" x14ac:dyDescent="0.25">
      <c r="A23" s="371"/>
      <c r="B23" s="392" t="s">
        <v>176</v>
      </c>
      <c r="C23" s="815">
        <v>0.2700094947483101</v>
      </c>
      <c r="D23" s="815">
        <v>0.21</v>
      </c>
      <c r="E23" s="815">
        <v>0.31999999999999995</v>
      </c>
      <c r="F23" s="815">
        <v>0.47000000000000003</v>
      </c>
      <c r="G23" s="815">
        <v>0.63</v>
      </c>
      <c r="H23" s="816">
        <v>0.8125</v>
      </c>
    </row>
    <row r="24" spans="1:13" ht="13.5" customHeight="1" x14ac:dyDescent="0.25">
      <c r="A24" s="371"/>
      <c r="B24" s="385" t="s">
        <v>185</v>
      </c>
      <c r="C24" s="386"/>
      <c r="D24" s="386"/>
      <c r="E24" s="386"/>
      <c r="F24" s="386"/>
      <c r="G24" s="386"/>
      <c r="H24" s="394"/>
    </row>
    <row r="25" spans="1:13" ht="13.5" customHeight="1" x14ac:dyDescent="0.25">
      <c r="A25" s="371"/>
      <c r="B25" s="376" t="s">
        <v>179</v>
      </c>
      <c r="C25" s="379">
        <v>121.96545000000006</v>
      </c>
      <c r="D25" s="379">
        <v>121.96545000000006</v>
      </c>
      <c r="E25" s="379">
        <v>121.96545000000006</v>
      </c>
      <c r="F25" s="379">
        <v>121.96545000000006</v>
      </c>
      <c r="G25" s="379">
        <v>121.96545000000006</v>
      </c>
      <c r="H25" s="380">
        <v>121.96545000000006</v>
      </c>
      <c r="M25" s="395"/>
    </row>
    <row r="26" spans="1:13" ht="13.5" customHeight="1" x14ac:dyDescent="0.25">
      <c r="A26" s="371"/>
      <c r="B26" s="392" t="s">
        <v>186</v>
      </c>
      <c r="C26" s="382">
        <v>1.3043476342171647</v>
      </c>
      <c r="D26" s="382">
        <v>1.1520513752745194</v>
      </c>
      <c r="E26" s="382">
        <v>1.3013051660440778</v>
      </c>
      <c r="F26" s="382">
        <v>1.4858597407233223</v>
      </c>
      <c r="G26" s="382">
        <v>1.6815762235599885</v>
      </c>
      <c r="H26" s="383">
        <v>1.8961136914600496</v>
      </c>
    </row>
    <row r="27" spans="1:13" ht="13.5" customHeight="1" x14ac:dyDescent="0.25">
      <c r="B27" s="393" t="s">
        <v>176</v>
      </c>
      <c r="C27" s="390">
        <v>1.0694402670733099</v>
      </c>
      <c r="D27" s="390">
        <v>0.94457190562943749</v>
      </c>
      <c r="E27" s="390">
        <v>1.0669457342584125</v>
      </c>
      <c r="F27" s="390">
        <v>1.2182628283036889</v>
      </c>
      <c r="G27" s="390">
        <v>1.3787316191265542</v>
      </c>
      <c r="H27" s="391">
        <v>1.5546318170105129</v>
      </c>
    </row>
    <row r="28" spans="1:13" ht="13.5" customHeight="1" x14ac:dyDescent="0.25">
      <c r="B28" s="385" t="s">
        <v>187</v>
      </c>
      <c r="C28" s="791">
        <v>1666.4067938965252</v>
      </c>
      <c r="D28" s="791">
        <v>1714.0030359822754</v>
      </c>
      <c r="E28" s="791">
        <v>1774.4833206583041</v>
      </c>
      <c r="F28" s="791">
        <v>1812.0682445475325</v>
      </c>
      <c r="G28" s="791">
        <v>1846.1561427014315</v>
      </c>
      <c r="H28" s="792">
        <v>1889.1905534391904</v>
      </c>
    </row>
    <row r="29" spans="1:13" ht="13.5" customHeight="1" x14ac:dyDescent="0.25">
      <c r="B29" s="392" t="s">
        <v>186</v>
      </c>
      <c r="C29" s="382">
        <v>35.313832534854967</v>
      </c>
      <c r="D29" s="382">
        <v>36.677354321963364</v>
      </c>
      <c r="E29" s="382">
        <v>37.799176279564023</v>
      </c>
      <c r="F29" s="382">
        <v>37.848467819085805</v>
      </c>
      <c r="G29" s="382">
        <v>38.250709837446081</v>
      </c>
      <c r="H29" s="383">
        <v>41.45147355197912</v>
      </c>
    </row>
    <row r="30" spans="1:13" ht="13.5" customHeight="1" x14ac:dyDescent="0.25">
      <c r="B30" s="396" t="s">
        <v>176</v>
      </c>
      <c r="C30" s="390">
        <v>2.1191603793381897</v>
      </c>
      <c r="D30" s="390">
        <v>2.1398651899670642</v>
      </c>
      <c r="E30" s="390">
        <v>2.1301511172018879</v>
      </c>
      <c r="F30" s="390">
        <v>2.0886888743274925</v>
      </c>
      <c r="G30" s="390">
        <v>2.0719108721472947</v>
      </c>
      <c r="H30" s="391">
        <v>2.1941393617768461</v>
      </c>
    </row>
    <row r="31" spans="1:13" ht="26.25" customHeight="1" thickBot="1" x14ac:dyDescent="0.3">
      <c r="B31" s="1144" t="s">
        <v>500</v>
      </c>
      <c r="C31" s="1145"/>
      <c r="D31" s="1145"/>
      <c r="E31" s="1145"/>
      <c r="F31" s="1145"/>
      <c r="G31" s="1145"/>
      <c r="H31" s="1146"/>
    </row>
    <row r="32" spans="1:13" ht="15.75" customHeight="1" x14ac:dyDescent="0.25">
      <c r="B32" s="397"/>
    </row>
    <row r="33" spans="2:9" x14ac:dyDescent="0.25">
      <c r="B33" s="398"/>
    </row>
    <row r="34" spans="2:9" x14ac:dyDescent="0.25">
      <c r="B34" s="398"/>
    </row>
    <row r="35" spans="2:9" x14ac:dyDescent="0.25">
      <c r="B35" s="398"/>
      <c r="C35" s="399"/>
      <c r="D35" s="399"/>
      <c r="E35" s="399"/>
      <c r="F35" s="399"/>
      <c r="G35" s="399"/>
      <c r="H35" s="399"/>
    </row>
    <row r="36" spans="2:9" x14ac:dyDescent="0.25">
      <c r="B36" s="398"/>
      <c r="C36" s="399"/>
      <c r="D36" s="399"/>
      <c r="E36" s="399"/>
      <c r="F36" s="399"/>
      <c r="G36" s="399"/>
      <c r="H36" s="399"/>
    </row>
    <row r="39" spans="2:9" x14ac:dyDescent="0.25">
      <c r="B39" s="398"/>
      <c r="C39" s="400"/>
      <c r="D39" s="400"/>
      <c r="E39" s="400"/>
      <c r="F39" s="400"/>
      <c r="G39" s="400"/>
      <c r="H39" s="400"/>
    </row>
    <row r="40" spans="2:9" x14ac:dyDescent="0.25">
      <c r="B40" s="398"/>
      <c r="C40" s="399"/>
      <c r="D40" s="399"/>
      <c r="E40" s="399"/>
      <c r="F40" s="399"/>
      <c r="G40" s="399"/>
      <c r="H40" s="399"/>
    </row>
    <row r="41" spans="2:9" x14ac:dyDescent="0.25">
      <c r="B41" s="398"/>
      <c r="C41" s="399"/>
      <c r="D41" s="399"/>
      <c r="E41" s="399"/>
      <c r="F41" s="399"/>
      <c r="G41" s="399"/>
      <c r="H41" s="399"/>
      <c r="I41" s="399">
        <f>I39-I6+I11</f>
        <v>0</v>
      </c>
    </row>
    <row r="42" spans="2:9" x14ac:dyDescent="0.25">
      <c r="B42" s="398"/>
      <c r="C42" s="399"/>
      <c r="D42" s="399"/>
      <c r="E42" s="399"/>
      <c r="F42" s="399"/>
      <c r="G42" s="399"/>
      <c r="H42" s="399"/>
    </row>
    <row r="43" spans="2:9" x14ac:dyDescent="0.25">
      <c r="B43" s="398"/>
      <c r="C43" s="399"/>
      <c r="D43" s="399"/>
      <c r="E43" s="399"/>
      <c r="F43" s="399"/>
      <c r="G43" s="399"/>
      <c r="H43" s="399"/>
    </row>
    <row r="46" spans="2:9" x14ac:dyDescent="0.25">
      <c r="C46" s="398"/>
      <c r="D46" s="398"/>
      <c r="E46" s="398"/>
      <c r="F46" s="398"/>
      <c r="G46" s="398"/>
      <c r="H46" s="398"/>
    </row>
    <row r="47" spans="2:9" x14ac:dyDescent="0.25">
      <c r="B47" s="398"/>
      <c r="C47" s="400"/>
      <c r="D47" s="400"/>
      <c r="E47" s="400"/>
      <c r="F47" s="400"/>
      <c r="G47" s="400"/>
      <c r="H47" s="400"/>
    </row>
    <row r="48" spans="2:9" x14ac:dyDescent="0.25">
      <c r="B48" s="398"/>
      <c r="C48" s="399"/>
      <c r="D48" s="399"/>
      <c r="E48" s="399"/>
      <c r="F48" s="399"/>
      <c r="G48" s="399"/>
      <c r="H48" s="399"/>
    </row>
  </sheetData>
  <mergeCells count="3">
    <mergeCell ref="B2:H2"/>
    <mergeCell ref="B31:H31"/>
    <mergeCell ref="C3:H3"/>
  </mergeCells>
  <hyperlinks>
    <hyperlink ref="A1" location="Contents!B22" display="Back to contents"/>
  </hyperlinks>
  <pageMargins left="0.74803149606299213" right="0.74803149606299213" top="0.98425196850393704" bottom="0.98425196850393704" header="0.51181102362204722" footer="0.51181102362204722"/>
  <pageSetup paperSize="9" scale="6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pageSetUpPr fitToPage="1"/>
  </sheetPr>
  <dimension ref="A1:L14"/>
  <sheetViews>
    <sheetView zoomScaleNormal="100" workbookViewId="0"/>
  </sheetViews>
  <sheetFormatPr defaultColWidth="11.88671875" defaultRowHeight="15" x14ac:dyDescent="0.25"/>
  <cols>
    <col min="1" max="1" width="9.33203125" style="401" customWidth="1"/>
    <col min="2" max="2" width="26.21875" style="401" customWidth="1"/>
    <col min="3" max="8" width="12.6640625" style="401" customWidth="1"/>
    <col min="9" max="16384" width="11.88671875" style="401"/>
  </cols>
  <sheetData>
    <row r="1" spans="1:12" ht="33.75" customHeight="1" thickBot="1" x14ac:dyDescent="0.3">
      <c r="A1" s="310" t="s">
        <v>0</v>
      </c>
    </row>
    <row r="2" spans="1:12" s="403" customFormat="1" ht="21" customHeight="1" thickBot="1" x14ac:dyDescent="0.3">
      <c r="A2" s="401"/>
      <c r="B2" s="925" t="s">
        <v>498</v>
      </c>
      <c r="C2" s="926"/>
      <c r="D2" s="926"/>
      <c r="E2" s="926"/>
      <c r="F2" s="926"/>
      <c r="G2" s="926"/>
      <c r="H2" s="927"/>
      <c r="I2" s="402"/>
    </row>
    <row r="3" spans="1:12" s="403" customFormat="1" ht="15" customHeight="1" x14ac:dyDescent="0.25">
      <c r="A3" s="401"/>
      <c r="B3" s="404"/>
      <c r="C3" s="1042" t="s">
        <v>1</v>
      </c>
      <c r="D3" s="1042"/>
      <c r="E3" s="1042"/>
      <c r="F3" s="1042"/>
      <c r="G3" s="1042"/>
      <c r="H3" s="1043"/>
      <c r="I3" s="405"/>
      <c r="J3" s="405"/>
      <c r="K3" s="405"/>
      <c r="L3" s="405"/>
    </row>
    <row r="4" spans="1:12" s="403" customFormat="1" ht="15" customHeight="1" x14ac:dyDescent="0.25">
      <c r="A4" s="401"/>
      <c r="B4" s="406"/>
      <c r="C4" s="1136" t="s">
        <v>3</v>
      </c>
      <c r="D4" s="1136"/>
      <c r="E4" s="1136"/>
      <c r="F4" s="1136"/>
      <c r="G4" s="1136"/>
      <c r="H4" s="1137"/>
      <c r="I4" s="405"/>
      <c r="J4" s="405"/>
      <c r="K4" s="405"/>
      <c r="L4" s="405"/>
    </row>
    <row r="5" spans="1:12" x14ac:dyDescent="0.25">
      <c r="B5" s="406"/>
      <c r="C5" s="623" t="s">
        <v>6</v>
      </c>
      <c r="D5" s="623" t="s">
        <v>7</v>
      </c>
      <c r="E5" s="623" t="s">
        <v>8</v>
      </c>
      <c r="F5" s="623" t="s">
        <v>9</v>
      </c>
      <c r="G5" s="623" t="s">
        <v>10</v>
      </c>
      <c r="H5" s="624" t="s">
        <v>362</v>
      </c>
      <c r="I5" s="405"/>
      <c r="J5" s="405"/>
      <c r="K5" s="405"/>
      <c r="L5" s="405"/>
    </row>
    <row r="6" spans="1:12" ht="13.5" customHeight="1" x14ac:dyDescent="0.25">
      <c r="B6" s="407" t="s">
        <v>524</v>
      </c>
      <c r="C6" s="408">
        <v>0.56718199673215963</v>
      </c>
      <c r="D6" s="408">
        <v>1.6084152517644554</v>
      </c>
      <c r="E6" s="408">
        <v>2.533492765877277</v>
      </c>
      <c r="F6" s="408">
        <v>3.4103425541085883</v>
      </c>
      <c r="G6" s="408">
        <v>4.3226420324067121</v>
      </c>
      <c r="H6" s="790">
        <v>5.2184319524106968</v>
      </c>
      <c r="I6" s="405"/>
      <c r="J6" s="405"/>
      <c r="K6" s="405"/>
      <c r="L6" s="405"/>
    </row>
    <row r="7" spans="1:12" ht="13.5" customHeight="1" x14ac:dyDescent="0.25">
      <c r="B7" s="407" t="s">
        <v>525</v>
      </c>
      <c r="C7" s="408">
        <v>5.2720200236567489</v>
      </c>
      <c r="D7" s="408">
        <v>5.5696545000000013</v>
      </c>
      <c r="E7" s="408">
        <v>5.5696545000000013</v>
      </c>
      <c r="F7" s="408">
        <v>5.5696545000000013</v>
      </c>
      <c r="G7" s="408">
        <v>5.5696545000000013</v>
      </c>
      <c r="H7" s="790">
        <v>5.5696545000000013</v>
      </c>
      <c r="I7" s="405"/>
      <c r="J7" s="405"/>
      <c r="K7" s="405"/>
      <c r="L7" s="405"/>
    </row>
    <row r="8" spans="1:12" ht="13.5" customHeight="1" x14ac:dyDescent="0.25">
      <c r="B8" s="407" t="s">
        <v>526</v>
      </c>
      <c r="C8" s="408">
        <v>3.6040908835808807</v>
      </c>
      <c r="D8" s="408">
        <v>4.2816857368949002</v>
      </c>
      <c r="E8" s="408">
        <v>4.8164454027275596</v>
      </c>
      <c r="F8" s="408">
        <v>5.5161135317184673</v>
      </c>
      <c r="G8" s="408">
        <v>5.9426890316146483</v>
      </c>
      <c r="H8" s="790">
        <v>6.8438089670741817</v>
      </c>
      <c r="I8" s="405"/>
      <c r="J8" s="405"/>
      <c r="K8" s="405"/>
      <c r="L8" s="405"/>
    </row>
    <row r="9" spans="1:12" ht="13.5" customHeight="1" x14ac:dyDescent="0.25">
      <c r="B9" s="794" t="s">
        <v>188</v>
      </c>
      <c r="C9" s="795">
        <v>2.9638174507731208E-2</v>
      </c>
      <c r="D9" s="795">
        <v>0.10029474100751656</v>
      </c>
      <c r="E9" s="795">
        <v>0.17632789505622526</v>
      </c>
      <c r="F9" s="795">
        <v>0.24842109677787505</v>
      </c>
      <c r="G9" s="795">
        <v>0.33947591627591578</v>
      </c>
      <c r="H9" s="796">
        <v>0.45826417697904276</v>
      </c>
      <c r="I9" s="405"/>
      <c r="J9" s="405"/>
      <c r="K9" s="405"/>
      <c r="L9" s="405"/>
    </row>
    <row r="10" spans="1:12" ht="13.5" customHeight="1" thickBot="1" x14ac:dyDescent="0.3">
      <c r="B10" s="1149" t="s">
        <v>482</v>
      </c>
      <c r="C10" s="1150"/>
      <c r="D10" s="1150"/>
      <c r="E10" s="1150"/>
      <c r="F10" s="1150"/>
      <c r="G10" s="1150"/>
      <c r="H10" s="1151"/>
      <c r="I10" s="405"/>
      <c r="J10" s="405"/>
      <c r="K10" s="405"/>
      <c r="L10" s="405"/>
    </row>
    <row r="11" spans="1:12" x14ac:dyDescent="0.25">
      <c r="B11" s="405"/>
      <c r="C11" s="405"/>
      <c r="D11" s="405"/>
      <c r="E11" s="405"/>
      <c r="F11" s="405"/>
      <c r="G11" s="405"/>
      <c r="H11" s="405"/>
      <c r="I11" s="405"/>
      <c r="J11" s="405"/>
      <c r="K11" s="405"/>
      <c r="L11" s="405"/>
    </row>
    <row r="12" spans="1:12" x14ac:dyDescent="0.25">
      <c r="B12" s="405"/>
      <c r="C12" s="405"/>
      <c r="D12" s="405"/>
      <c r="E12" s="405"/>
      <c r="F12" s="405"/>
      <c r="G12" s="405"/>
      <c r="H12" s="405"/>
      <c r="I12" s="405"/>
      <c r="J12" s="405"/>
      <c r="K12" s="405"/>
      <c r="L12" s="405"/>
    </row>
    <row r="13" spans="1:12" x14ac:dyDescent="0.25">
      <c r="B13" s="403"/>
      <c r="C13" s="403"/>
      <c r="D13" s="403"/>
      <c r="E13" s="403"/>
      <c r="F13" s="403"/>
      <c r="G13" s="403"/>
      <c r="H13" s="403"/>
      <c r="I13" s="403"/>
      <c r="J13" s="403"/>
      <c r="K13" s="403"/>
      <c r="L13" s="403"/>
    </row>
    <row r="14" spans="1:12" x14ac:dyDescent="0.25">
      <c r="B14" s="403"/>
      <c r="C14" s="403"/>
      <c r="D14" s="403"/>
      <c r="E14" s="403"/>
      <c r="F14" s="403"/>
      <c r="G14" s="403"/>
      <c r="H14" s="403"/>
      <c r="I14" s="403"/>
      <c r="J14" s="403"/>
      <c r="K14" s="403"/>
      <c r="L14" s="403"/>
    </row>
  </sheetData>
  <mergeCells count="4">
    <mergeCell ref="B2:H2"/>
    <mergeCell ref="B10:H10"/>
    <mergeCell ref="C4:H4"/>
    <mergeCell ref="C3:H3"/>
  </mergeCells>
  <hyperlinks>
    <hyperlink ref="A1" location="Contents!B22" display="Back to contents"/>
  </hyperlinks>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fitToPage="1"/>
  </sheetPr>
  <dimension ref="A1:I40"/>
  <sheetViews>
    <sheetView workbookViewId="0"/>
  </sheetViews>
  <sheetFormatPr defaultColWidth="9.21875" defaultRowHeight="15.75" x14ac:dyDescent="0.25"/>
  <cols>
    <col min="1" max="1" width="9.33203125" style="727" customWidth="1"/>
    <col min="2" max="2" width="58.33203125" style="727" customWidth="1"/>
    <col min="3" max="8" width="9.109375" style="727" customWidth="1"/>
    <col min="9" max="9" width="9.77734375" style="727" customWidth="1"/>
    <col min="10" max="16384" width="9.21875" style="727"/>
  </cols>
  <sheetData>
    <row r="1" spans="1:9" ht="33.75" customHeight="1" thickBot="1" x14ac:dyDescent="0.3">
      <c r="A1" s="725" t="s">
        <v>0</v>
      </c>
      <c r="B1" s="726"/>
      <c r="C1" s="726"/>
      <c r="D1" s="726"/>
      <c r="E1" s="726"/>
      <c r="F1" s="726"/>
      <c r="G1" s="726"/>
      <c r="H1" s="726"/>
      <c r="I1" s="726"/>
    </row>
    <row r="2" spans="1:9" ht="21" customHeight="1" thickBot="1" x14ac:dyDescent="0.3">
      <c r="B2" s="886" t="s">
        <v>353</v>
      </c>
      <c r="C2" s="887"/>
      <c r="D2" s="887"/>
      <c r="E2" s="887"/>
      <c r="F2" s="887"/>
      <c r="G2" s="887"/>
      <c r="H2" s="887"/>
      <c r="I2" s="888"/>
    </row>
    <row r="3" spans="1:9" x14ac:dyDescent="0.25">
      <c r="A3" s="726"/>
      <c r="B3" s="728"/>
      <c r="C3" s="889" t="s">
        <v>1</v>
      </c>
      <c r="D3" s="889"/>
      <c r="E3" s="889"/>
      <c r="F3" s="889"/>
      <c r="G3" s="889"/>
      <c r="H3" s="889"/>
      <c r="I3" s="890"/>
    </row>
    <row r="4" spans="1:9" x14ac:dyDescent="0.25">
      <c r="A4" s="726"/>
      <c r="B4" s="729"/>
      <c r="C4" s="730" t="s">
        <v>2</v>
      </c>
      <c r="D4" s="891" t="s">
        <v>3</v>
      </c>
      <c r="E4" s="891"/>
      <c r="F4" s="891"/>
      <c r="G4" s="891"/>
      <c r="H4" s="891"/>
      <c r="I4" s="892"/>
    </row>
    <row r="5" spans="1:9" s="735" customFormat="1" ht="15" customHeight="1" x14ac:dyDescent="0.25">
      <c r="A5" s="731"/>
      <c r="B5" s="732"/>
      <c r="C5" s="1" t="s">
        <v>5</v>
      </c>
      <c r="D5" s="733" t="s">
        <v>6</v>
      </c>
      <c r="E5" s="733" t="s">
        <v>7</v>
      </c>
      <c r="F5" s="733" t="s">
        <v>8</v>
      </c>
      <c r="G5" s="733" t="s">
        <v>9</v>
      </c>
      <c r="H5" s="733" t="s">
        <v>10</v>
      </c>
      <c r="I5" s="734" t="s">
        <v>362</v>
      </c>
    </row>
    <row r="6" spans="1:9" ht="6" customHeight="1" x14ac:dyDescent="0.25">
      <c r="A6" s="726"/>
      <c r="B6" s="736"/>
      <c r="C6" s="3"/>
      <c r="D6" s="3"/>
      <c r="E6" s="3"/>
      <c r="F6" s="3"/>
      <c r="G6" s="3"/>
      <c r="H6" s="3"/>
      <c r="I6" s="737"/>
    </row>
    <row r="7" spans="1:9" s="740" customFormat="1" ht="16.5" customHeight="1" x14ac:dyDescent="0.25">
      <c r="A7" s="738"/>
      <c r="B7" s="739" t="s">
        <v>386</v>
      </c>
      <c r="C7" s="4">
        <v>24.756285999999999</v>
      </c>
      <c r="D7" s="4">
        <v>26.081</v>
      </c>
      <c r="E7" s="4">
        <v>27.297303083599999</v>
      </c>
      <c r="F7" s="4">
        <v>28.511113151706283</v>
      </c>
      <c r="G7" s="4">
        <v>29.761225674512566</v>
      </c>
      <c r="H7" s="4">
        <v>30.665992402796835</v>
      </c>
      <c r="I7" s="5">
        <v>31.607745029486722</v>
      </c>
    </row>
    <row r="8" spans="1:9" ht="16.5" customHeight="1" x14ac:dyDescent="0.25">
      <c r="A8" s="726"/>
      <c r="B8" s="741" t="s">
        <v>387</v>
      </c>
      <c r="C8" s="6">
        <v>1.0999999999999999</v>
      </c>
      <c r="D8" s="6">
        <v>3.0025623257836642</v>
      </c>
      <c r="E8" s="6">
        <v>3.3000000000000003</v>
      </c>
      <c r="F8" s="6">
        <v>3.3000000000000003</v>
      </c>
      <c r="G8" s="6">
        <v>3.3000000000000003</v>
      </c>
      <c r="H8" s="6">
        <v>1.9996887484560417</v>
      </c>
      <c r="I8" s="742">
        <v>2.0000000000000067</v>
      </c>
    </row>
    <row r="9" spans="1:9" ht="16.5" customHeight="1" x14ac:dyDescent="0.25">
      <c r="A9" s="726"/>
      <c r="B9" s="741" t="s">
        <v>388</v>
      </c>
      <c r="C9" s="6">
        <v>2.1</v>
      </c>
      <c r="D9" s="6">
        <v>2.2800000000000002</v>
      </c>
      <c r="E9" s="6">
        <v>1.32</v>
      </c>
      <c r="F9" s="6">
        <v>1.1100000000000001</v>
      </c>
      <c r="G9" s="6">
        <v>1.05</v>
      </c>
      <c r="H9" s="6">
        <v>1.02</v>
      </c>
      <c r="I9" s="742">
        <v>1.05</v>
      </c>
    </row>
    <row r="10" spans="1:9" ht="6" customHeight="1" x14ac:dyDescent="0.25">
      <c r="A10" s="726"/>
      <c r="B10" s="743"/>
      <c r="C10" s="7"/>
      <c r="D10" s="7"/>
      <c r="E10" s="7"/>
      <c r="F10" s="7"/>
      <c r="G10" s="7"/>
      <c r="H10" s="7"/>
      <c r="I10" s="8"/>
    </row>
    <row r="11" spans="1:9" s="740" customFormat="1" ht="16.5" customHeight="1" x14ac:dyDescent="0.25">
      <c r="A11" s="738"/>
      <c r="B11" s="739" t="s">
        <v>389</v>
      </c>
      <c r="C11" s="4">
        <v>2.0330119999999998</v>
      </c>
      <c r="D11" s="4">
        <v>2.070148572316556</v>
      </c>
      <c r="E11" s="4">
        <v>2.1353046908727444</v>
      </c>
      <c r="F11" s="4">
        <v>2.2028694321213029</v>
      </c>
      <c r="G11" s="4">
        <v>2.2634623657560571</v>
      </c>
      <c r="H11" s="4">
        <v>2.3245855057918434</v>
      </c>
      <c r="I11" s="5">
        <v>2.3873665163809661</v>
      </c>
    </row>
    <row r="12" spans="1:9" ht="16.5" customHeight="1" x14ac:dyDescent="0.25">
      <c r="A12" s="726"/>
      <c r="B12" s="741" t="s">
        <v>390</v>
      </c>
      <c r="C12" s="6">
        <v>0</v>
      </c>
      <c r="D12" s="6">
        <v>1.1319013153496182</v>
      </c>
      <c r="E12" s="6">
        <v>2.4436249714348999</v>
      </c>
      <c r="F12" s="6">
        <v>2.4602712527124484</v>
      </c>
      <c r="G12" s="6">
        <v>2.0495561846293904</v>
      </c>
      <c r="H12" s="6">
        <v>1.9996887484560417</v>
      </c>
      <c r="I12" s="742">
        <v>2.0000000000000067</v>
      </c>
    </row>
    <row r="13" spans="1:9" ht="16.5" customHeight="1" x14ac:dyDescent="0.25">
      <c r="A13" s="726"/>
      <c r="B13" s="741" t="s">
        <v>391</v>
      </c>
      <c r="C13" s="6">
        <v>0.68700000000000006</v>
      </c>
      <c r="D13" s="6">
        <v>0.68700000000000006</v>
      </c>
      <c r="E13" s="6">
        <v>0.68700000000000006</v>
      </c>
      <c r="F13" s="6">
        <v>0.68700000000000006</v>
      </c>
      <c r="G13" s="6">
        <v>0.68700000000000006</v>
      </c>
      <c r="H13" s="6">
        <v>0.68700000000000006</v>
      </c>
      <c r="I13" s="742">
        <v>0.68700000000000006</v>
      </c>
    </row>
    <row r="14" spans="1:9" ht="6" customHeight="1" x14ac:dyDescent="0.25">
      <c r="A14" s="726"/>
      <c r="B14" s="743"/>
      <c r="C14" s="7"/>
      <c r="D14" s="7"/>
      <c r="E14" s="7"/>
      <c r="F14" s="7"/>
      <c r="G14" s="7"/>
      <c r="H14" s="7"/>
      <c r="I14" s="8"/>
    </row>
    <row r="15" spans="1:9" s="740" customFormat="1" ht="16.5" customHeight="1" x14ac:dyDescent="0.25">
      <c r="A15" s="738"/>
      <c r="B15" s="739" t="s">
        <v>392</v>
      </c>
      <c r="C15" s="4">
        <v>1.3234860000000002</v>
      </c>
      <c r="D15" s="4">
        <v>1.3820211388080001</v>
      </c>
      <c r="E15" s="4">
        <v>1.4473161095321228</v>
      </c>
      <c r="F15" s="4">
        <v>1.5152106731076809</v>
      </c>
      <c r="G15" s="4">
        <v>1.5851046477502748</v>
      </c>
      <c r="H15" s="4">
        <v>1.659226724212578</v>
      </c>
      <c r="I15" s="5">
        <v>1.7368148697617902</v>
      </c>
    </row>
    <row r="16" spans="1:9" ht="16.5" customHeight="1" x14ac:dyDescent="0.25">
      <c r="A16" s="726"/>
      <c r="B16" s="741" t="s">
        <v>393</v>
      </c>
      <c r="C16" s="6">
        <v>4.3</v>
      </c>
      <c r="D16" s="6">
        <v>3.8</v>
      </c>
      <c r="E16" s="6">
        <v>4.1000000000000005</v>
      </c>
      <c r="F16" s="6">
        <v>4.0666666666666664</v>
      </c>
      <c r="G16" s="6">
        <v>3.9888888888888889</v>
      </c>
      <c r="H16" s="6">
        <v>4.0518518518518514</v>
      </c>
      <c r="I16" s="742">
        <v>4.0518518518518514</v>
      </c>
    </row>
    <row r="17" spans="1:9" ht="16.5" customHeight="1" x14ac:dyDescent="0.25">
      <c r="A17" s="726"/>
      <c r="B17" s="741" t="s">
        <v>394</v>
      </c>
      <c r="C17" s="6">
        <v>0.6</v>
      </c>
      <c r="D17" s="6">
        <v>0.6</v>
      </c>
      <c r="E17" s="6">
        <v>0.6</v>
      </c>
      <c r="F17" s="6">
        <v>0.6</v>
      </c>
      <c r="G17" s="6">
        <v>0.6</v>
      </c>
      <c r="H17" s="6">
        <v>0.6</v>
      </c>
      <c r="I17" s="742">
        <v>0.6</v>
      </c>
    </row>
    <row r="18" spans="1:9" ht="6" customHeight="1" x14ac:dyDescent="0.25">
      <c r="A18" s="726"/>
      <c r="B18" s="744"/>
      <c r="C18" s="9"/>
      <c r="D18" s="9"/>
      <c r="E18" s="9"/>
      <c r="F18" s="9"/>
      <c r="G18" s="9"/>
      <c r="H18" s="9"/>
      <c r="I18" s="10"/>
    </row>
    <row r="19" spans="1:9" s="740" customFormat="1" ht="16.5" customHeight="1" x14ac:dyDescent="0.25">
      <c r="A19" s="738"/>
      <c r="B19" s="745" t="s">
        <v>395</v>
      </c>
      <c r="C19" s="11">
        <v>28.112783999999998</v>
      </c>
      <c r="D19" s="11">
        <v>29.533169711124554</v>
      </c>
      <c r="E19" s="11">
        <v>30.879923884004867</v>
      </c>
      <c r="F19" s="11">
        <v>32.229193256935268</v>
      </c>
      <c r="G19" s="11">
        <v>33.609792688018899</v>
      </c>
      <c r="H19" s="11">
        <v>34.649804632801256</v>
      </c>
      <c r="I19" s="12">
        <v>35.731926415629474</v>
      </c>
    </row>
    <row r="20" spans="1:9" ht="6" customHeight="1" x14ac:dyDescent="0.25">
      <c r="A20" s="726"/>
      <c r="B20" s="743"/>
      <c r="C20" s="7"/>
      <c r="D20" s="7"/>
      <c r="E20" s="7"/>
      <c r="F20" s="7"/>
      <c r="G20" s="7"/>
      <c r="H20" s="7"/>
      <c r="I20" s="8"/>
    </row>
    <row r="21" spans="1:9" ht="16.5" customHeight="1" x14ac:dyDescent="0.25">
      <c r="A21" s="726"/>
      <c r="B21" s="743" t="s">
        <v>396</v>
      </c>
      <c r="C21" s="7">
        <v>0.29996640000000002</v>
      </c>
      <c r="D21" s="7">
        <v>0.29996640000000002</v>
      </c>
      <c r="E21" s="7">
        <v>0.29996640000000002</v>
      </c>
      <c r="F21" s="7">
        <v>0.29996640000000002</v>
      </c>
      <c r="G21" s="7">
        <v>0.29996640000000002</v>
      </c>
      <c r="H21" s="7">
        <v>0.29996640000000002</v>
      </c>
      <c r="I21" s="8">
        <v>0.29996640000000002</v>
      </c>
    </row>
    <row r="22" spans="1:9" ht="16.5" customHeight="1" x14ac:dyDescent="0.25">
      <c r="A22" s="726"/>
      <c r="B22" s="743" t="s">
        <v>397</v>
      </c>
      <c r="C22" s="7">
        <v>0.57624959999999914</v>
      </c>
      <c r="D22" s="7">
        <v>0.59177774879520095</v>
      </c>
      <c r="E22" s="7">
        <v>0.6184923104034411</v>
      </c>
      <c r="F22" s="7">
        <v>0.64525676416575684</v>
      </c>
      <c r="G22" s="7">
        <v>0.67264268900689173</v>
      </c>
      <c r="H22" s="7">
        <v>0.69327263300979258</v>
      </c>
      <c r="I22" s="8">
        <v>0.7147378785736187</v>
      </c>
    </row>
    <row r="23" spans="1:9" ht="4.5" customHeight="1" x14ac:dyDescent="0.25">
      <c r="A23" s="726"/>
      <c r="B23" s="744"/>
      <c r="C23" s="9"/>
      <c r="D23" s="9"/>
      <c r="E23" s="9"/>
      <c r="F23" s="9"/>
      <c r="G23" s="9"/>
      <c r="H23" s="9"/>
      <c r="I23" s="10"/>
    </row>
    <row r="24" spans="1:9" ht="16.5" customHeight="1" x14ac:dyDescent="0.25">
      <c r="A24" s="726"/>
      <c r="B24" s="745" t="s">
        <v>398</v>
      </c>
      <c r="C24" s="11">
        <v>28.989000000000001</v>
      </c>
      <c r="D24" s="11">
        <v>30.424913859919759</v>
      </c>
      <c r="E24" s="11">
        <v>31.798382594408309</v>
      </c>
      <c r="F24" s="11">
        <v>33.174416421101029</v>
      </c>
      <c r="G24" s="11">
        <v>34.582401777025787</v>
      </c>
      <c r="H24" s="11">
        <v>35.643043665811042</v>
      </c>
      <c r="I24" s="12">
        <v>36.746630694203091</v>
      </c>
    </row>
    <row r="25" spans="1:9" ht="14.25" customHeight="1" x14ac:dyDescent="0.25">
      <c r="A25" s="726"/>
      <c r="B25" s="893" t="s">
        <v>399</v>
      </c>
      <c r="C25" s="894"/>
      <c r="D25" s="894"/>
      <c r="E25" s="894"/>
      <c r="F25" s="894"/>
      <c r="G25" s="894"/>
      <c r="H25" s="894"/>
      <c r="I25" s="895"/>
    </row>
    <row r="26" spans="1:9" ht="24.75" customHeight="1" x14ac:dyDescent="0.25">
      <c r="A26" s="726"/>
      <c r="B26" s="896" t="s">
        <v>470</v>
      </c>
      <c r="C26" s="897"/>
      <c r="D26" s="897"/>
      <c r="E26" s="897"/>
      <c r="F26" s="897"/>
      <c r="G26" s="897"/>
      <c r="H26" s="897"/>
      <c r="I26" s="898"/>
    </row>
    <row r="27" spans="1:9" ht="24.75" customHeight="1" x14ac:dyDescent="0.25">
      <c r="A27" s="726"/>
      <c r="B27" s="896" t="s">
        <v>471</v>
      </c>
      <c r="C27" s="897"/>
      <c r="D27" s="897"/>
      <c r="E27" s="897"/>
      <c r="F27" s="897"/>
      <c r="G27" s="897"/>
      <c r="H27" s="897"/>
      <c r="I27" s="898"/>
    </row>
    <row r="28" spans="1:9" ht="23.25" customHeight="1" x14ac:dyDescent="0.25">
      <c r="A28" s="726"/>
      <c r="B28" s="883" t="s">
        <v>474</v>
      </c>
      <c r="C28" s="884"/>
      <c r="D28" s="884"/>
      <c r="E28" s="884"/>
      <c r="F28" s="884"/>
      <c r="G28" s="884"/>
      <c r="H28" s="884"/>
      <c r="I28" s="885"/>
    </row>
    <row r="29" spans="1:9" ht="12" customHeight="1" x14ac:dyDescent="0.25">
      <c r="A29" s="726"/>
      <c r="B29" s="883" t="s">
        <v>400</v>
      </c>
      <c r="C29" s="884"/>
      <c r="D29" s="884"/>
      <c r="E29" s="884"/>
      <c r="F29" s="884"/>
      <c r="G29" s="884"/>
      <c r="H29" s="884"/>
      <c r="I29" s="885"/>
    </row>
    <row r="30" spans="1:9" ht="28.5" customHeight="1" x14ac:dyDescent="0.25">
      <c r="A30" s="726"/>
      <c r="B30" s="883" t="s">
        <v>475</v>
      </c>
      <c r="C30" s="884"/>
      <c r="D30" s="884"/>
      <c r="E30" s="884"/>
      <c r="F30" s="884"/>
      <c r="G30" s="884"/>
      <c r="H30" s="884"/>
      <c r="I30" s="885"/>
    </row>
    <row r="31" spans="1:9" ht="22.5" customHeight="1" x14ac:dyDescent="0.25">
      <c r="A31" s="726"/>
      <c r="B31" s="883" t="s">
        <v>401</v>
      </c>
      <c r="C31" s="884"/>
      <c r="D31" s="884"/>
      <c r="E31" s="884"/>
      <c r="F31" s="884"/>
      <c r="G31" s="884"/>
      <c r="H31" s="884"/>
      <c r="I31" s="885"/>
    </row>
    <row r="32" spans="1:9" ht="13.5" customHeight="1" x14ac:dyDescent="0.25">
      <c r="A32" s="726"/>
      <c r="B32" s="883" t="s">
        <v>402</v>
      </c>
      <c r="C32" s="884"/>
      <c r="D32" s="884"/>
      <c r="E32" s="884"/>
      <c r="F32" s="884"/>
      <c r="G32" s="884"/>
      <c r="H32" s="884"/>
      <c r="I32" s="885"/>
    </row>
    <row r="33" spans="1:9" x14ac:dyDescent="0.25">
      <c r="A33" s="726"/>
      <c r="B33" s="883" t="s">
        <v>472</v>
      </c>
      <c r="C33" s="884"/>
      <c r="D33" s="884"/>
      <c r="E33" s="884"/>
      <c r="F33" s="884"/>
      <c r="G33" s="884"/>
      <c r="H33" s="884"/>
      <c r="I33" s="885"/>
    </row>
    <row r="34" spans="1:9" ht="25.15" customHeight="1" x14ac:dyDescent="0.25">
      <c r="A34" s="726"/>
      <c r="B34" s="883" t="s">
        <v>403</v>
      </c>
      <c r="C34" s="884"/>
      <c r="D34" s="884"/>
      <c r="E34" s="884"/>
      <c r="F34" s="884"/>
      <c r="G34" s="884"/>
      <c r="H34" s="884"/>
      <c r="I34" s="885"/>
    </row>
    <row r="35" spans="1:9" ht="13.5" customHeight="1" x14ac:dyDescent="0.25">
      <c r="A35" s="726"/>
      <c r="B35" s="883" t="s">
        <v>404</v>
      </c>
      <c r="C35" s="884"/>
      <c r="D35" s="884"/>
      <c r="E35" s="884"/>
      <c r="F35" s="884"/>
      <c r="G35" s="884"/>
      <c r="H35" s="884"/>
      <c r="I35" s="885"/>
    </row>
    <row r="36" spans="1:9" ht="15" customHeight="1" thickBot="1" x14ac:dyDescent="0.3">
      <c r="A36" s="726"/>
      <c r="B36" s="899" t="s">
        <v>405</v>
      </c>
      <c r="C36" s="900"/>
      <c r="D36" s="900"/>
      <c r="E36" s="900"/>
      <c r="F36" s="900"/>
      <c r="G36" s="900"/>
      <c r="H36" s="900"/>
      <c r="I36" s="901"/>
    </row>
    <row r="37" spans="1:9" ht="15" customHeight="1" x14ac:dyDescent="0.25">
      <c r="A37" s="726"/>
      <c r="B37" s="746"/>
      <c r="C37" s="746"/>
      <c r="D37" s="746"/>
      <c r="E37" s="746"/>
      <c r="F37" s="746"/>
      <c r="G37" s="746"/>
      <c r="H37" s="746"/>
      <c r="I37" s="746"/>
    </row>
    <row r="38" spans="1:9" x14ac:dyDescent="0.25">
      <c r="C38" s="747"/>
      <c r="D38" s="747"/>
      <c r="E38" s="747"/>
      <c r="F38" s="747"/>
      <c r="G38" s="747"/>
      <c r="H38" s="747"/>
      <c r="I38" s="747"/>
    </row>
    <row r="39" spans="1:9" s="748" customFormat="1" x14ac:dyDescent="0.25">
      <c r="A39" s="727"/>
      <c r="B39" s="749"/>
      <c r="C39" s="750"/>
      <c r="D39" s="750"/>
      <c r="E39" s="750"/>
      <c r="F39" s="750"/>
      <c r="G39" s="750"/>
      <c r="H39" s="750"/>
      <c r="I39" s="750"/>
    </row>
    <row r="40" spans="1:9" s="748" customFormat="1" x14ac:dyDescent="0.25">
      <c r="A40" s="727"/>
      <c r="B40" s="749"/>
      <c r="C40" s="750"/>
      <c r="D40" s="750"/>
      <c r="E40" s="750"/>
      <c r="F40" s="750"/>
      <c r="G40" s="750"/>
      <c r="H40" s="750"/>
      <c r="I40" s="750"/>
    </row>
  </sheetData>
  <mergeCells count="15">
    <mergeCell ref="B36:I36"/>
    <mergeCell ref="B31:I31"/>
    <mergeCell ref="B32:I32"/>
    <mergeCell ref="B33:I33"/>
    <mergeCell ref="B34:I34"/>
    <mergeCell ref="B35:I35"/>
    <mergeCell ref="B30:I30"/>
    <mergeCell ref="B2:I2"/>
    <mergeCell ref="C3:I3"/>
    <mergeCell ref="D4:I4"/>
    <mergeCell ref="B25:I25"/>
    <mergeCell ref="B26:I26"/>
    <mergeCell ref="B27:I27"/>
    <mergeCell ref="B28:I28"/>
    <mergeCell ref="B29:I29"/>
  </mergeCells>
  <hyperlinks>
    <hyperlink ref="A1" location="Contents!B3" display="Back to contents"/>
  </hyperlinks>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1">
    <tabColor theme="5"/>
  </sheetPr>
  <dimension ref="A1:K25"/>
  <sheetViews>
    <sheetView workbookViewId="0"/>
  </sheetViews>
  <sheetFormatPr defaultColWidth="9.21875" defaultRowHeight="12.75" x14ac:dyDescent="0.2"/>
  <cols>
    <col min="1" max="1" width="9.33203125" style="36" customWidth="1"/>
    <col min="2" max="2" width="32.77734375" style="36" customWidth="1"/>
    <col min="3" max="9" width="8.44140625" style="36" customWidth="1"/>
    <col min="10" max="16384" width="9.21875" style="36"/>
  </cols>
  <sheetData>
    <row r="1" spans="1:11" s="15" customFormat="1" ht="33.75" customHeight="1" thickBot="1" x14ac:dyDescent="0.3">
      <c r="A1" s="13" t="s">
        <v>0</v>
      </c>
      <c r="B1" s="14"/>
      <c r="I1" s="16"/>
    </row>
    <row r="2" spans="1:11" s="15" customFormat="1" ht="21" customHeight="1" thickBot="1" x14ac:dyDescent="0.3">
      <c r="A2" s="17"/>
      <c r="B2" s="906" t="s">
        <v>354</v>
      </c>
      <c r="C2" s="907"/>
      <c r="D2" s="907"/>
      <c r="E2" s="907"/>
      <c r="F2" s="907"/>
      <c r="G2" s="907"/>
      <c r="H2" s="907"/>
      <c r="I2" s="908"/>
    </row>
    <row r="3" spans="1:11" s="15" customFormat="1" ht="15.75" customHeight="1" x14ac:dyDescent="0.25">
      <c r="A3" s="17"/>
      <c r="B3" s="18"/>
      <c r="C3" s="902" t="s">
        <v>11</v>
      </c>
      <c r="D3" s="902"/>
      <c r="E3" s="902"/>
      <c r="F3" s="902"/>
      <c r="G3" s="902"/>
      <c r="H3" s="902"/>
      <c r="I3" s="903"/>
    </row>
    <row r="4" spans="1:11" s="15" customFormat="1" ht="15.75" x14ac:dyDescent="0.25">
      <c r="A4" s="17"/>
      <c r="B4" s="18"/>
      <c r="C4" s="19" t="s">
        <v>2</v>
      </c>
      <c r="D4" s="904" t="s">
        <v>3</v>
      </c>
      <c r="E4" s="904"/>
      <c r="F4" s="904"/>
      <c r="G4" s="904"/>
      <c r="H4" s="904"/>
      <c r="I4" s="905"/>
    </row>
    <row r="5" spans="1:11" s="15" customFormat="1" ht="15" x14ac:dyDescent="0.25">
      <c r="A5" s="17"/>
      <c r="B5" s="18"/>
      <c r="C5" s="20" t="s">
        <v>5</v>
      </c>
      <c r="D5" s="20" t="s">
        <v>6</v>
      </c>
      <c r="E5" s="21" t="s">
        <v>7</v>
      </c>
      <c r="F5" s="21" t="s">
        <v>8</v>
      </c>
      <c r="G5" s="21" t="s">
        <v>9</v>
      </c>
      <c r="H5" s="21" t="s">
        <v>10</v>
      </c>
      <c r="I5" s="22" t="s">
        <v>362</v>
      </c>
    </row>
    <row r="6" spans="1:11" s="15" customFormat="1" ht="15" x14ac:dyDescent="0.25">
      <c r="A6" s="17"/>
      <c r="B6" s="23" t="s">
        <v>12</v>
      </c>
      <c r="C6" s="24">
        <v>40.147397542028578</v>
      </c>
      <c r="D6" s="24">
        <v>39.912304038108502</v>
      </c>
      <c r="E6" s="24">
        <v>39.821443439058989</v>
      </c>
      <c r="F6" s="24">
        <v>39.095110122578461</v>
      </c>
      <c r="G6" s="24">
        <v>38.017158313574264</v>
      </c>
      <c r="H6" s="24">
        <v>37.967314806606453</v>
      </c>
      <c r="I6" s="25">
        <v>37.784463541829425</v>
      </c>
    </row>
    <row r="7" spans="1:11" s="31" customFormat="1" x14ac:dyDescent="0.2">
      <c r="A7" s="26"/>
      <c r="B7" s="27" t="s">
        <v>13</v>
      </c>
      <c r="C7" s="24"/>
      <c r="D7" s="24"/>
      <c r="E7" s="24"/>
      <c r="F7" s="28"/>
      <c r="G7" s="28"/>
      <c r="H7" s="28"/>
      <c r="I7" s="29"/>
      <c r="J7" s="30"/>
    </row>
    <row r="8" spans="1:11" x14ac:dyDescent="0.2">
      <c r="A8" s="32"/>
      <c r="B8" s="33" t="s">
        <v>14</v>
      </c>
      <c r="C8" s="24">
        <v>36.26660533070423</v>
      </c>
      <c r="D8" s="24">
        <v>35.86601316651808</v>
      </c>
      <c r="E8" s="24">
        <v>35.625086327084368</v>
      </c>
      <c r="F8" s="24">
        <v>35.011201811208529</v>
      </c>
      <c r="G8" s="24">
        <v>33.976708395710091</v>
      </c>
      <c r="H8" s="24">
        <v>33.48230628748032</v>
      </c>
      <c r="I8" s="25">
        <v>33.25470010833039</v>
      </c>
      <c r="J8" s="34"/>
      <c r="K8" s="34"/>
    </row>
    <row r="9" spans="1:11" ht="12.95" customHeight="1" x14ac:dyDescent="0.2">
      <c r="A9" s="32"/>
      <c r="B9" s="37" t="s">
        <v>15</v>
      </c>
      <c r="C9" s="24">
        <v>3.8807922113243474</v>
      </c>
      <c r="D9" s="24">
        <v>4.0462908715904256</v>
      </c>
      <c r="E9" s="24">
        <v>4.1963571119746241</v>
      </c>
      <c r="F9" s="24">
        <v>4.0839083113699282</v>
      </c>
      <c r="G9" s="24">
        <v>4.040449917864172</v>
      </c>
      <c r="H9" s="24">
        <v>4.4850085191261355</v>
      </c>
      <c r="I9" s="25">
        <v>4.5297634334990375</v>
      </c>
      <c r="J9" s="38"/>
      <c r="K9" s="38"/>
    </row>
    <row r="10" spans="1:11" ht="36.75" customHeight="1" x14ac:dyDescent="0.2">
      <c r="A10" s="32"/>
      <c r="B10" s="23" t="s">
        <v>16</v>
      </c>
      <c r="C10" s="24">
        <v>22.731614084890104</v>
      </c>
      <c r="D10" s="24">
        <v>22.276011585495951</v>
      </c>
      <c r="E10" s="24">
        <v>22.177521128477036</v>
      </c>
      <c r="F10" s="24">
        <v>21.556286915622948</v>
      </c>
      <c r="G10" s="24">
        <v>20.973508098979291</v>
      </c>
      <c r="H10" s="24">
        <v>21.073174162489476</v>
      </c>
      <c r="I10" s="25">
        <v>20.832650518071823</v>
      </c>
      <c r="J10" s="38"/>
      <c r="K10" s="39"/>
    </row>
    <row r="11" spans="1:11" ht="12.95" customHeight="1" x14ac:dyDescent="0.2">
      <c r="A11" s="32"/>
      <c r="B11" s="27" t="s">
        <v>13</v>
      </c>
      <c r="C11" s="24"/>
      <c r="D11" s="24"/>
      <c r="E11" s="24"/>
      <c r="F11" s="28"/>
      <c r="G11" s="28"/>
      <c r="H11" s="28"/>
      <c r="I11" s="29"/>
      <c r="J11" s="40"/>
      <c r="K11" s="40"/>
    </row>
    <row r="12" spans="1:11" ht="13.5" customHeight="1" x14ac:dyDescent="0.2">
      <c r="A12" s="32"/>
      <c r="B12" s="41" t="s">
        <v>17</v>
      </c>
      <c r="C12" s="42">
        <v>19.406670179673291</v>
      </c>
      <c r="D12" s="42">
        <v>18.954086654799898</v>
      </c>
      <c r="E12" s="42">
        <v>18.813625978967881</v>
      </c>
      <c r="F12" s="42">
        <v>18.313208680756606</v>
      </c>
      <c r="G12" s="42">
        <v>17.762828327296116</v>
      </c>
      <c r="H12" s="42">
        <v>17.468482652259922</v>
      </c>
      <c r="I12" s="43">
        <v>17.197156929238655</v>
      </c>
      <c r="J12" s="44"/>
      <c r="K12" s="44"/>
    </row>
    <row r="13" spans="1:11" ht="25.5" x14ac:dyDescent="0.2">
      <c r="A13" s="32"/>
      <c r="B13" s="37" t="s">
        <v>18</v>
      </c>
      <c r="C13" s="42">
        <v>2.4189812847405188</v>
      </c>
      <c r="D13" s="42">
        <v>2.4506378121731891</v>
      </c>
      <c r="E13" s="42">
        <v>2.4954649872729493</v>
      </c>
      <c r="F13" s="42">
        <v>2.4131335578803785</v>
      </c>
      <c r="G13" s="42">
        <v>2.4741732788960191</v>
      </c>
      <c r="H13" s="42">
        <v>2.8055169203197612</v>
      </c>
      <c r="I13" s="43">
        <v>2.8293381768083572</v>
      </c>
      <c r="J13" s="34"/>
      <c r="K13" s="34"/>
    </row>
    <row r="14" spans="1:11" x14ac:dyDescent="0.2">
      <c r="A14" s="32"/>
      <c r="B14" s="45" t="s">
        <v>19</v>
      </c>
      <c r="C14" s="46">
        <v>0.90596262047629561</v>
      </c>
      <c r="D14" s="46">
        <v>0.87128711852286422</v>
      </c>
      <c r="E14" s="46">
        <v>0.86843016223620662</v>
      </c>
      <c r="F14" s="46">
        <v>0.82994467698596264</v>
      </c>
      <c r="G14" s="46">
        <v>0.73650649278715663</v>
      </c>
      <c r="H14" s="46">
        <v>0.79917458990979351</v>
      </c>
      <c r="I14" s="47">
        <v>0.80615541202480978</v>
      </c>
      <c r="J14" s="48"/>
      <c r="K14" s="48"/>
    </row>
    <row r="15" spans="1:11" ht="13.5" thickBot="1" x14ac:dyDescent="0.25">
      <c r="A15" s="32"/>
      <c r="B15" s="696" t="s">
        <v>20</v>
      </c>
      <c r="C15" s="697"/>
      <c r="D15" s="697"/>
      <c r="E15" s="697"/>
      <c r="F15" s="697"/>
      <c r="G15" s="697"/>
      <c r="H15" s="697"/>
      <c r="I15" s="698"/>
      <c r="J15" s="44"/>
      <c r="K15" s="44"/>
    </row>
    <row r="16" spans="1:11" x14ac:dyDescent="0.2">
      <c r="A16" s="32"/>
      <c r="J16" s="44"/>
      <c r="K16" s="44"/>
    </row>
    <row r="17" spans="1:11" x14ac:dyDescent="0.2">
      <c r="A17" s="35"/>
      <c r="D17" s="35"/>
      <c r="E17" s="35"/>
      <c r="F17" s="35"/>
      <c r="G17" s="35"/>
      <c r="H17" s="35"/>
      <c r="I17" s="35"/>
      <c r="J17" s="35"/>
      <c r="K17" s="35"/>
    </row>
    <row r="18" spans="1:11" x14ac:dyDescent="0.2">
      <c r="A18" s="35"/>
      <c r="D18" s="35"/>
      <c r="E18" s="35"/>
      <c r="F18" s="35"/>
      <c r="G18" s="35"/>
      <c r="H18" s="35"/>
      <c r="I18" s="35"/>
      <c r="J18" s="35"/>
      <c r="K18" s="35"/>
    </row>
    <row r="19" spans="1:11" x14ac:dyDescent="0.2">
      <c r="A19" s="35"/>
      <c r="D19" s="35"/>
      <c r="E19" s="35"/>
      <c r="F19" s="35"/>
      <c r="G19" s="35"/>
      <c r="H19" s="35"/>
      <c r="I19" s="35"/>
      <c r="J19" s="35"/>
      <c r="K19" s="35"/>
    </row>
    <row r="20" spans="1:11" x14ac:dyDescent="0.2">
      <c r="A20" s="35"/>
      <c r="D20" s="35"/>
      <c r="E20" s="35"/>
      <c r="F20" s="35"/>
      <c r="G20" s="35"/>
      <c r="H20" s="35"/>
      <c r="I20" s="35"/>
      <c r="J20" s="35"/>
      <c r="K20" s="35"/>
    </row>
    <row r="21" spans="1:11" x14ac:dyDescent="0.2">
      <c r="A21" s="35"/>
      <c r="E21" s="35"/>
      <c r="F21" s="35"/>
      <c r="G21" s="35"/>
      <c r="H21" s="35"/>
      <c r="I21" s="35"/>
      <c r="J21" s="35"/>
      <c r="K21" s="35"/>
    </row>
    <row r="22" spans="1:11" x14ac:dyDescent="0.2">
      <c r="A22" s="35"/>
      <c r="E22" s="35"/>
      <c r="F22" s="35"/>
      <c r="G22" s="35"/>
      <c r="H22" s="35"/>
      <c r="I22" s="35"/>
      <c r="J22" s="35"/>
      <c r="K22" s="35"/>
    </row>
    <row r="23" spans="1:11" x14ac:dyDescent="0.2">
      <c r="A23" s="35"/>
      <c r="B23" s="35"/>
      <c r="C23" s="35"/>
      <c r="E23" s="35"/>
      <c r="F23" s="35"/>
      <c r="G23" s="35"/>
      <c r="H23" s="35"/>
      <c r="I23" s="35"/>
      <c r="J23" s="35"/>
      <c r="K23" s="35"/>
    </row>
    <row r="24" spans="1:11" x14ac:dyDescent="0.2">
      <c r="A24" s="35"/>
      <c r="J24" s="35"/>
      <c r="K24" s="35"/>
    </row>
    <row r="25" spans="1:11" x14ac:dyDescent="0.2">
      <c r="J25" s="35"/>
      <c r="K25" s="35"/>
    </row>
  </sheetData>
  <mergeCells count="3">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pageSetUpPr fitToPage="1"/>
  </sheetPr>
  <dimension ref="A1:V61"/>
  <sheetViews>
    <sheetView zoomScaleNormal="100" workbookViewId="0"/>
  </sheetViews>
  <sheetFormatPr defaultColWidth="9.21875" defaultRowHeight="12.75" x14ac:dyDescent="0.2"/>
  <cols>
    <col min="1" max="1" width="9.33203125" style="54" customWidth="1"/>
    <col min="2" max="3" width="0.77734375" style="54" customWidth="1"/>
    <col min="4" max="4" width="46.6640625" style="54" customWidth="1"/>
    <col min="5" max="15" width="10.6640625" style="54" customWidth="1"/>
    <col min="16" max="16" width="9.21875" style="53"/>
    <col min="17" max="17" width="9.88671875" style="54" customWidth="1"/>
    <col min="18" max="20" width="9.21875" style="54"/>
    <col min="21" max="26" width="9.88671875" style="54" customWidth="1"/>
    <col min="27" max="16384" width="9.21875" style="54"/>
  </cols>
  <sheetData>
    <row r="1" spans="1:21" ht="33.75" customHeight="1" thickBot="1" x14ac:dyDescent="0.25">
      <c r="A1" s="13" t="s">
        <v>0</v>
      </c>
      <c r="B1" s="13"/>
      <c r="C1" s="13"/>
      <c r="D1" s="52"/>
      <c r="E1" s="52"/>
      <c r="F1" s="52"/>
      <c r="G1" s="52"/>
      <c r="H1" s="52"/>
      <c r="I1" s="52"/>
      <c r="J1" s="52"/>
      <c r="K1" s="52"/>
      <c r="L1" s="52"/>
      <c r="M1" s="52"/>
      <c r="N1" s="52"/>
      <c r="O1" s="52"/>
      <c r="P1" s="52"/>
      <c r="Q1" s="52"/>
      <c r="R1" s="53"/>
      <c r="S1" s="53"/>
    </row>
    <row r="2" spans="1:21" ht="21.75" customHeight="1" thickBot="1" x14ac:dyDescent="0.25">
      <c r="A2" s="55"/>
      <c r="B2" s="925" t="s">
        <v>424</v>
      </c>
      <c r="C2" s="926"/>
      <c r="D2" s="926"/>
      <c r="E2" s="926"/>
      <c r="F2" s="926"/>
      <c r="G2" s="926"/>
      <c r="H2" s="926"/>
      <c r="I2" s="926"/>
      <c r="J2" s="926"/>
      <c r="K2" s="926"/>
      <c r="L2" s="926"/>
      <c r="M2" s="926"/>
      <c r="N2" s="926"/>
      <c r="O2" s="926"/>
      <c r="P2" s="926"/>
      <c r="Q2" s="926"/>
      <c r="R2" s="926"/>
      <c r="S2" s="927"/>
    </row>
    <row r="3" spans="1:21" ht="15.75" customHeight="1" x14ac:dyDescent="0.2">
      <c r="A3" s="56"/>
      <c r="B3" s="559"/>
      <c r="C3" s="560"/>
      <c r="D3" s="560"/>
      <c r="E3" s="923" t="s">
        <v>1</v>
      </c>
      <c r="F3" s="923"/>
      <c r="G3" s="923"/>
      <c r="H3" s="923"/>
      <c r="I3" s="923"/>
      <c r="J3" s="923"/>
      <c r="K3" s="923"/>
      <c r="L3" s="923"/>
      <c r="M3" s="923"/>
      <c r="N3" s="923"/>
      <c r="O3" s="923"/>
      <c r="P3" s="923"/>
      <c r="Q3" s="923"/>
      <c r="R3" s="923"/>
      <c r="S3" s="924"/>
    </row>
    <row r="4" spans="1:21" ht="15.75" x14ac:dyDescent="0.2">
      <c r="A4" s="56"/>
      <c r="B4" s="561"/>
      <c r="C4" s="562"/>
      <c r="D4" s="562"/>
      <c r="E4" s="910" t="s">
        <v>2</v>
      </c>
      <c r="F4" s="910"/>
      <c r="G4" s="910"/>
      <c r="H4" s="910"/>
      <c r="I4" s="910"/>
      <c r="J4" s="910"/>
      <c r="K4" s="910"/>
      <c r="L4" s="910"/>
      <c r="M4" s="910"/>
      <c r="N4" s="918" t="s">
        <v>3</v>
      </c>
      <c r="O4" s="918"/>
      <c r="P4" s="918"/>
      <c r="Q4" s="918"/>
      <c r="R4" s="918"/>
      <c r="S4" s="919"/>
    </row>
    <row r="5" spans="1:21" x14ac:dyDescent="0.2">
      <c r="A5" s="56"/>
      <c r="B5" s="563"/>
      <c r="C5" s="564"/>
      <c r="D5" s="564"/>
      <c r="E5" s="565" t="s">
        <v>24</v>
      </c>
      <c r="F5" s="565" t="s">
        <v>25</v>
      </c>
      <c r="G5" s="565" t="s">
        <v>26</v>
      </c>
      <c r="H5" s="565" t="s">
        <v>27</v>
      </c>
      <c r="I5" s="565" t="s">
        <v>21</v>
      </c>
      <c r="J5" s="565" t="s">
        <v>22</v>
      </c>
      <c r="K5" s="565" t="s">
        <v>23</v>
      </c>
      <c r="L5" s="565" t="s">
        <v>4</v>
      </c>
      <c r="M5" s="565" t="s">
        <v>5</v>
      </c>
      <c r="N5" s="566" t="s">
        <v>6</v>
      </c>
      <c r="O5" s="566" t="s">
        <v>7</v>
      </c>
      <c r="P5" s="566" t="s">
        <v>8</v>
      </c>
      <c r="Q5" s="566" t="s">
        <v>9</v>
      </c>
      <c r="R5" s="566" t="s">
        <v>10</v>
      </c>
      <c r="S5" s="567" t="s">
        <v>362</v>
      </c>
    </row>
    <row r="6" spans="1:21" x14ac:dyDescent="0.2">
      <c r="A6" s="56"/>
      <c r="B6" s="57"/>
      <c r="C6" s="58"/>
      <c r="D6" s="58"/>
      <c r="E6" s="59"/>
      <c r="F6" s="59"/>
      <c r="G6" s="59"/>
      <c r="H6" s="59"/>
      <c r="I6" s="59"/>
      <c r="J6" s="59"/>
      <c r="K6" s="59"/>
      <c r="L6" s="59"/>
      <c r="M6" s="59"/>
      <c r="N6" s="60"/>
      <c r="O6" s="60"/>
      <c r="P6" s="60"/>
      <c r="Q6" s="60"/>
      <c r="R6" s="60"/>
      <c r="S6" s="61"/>
    </row>
    <row r="7" spans="1:21" ht="17.25" customHeight="1" x14ac:dyDescent="0.2">
      <c r="A7" s="62"/>
      <c r="B7" s="909" t="s">
        <v>28</v>
      </c>
      <c r="C7" s="910"/>
      <c r="D7" s="910"/>
      <c r="E7" s="910"/>
      <c r="F7" s="910"/>
      <c r="G7" s="910"/>
      <c r="H7" s="910"/>
      <c r="I7" s="910"/>
      <c r="J7" s="910"/>
      <c r="K7" s="910"/>
      <c r="L7" s="910"/>
      <c r="M7" s="910"/>
      <c r="N7" s="910"/>
      <c r="O7" s="910"/>
      <c r="P7" s="910"/>
      <c r="Q7" s="910"/>
      <c r="R7" s="910"/>
      <c r="S7" s="911"/>
      <c r="U7" s="51"/>
    </row>
    <row r="8" spans="1:21" x14ac:dyDescent="0.2">
      <c r="A8" s="56"/>
      <c r="B8" s="63"/>
      <c r="C8" s="64"/>
      <c r="D8" s="65" t="s">
        <v>29</v>
      </c>
      <c r="E8" s="66">
        <v>275.82737720099999</v>
      </c>
      <c r="F8" s="66">
        <v>287.82525018600001</v>
      </c>
      <c r="G8" s="66">
        <v>305.61552581000001</v>
      </c>
      <c r="H8" s="66">
        <v>311.99062552864001</v>
      </c>
      <c r="I8" s="66">
        <v>307.21628343999998</v>
      </c>
      <c r="J8" s="66">
        <v>302.88660480600004</v>
      </c>
      <c r="K8" s="66">
        <v>308.60888399999999</v>
      </c>
      <c r="L8" s="66">
        <v>310.29974697858995</v>
      </c>
      <c r="M8" s="66">
        <v>309.03521799999999</v>
      </c>
      <c r="N8" s="66">
        <v>315.3836822819195</v>
      </c>
      <c r="O8" s="66">
        <v>316.88986277956985</v>
      </c>
      <c r="P8" s="66">
        <v>319.59691834887286</v>
      </c>
      <c r="Q8" s="66">
        <v>319.82619111611933</v>
      </c>
      <c r="R8" s="66">
        <v>325.98932208668191</v>
      </c>
      <c r="S8" s="67">
        <v>332.65859468311442</v>
      </c>
    </row>
    <row r="9" spans="1:21" x14ac:dyDescent="0.2">
      <c r="A9" s="56"/>
      <c r="B9" s="63"/>
      <c r="C9" s="64"/>
      <c r="D9" s="65" t="s">
        <v>421</v>
      </c>
      <c r="E9" s="66">
        <v>318.12704298126573</v>
      </c>
      <c r="F9" s="66">
        <v>323.07294086218707</v>
      </c>
      <c r="G9" s="66">
        <v>338.46307599729909</v>
      </c>
      <c r="H9" s="66">
        <v>339.36301753556029</v>
      </c>
      <c r="I9" s="66">
        <v>329.58976410779746</v>
      </c>
      <c r="J9" s="66">
        <v>318.19737311478048</v>
      </c>
      <c r="K9" s="66">
        <v>318.87944915070489</v>
      </c>
      <c r="L9" s="66">
        <v>315.9832440624246</v>
      </c>
      <c r="M9" s="66">
        <v>313.31126248757573</v>
      </c>
      <c r="N9" s="66">
        <v>315.3836822819195</v>
      </c>
      <c r="O9" s="66">
        <v>312.35209818374426</v>
      </c>
      <c r="P9" s="66">
        <v>308.48049086589037</v>
      </c>
      <c r="Q9" s="66">
        <v>303.17662328786002</v>
      </c>
      <c r="R9" s="66">
        <v>303.18242011237027</v>
      </c>
      <c r="S9" s="67">
        <v>303.18904779019181</v>
      </c>
    </row>
    <row r="10" spans="1:21" x14ac:dyDescent="0.2">
      <c r="A10" s="56"/>
      <c r="B10" s="63"/>
      <c r="C10" s="64"/>
      <c r="D10" s="65" t="s">
        <v>30</v>
      </c>
      <c r="E10" s="66"/>
      <c r="F10" s="66">
        <v>1.5546926896160107</v>
      </c>
      <c r="G10" s="66">
        <v>4.7636719726635857</v>
      </c>
      <c r="H10" s="66">
        <v>0.26589061025621419</v>
      </c>
      <c r="I10" s="66">
        <v>-2.8798816968141572</v>
      </c>
      <c r="J10" s="66">
        <v>-3.4565366506014827</v>
      </c>
      <c r="K10" s="66">
        <v>0.21435627492700782</v>
      </c>
      <c r="L10" s="66">
        <v>-0.90824450932600609</v>
      </c>
      <c r="M10" s="66">
        <v>-0.84560862800718839</v>
      </c>
      <c r="N10" s="66">
        <v>0.6614571649577794</v>
      </c>
      <c r="O10" s="66">
        <v>-0.96123682628111995</v>
      </c>
      <c r="P10" s="66">
        <v>-1.2395009799410328</v>
      </c>
      <c r="Q10" s="66">
        <v>-1.719352677098851</v>
      </c>
      <c r="R10" s="66">
        <v>1.9120288521579099E-3</v>
      </c>
      <c r="S10" s="67">
        <v>2.1860363206727129E-3</v>
      </c>
    </row>
    <row r="11" spans="1:21" x14ac:dyDescent="0.2">
      <c r="A11" s="56"/>
      <c r="B11" s="68"/>
      <c r="C11" s="69"/>
      <c r="D11" s="70" t="s">
        <v>31</v>
      </c>
      <c r="E11" s="71">
        <v>17.826689631881145</v>
      </c>
      <c r="F11" s="71">
        <v>18.60576625928914</v>
      </c>
      <c r="G11" s="71">
        <v>19.957522272142519</v>
      </c>
      <c r="H11" s="71">
        <v>19.596699460423842</v>
      </c>
      <c r="I11" s="71">
        <v>18.801198478603446</v>
      </c>
      <c r="J11" s="71">
        <v>17.921838913234112</v>
      </c>
      <c r="K11" s="71">
        <v>17.538980426924912</v>
      </c>
      <c r="L11" s="71">
        <v>16.913837851520583</v>
      </c>
      <c r="M11" s="71">
        <v>16.415969271107787</v>
      </c>
      <c r="N11" s="71">
        <v>16.163094899901473</v>
      </c>
      <c r="O11" s="71">
        <v>15.83290345365042</v>
      </c>
      <c r="P11" s="71">
        <v>15.340764988776211</v>
      </c>
      <c r="Q11" s="71">
        <v>14.761315556410301</v>
      </c>
      <c r="R11" s="71">
        <v>14.466457447326919</v>
      </c>
      <c r="S11" s="72">
        <v>14.180213632650283</v>
      </c>
    </row>
    <row r="12" spans="1:21" ht="15.75" customHeight="1" x14ac:dyDescent="0.2">
      <c r="A12" s="55"/>
      <c r="B12" s="909" t="s">
        <v>425</v>
      </c>
      <c r="C12" s="910"/>
      <c r="D12" s="910"/>
      <c r="E12" s="910"/>
      <c r="F12" s="910"/>
      <c r="G12" s="910"/>
      <c r="H12" s="910"/>
      <c r="I12" s="910"/>
      <c r="J12" s="910"/>
      <c r="K12" s="910"/>
      <c r="L12" s="910"/>
      <c r="M12" s="910"/>
      <c r="N12" s="910"/>
      <c r="O12" s="910"/>
      <c r="P12" s="910"/>
      <c r="Q12" s="910"/>
      <c r="R12" s="910"/>
      <c r="S12" s="911"/>
    </row>
    <row r="13" spans="1:21" x14ac:dyDescent="0.2">
      <c r="A13" s="73"/>
      <c r="B13" s="63"/>
      <c r="C13" s="64"/>
      <c r="D13" s="65" t="s">
        <v>430</v>
      </c>
      <c r="E13" s="66">
        <v>47.555411312339999</v>
      </c>
      <c r="F13" s="66">
        <v>48.527806060000003</v>
      </c>
      <c r="G13" s="66">
        <v>55.615488890000002</v>
      </c>
      <c r="H13" s="66">
        <v>50.248154796000001</v>
      </c>
      <c r="I13" s="66">
        <v>42.607183692</v>
      </c>
      <c r="J13" s="66">
        <v>39.786645184000001</v>
      </c>
      <c r="K13" s="66">
        <v>42.454929915999998</v>
      </c>
      <c r="L13" s="66">
        <v>45.512029194</v>
      </c>
      <c r="M13" s="66">
        <v>43.228063389342609</v>
      </c>
      <c r="N13" s="66">
        <v>46.059612971648768</v>
      </c>
      <c r="O13" s="66">
        <v>49.894525417755212</v>
      </c>
      <c r="P13" s="66">
        <v>52.66041304769292</v>
      </c>
      <c r="Q13" s="66">
        <v>54.365153586141048</v>
      </c>
      <c r="R13" s="66">
        <v>64.818085682743742</v>
      </c>
      <c r="S13" s="67">
        <v>68.209593829699585</v>
      </c>
    </row>
    <row r="14" spans="1:21" x14ac:dyDescent="0.2">
      <c r="A14" s="62"/>
      <c r="B14" s="63"/>
      <c r="C14" s="64"/>
      <c r="D14" s="65" t="s">
        <v>431</v>
      </c>
      <c r="E14" s="66">
        <v>54.848298715207108</v>
      </c>
      <c r="F14" s="66">
        <v>54.47062412787804</v>
      </c>
      <c r="G14" s="66">
        <v>61.593040448166533</v>
      </c>
      <c r="H14" s="66">
        <v>54.656659661715146</v>
      </c>
      <c r="I14" s="66">
        <v>45.710114923275164</v>
      </c>
      <c r="J14" s="66">
        <v>41.797840451569037</v>
      </c>
      <c r="K14" s="66">
        <v>43.867838442868226</v>
      </c>
      <c r="L14" s="66">
        <v>46.34563440226124</v>
      </c>
      <c r="M14" s="66">
        <v>43.826199496161912</v>
      </c>
      <c r="N14" s="66">
        <v>46.059612971648768</v>
      </c>
      <c r="O14" s="66">
        <v>49.180051281598629</v>
      </c>
      <c r="P14" s="66">
        <v>50.828744376127176</v>
      </c>
      <c r="Q14" s="66">
        <v>51.53500290658787</v>
      </c>
      <c r="R14" s="66">
        <v>60.283275410842322</v>
      </c>
      <c r="S14" s="67">
        <v>62.167044934107885</v>
      </c>
    </row>
    <row r="15" spans="1:21" x14ac:dyDescent="0.2">
      <c r="A15" s="62"/>
      <c r="B15" s="63"/>
      <c r="C15" s="64"/>
      <c r="D15" s="65" t="s">
        <v>432</v>
      </c>
      <c r="E15" s="66"/>
      <c r="F15" s="66">
        <v>-0.68858031365767181</v>
      </c>
      <c r="G15" s="66">
        <v>13.075701691185948</v>
      </c>
      <c r="H15" s="66">
        <v>-11.261630755651165</v>
      </c>
      <c r="I15" s="66">
        <v>-16.368626977595358</v>
      </c>
      <c r="J15" s="66">
        <v>-8.5588812854067715</v>
      </c>
      <c r="K15" s="66">
        <v>4.9524041647502903</v>
      </c>
      <c r="L15" s="66">
        <v>5.6483201528609639</v>
      </c>
      <c r="M15" s="66">
        <v>-5.4361860369234734</v>
      </c>
      <c r="N15" s="66">
        <v>5.0960692489031567</v>
      </c>
      <c r="O15" s="66">
        <v>6.7747818720721664</v>
      </c>
      <c r="P15" s="66">
        <v>3.3523614790239797</v>
      </c>
      <c r="Q15" s="66">
        <v>1.389486478820845</v>
      </c>
      <c r="R15" s="66">
        <v>16.975399264285549</v>
      </c>
      <c r="S15" s="67">
        <v>3.1248625931940666</v>
      </c>
    </row>
    <row r="16" spans="1:21" ht="13.5" customHeight="1" x14ac:dyDescent="0.2">
      <c r="A16" s="62"/>
      <c r="B16" s="63"/>
      <c r="C16" s="64"/>
      <c r="D16" s="70" t="s">
        <v>433</v>
      </c>
      <c r="E16" s="71">
        <v>3.0735004131361521</v>
      </c>
      <c r="F16" s="71">
        <v>3.1369625008403532</v>
      </c>
      <c r="G16" s="71">
        <v>3.6318421822859865</v>
      </c>
      <c r="H16" s="71">
        <v>3.1561781265369264</v>
      </c>
      <c r="I16" s="71">
        <v>2.6074988872263276</v>
      </c>
      <c r="J16" s="71">
        <v>2.3541808537302624</v>
      </c>
      <c r="K16" s="71">
        <v>2.4128151308281618</v>
      </c>
      <c r="L16" s="71">
        <v>2.480772509731052</v>
      </c>
      <c r="M16" s="71">
        <v>2.2962773137686456</v>
      </c>
      <c r="N16" s="71">
        <v>2.36050860376479</v>
      </c>
      <c r="O16" s="71">
        <v>2.4929014670139065</v>
      </c>
      <c r="P16" s="71">
        <v>2.5277184302969067</v>
      </c>
      <c r="Q16" s="71">
        <v>2.5091790780398435</v>
      </c>
      <c r="R16" s="71">
        <v>2.8764380144244956</v>
      </c>
      <c r="S16" s="72">
        <v>2.9075653771182743</v>
      </c>
    </row>
    <row r="17" spans="1:21" ht="17.25" customHeight="1" x14ac:dyDescent="0.2">
      <c r="A17" s="62"/>
      <c r="B17" s="909" t="s">
        <v>32</v>
      </c>
      <c r="C17" s="910"/>
      <c r="D17" s="910"/>
      <c r="E17" s="910"/>
      <c r="F17" s="910"/>
      <c r="G17" s="910"/>
      <c r="H17" s="910"/>
      <c r="I17" s="910"/>
      <c r="J17" s="910"/>
      <c r="K17" s="910"/>
      <c r="L17" s="910"/>
      <c r="M17" s="910"/>
      <c r="N17" s="910"/>
      <c r="O17" s="910"/>
      <c r="P17" s="910"/>
      <c r="Q17" s="910"/>
      <c r="R17" s="910"/>
      <c r="S17" s="911"/>
    </row>
    <row r="18" spans="1:21" x14ac:dyDescent="0.2">
      <c r="A18" s="62"/>
      <c r="B18" s="63"/>
      <c r="C18" s="73"/>
      <c r="D18" s="65" t="s">
        <v>33</v>
      </c>
      <c r="E18" s="74">
        <v>286.76629400000002</v>
      </c>
      <c r="F18" s="74">
        <v>299.94735100000003</v>
      </c>
      <c r="G18" s="74">
        <v>318.08264200000002</v>
      </c>
      <c r="H18" s="74">
        <v>324.94498900000002</v>
      </c>
      <c r="I18" s="74">
        <v>313.267403</v>
      </c>
      <c r="J18" s="74">
        <v>309.37395800000002</v>
      </c>
      <c r="K18" s="74">
        <v>308.64551599999999</v>
      </c>
      <c r="L18" s="74">
        <v>310.36773299999993</v>
      </c>
      <c r="M18" s="74">
        <v>309.03521799999999</v>
      </c>
      <c r="N18" s="74">
        <v>315.3836822819195</v>
      </c>
      <c r="O18" s="74">
        <v>316.88986277956985</v>
      </c>
      <c r="P18" s="74">
        <v>319.59691834887286</v>
      </c>
      <c r="Q18" s="74">
        <v>319.82619111611933</v>
      </c>
      <c r="R18" s="74">
        <v>325.98932208668191</v>
      </c>
      <c r="S18" s="75">
        <v>332.65859468311442</v>
      </c>
    </row>
    <row r="19" spans="1:21" x14ac:dyDescent="0.2">
      <c r="A19" s="62"/>
      <c r="B19" s="76"/>
      <c r="C19" s="73"/>
      <c r="D19" s="65" t="s">
        <v>34</v>
      </c>
      <c r="E19" s="74">
        <v>43.189293280000001</v>
      </c>
      <c r="F19" s="74">
        <v>47.242335060000002</v>
      </c>
      <c r="G19" s="74">
        <v>54.660401890000003</v>
      </c>
      <c r="H19" s="74">
        <v>42.333612796000004</v>
      </c>
      <c r="I19" s="74">
        <v>42.325887692000002</v>
      </c>
      <c r="J19" s="74">
        <v>39.486294184000002</v>
      </c>
      <c r="K19" s="74">
        <v>42.167829915999995</v>
      </c>
      <c r="L19" s="74">
        <v>45.228029194000001</v>
      </c>
      <c r="M19" s="74">
        <v>43.016063389342605</v>
      </c>
      <c r="N19" s="74">
        <v>46.059612971648768</v>
      </c>
      <c r="O19" s="74">
        <v>49.894525417755212</v>
      </c>
      <c r="P19" s="74">
        <v>52.66041304769292</v>
      </c>
      <c r="Q19" s="74">
        <v>54.365153586141048</v>
      </c>
      <c r="R19" s="74">
        <v>64.818085682743742</v>
      </c>
      <c r="S19" s="75">
        <v>68.209593829699585</v>
      </c>
    </row>
    <row r="20" spans="1:21" x14ac:dyDescent="0.2">
      <c r="A20" s="62"/>
      <c r="B20" s="76"/>
      <c r="C20" s="73"/>
      <c r="D20" s="65" t="s">
        <v>427</v>
      </c>
      <c r="E20" s="74">
        <v>329.95558728000003</v>
      </c>
      <c r="F20" s="74">
        <v>347.18968606000004</v>
      </c>
      <c r="G20" s="74">
        <v>372.74304389000002</v>
      </c>
      <c r="H20" s="74">
        <v>367.27860179600003</v>
      </c>
      <c r="I20" s="74">
        <v>355.59329069199998</v>
      </c>
      <c r="J20" s="74">
        <v>348.86025218400005</v>
      </c>
      <c r="K20" s="74">
        <v>350.813345916</v>
      </c>
      <c r="L20" s="74">
        <v>355.59576219399992</v>
      </c>
      <c r="M20" s="74">
        <v>352.05128138934259</v>
      </c>
      <c r="N20" s="74">
        <v>361.44329525356829</v>
      </c>
      <c r="O20" s="74">
        <v>366.78438819732509</v>
      </c>
      <c r="P20" s="74">
        <v>372.2573313965658</v>
      </c>
      <c r="Q20" s="74">
        <v>374.19134470226038</v>
      </c>
      <c r="R20" s="74">
        <v>390.80740776942565</v>
      </c>
      <c r="S20" s="75">
        <v>400.86818851281402</v>
      </c>
    </row>
    <row r="21" spans="1:21" x14ac:dyDescent="0.2">
      <c r="A21" s="62"/>
      <c r="B21" s="76"/>
      <c r="C21" s="73"/>
      <c r="D21" s="65" t="s">
        <v>35</v>
      </c>
      <c r="E21" s="74">
        <v>257.64870599999995</v>
      </c>
      <c r="F21" s="74">
        <v>277.19864899999993</v>
      </c>
      <c r="G21" s="74">
        <v>291.30635799999999</v>
      </c>
      <c r="H21" s="74">
        <v>312.50101100000001</v>
      </c>
      <c r="I21" s="74">
        <v>332.63759699999997</v>
      </c>
      <c r="J21" s="74">
        <v>346.86004200000002</v>
      </c>
      <c r="K21" s="74">
        <v>357.87348400000002</v>
      </c>
      <c r="L21" s="74">
        <v>365.80626700000005</v>
      </c>
      <c r="M21" s="74">
        <v>373.69378199999983</v>
      </c>
      <c r="N21" s="74">
        <v>384.45476891081785</v>
      </c>
      <c r="O21" s="74">
        <v>396.13341502594596</v>
      </c>
      <c r="P21" s="74">
        <v>409.79775100036051</v>
      </c>
      <c r="Q21" s="74">
        <v>416.33050110661731</v>
      </c>
      <c r="R21" s="74">
        <v>428.50599014134264</v>
      </c>
      <c r="S21" s="75">
        <v>447.47505430324611</v>
      </c>
    </row>
    <row r="22" spans="1:21" ht="15.75" customHeight="1" x14ac:dyDescent="0.2">
      <c r="A22" s="55"/>
      <c r="B22" s="76"/>
      <c r="C22" s="73"/>
      <c r="D22" s="65" t="s">
        <v>428</v>
      </c>
      <c r="E22" s="74">
        <v>15.792706719999998</v>
      </c>
      <c r="F22" s="74">
        <v>33.994664939999993</v>
      </c>
      <c r="G22" s="74">
        <v>28.378598109999999</v>
      </c>
      <c r="H22" s="74">
        <v>34.213387203999993</v>
      </c>
      <c r="I22" s="74">
        <v>26.814112307999999</v>
      </c>
      <c r="J22" s="74">
        <v>26.025705815999999</v>
      </c>
      <c r="K22" s="74">
        <v>27.328170083999986</v>
      </c>
      <c r="L22" s="74">
        <v>29.949970805999996</v>
      </c>
      <c r="M22" s="74">
        <v>30.040936610657397</v>
      </c>
      <c r="N22" s="74">
        <v>32.893961363529122</v>
      </c>
      <c r="O22" s="74">
        <v>34.094051489856589</v>
      </c>
      <c r="P22" s="74">
        <v>32.420383906572859</v>
      </c>
      <c r="Q22" s="74">
        <v>33.177294963762193</v>
      </c>
      <c r="R22" s="74">
        <v>36.247769038522449</v>
      </c>
      <c r="S22" s="75">
        <v>38.055711973956079</v>
      </c>
    </row>
    <row r="23" spans="1:21" ht="12.75" customHeight="1" x14ac:dyDescent="0.2">
      <c r="A23" s="80"/>
      <c r="B23" s="76"/>
      <c r="C23" s="73"/>
      <c r="D23" s="65" t="s">
        <v>36</v>
      </c>
      <c r="E23" s="74">
        <v>273.44141272000002</v>
      </c>
      <c r="F23" s="74">
        <v>311.19331394</v>
      </c>
      <c r="G23" s="74">
        <v>319.68495610999997</v>
      </c>
      <c r="H23" s="74">
        <v>346.71439820400002</v>
      </c>
      <c r="I23" s="74">
        <v>359.45170930799998</v>
      </c>
      <c r="J23" s="74">
        <v>372.88574781599993</v>
      </c>
      <c r="K23" s="74">
        <v>385.20165408399998</v>
      </c>
      <c r="L23" s="74">
        <v>395.75623780600006</v>
      </c>
      <c r="M23" s="74">
        <v>403.73471861065713</v>
      </c>
      <c r="N23" s="74">
        <v>417.34873027434696</v>
      </c>
      <c r="O23" s="74">
        <v>430.22746651580252</v>
      </c>
      <c r="P23" s="74">
        <v>442.21813490693336</v>
      </c>
      <c r="Q23" s="74">
        <v>449.50779607037953</v>
      </c>
      <c r="R23" s="74">
        <v>464.75375917986509</v>
      </c>
      <c r="S23" s="75">
        <v>485.53076627720219</v>
      </c>
    </row>
    <row r="24" spans="1:21" x14ac:dyDescent="0.2">
      <c r="A24" s="73"/>
      <c r="B24" s="77"/>
      <c r="C24" s="73"/>
      <c r="D24" s="65" t="s">
        <v>37</v>
      </c>
      <c r="E24" s="74">
        <v>544.41499999999996</v>
      </c>
      <c r="F24" s="74">
        <v>577.14599999999996</v>
      </c>
      <c r="G24" s="74">
        <v>609.38900000000001</v>
      </c>
      <c r="H24" s="74">
        <v>637.44600000000003</v>
      </c>
      <c r="I24" s="74">
        <v>645.90499999999997</v>
      </c>
      <c r="J24" s="74">
        <v>656.23400000000004</v>
      </c>
      <c r="K24" s="74">
        <v>666.51900000000001</v>
      </c>
      <c r="L24" s="74">
        <v>676.17399999999998</v>
      </c>
      <c r="M24" s="74">
        <v>682.72899999999981</v>
      </c>
      <c r="N24" s="74">
        <v>699.83845119273735</v>
      </c>
      <c r="O24" s="74">
        <v>713.02327780551582</v>
      </c>
      <c r="P24" s="74">
        <v>729.39466934923337</v>
      </c>
      <c r="Q24" s="74">
        <v>736.15669222273664</v>
      </c>
      <c r="R24" s="74">
        <v>754.49531222802455</v>
      </c>
      <c r="S24" s="75">
        <v>780.13364898636053</v>
      </c>
    </row>
    <row r="25" spans="1:21" ht="14.25" x14ac:dyDescent="0.2">
      <c r="A25" s="89"/>
      <c r="B25" s="77"/>
      <c r="C25" s="73"/>
      <c r="D25" s="65" t="s">
        <v>38</v>
      </c>
      <c r="E25" s="74">
        <v>58.981999999999999</v>
      </c>
      <c r="F25" s="74">
        <v>81.236999999999995</v>
      </c>
      <c r="G25" s="74">
        <v>83.039000000000001</v>
      </c>
      <c r="H25" s="74">
        <v>76.546999999999997</v>
      </c>
      <c r="I25" s="74">
        <v>69.14</v>
      </c>
      <c r="J25" s="74">
        <v>65.512</v>
      </c>
      <c r="K25" s="74">
        <v>69.495999999999981</v>
      </c>
      <c r="L25" s="74">
        <v>75.177999999999997</v>
      </c>
      <c r="M25" s="74">
        <v>73.057000000000002</v>
      </c>
      <c r="N25" s="74">
        <v>78.95357433517789</v>
      </c>
      <c r="O25" s="74">
        <v>83.988576907611801</v>
      </c>
      <c r="P25" s="74">
        <v>85.080796954265779</v>
      </c>
      <c r="Q25" s="74">
        <v>87.542448549903241</v>
      </c>
      <c r="R25" s="74">
        <v>101.06585472126619</v>
      </c>
      <c r="S25" s="75">
        <v>106.26530580365566</v>
      </c>
    </row>
    <row r="26" spans="1:21" ht="14.25" x14ac:dyDescent="0.2">
      <c r="A26" s="89"/>
      <c r="B26" s="78"/>
      <c r="C26" s="79"/>
      <c r="D26" s="70" t="s">
        <v>39</v>
      </c>
      <c r="E26" s="74">
        <v>603.39700000000005</v>
      </c>
      <c r="F26" s="74">
        <v>658.38300000000004</v>
      </c>
      <c r="G26" s="74">
        <v>692.428</v>
      </c>
      <c r="H26" s="74">
        <v>713.99300000000005</v>
      </c>
      <c r="I26" s="74">
        <v>715.04499999999996</v>
      </c>
      <c r="J26" s="74">
        <v>721.74599999999998</v>
      </c>
      <c r="K26" s="74">
        <v>736.01499999999999</v>
      </c>
      <c r="L26" s="74">
        <v>751.35199999999998</v>
      </c>
      <c r="M26" s="74">
        <v>755.78599999999972</v>
      </c>
      <c r="N26" s="74">
        <v>778.79202552791526</v>
      </c>
      <c r="O26" s="74">
        <v>797.0118547131276</v>
      </c>
      <c r="P26" s="74">
        <v>814.47546630349916</v>
      </c>
      <c r="Q26" s="74">
        <v>823.69914077263991</v>
      </c>
      <c r="R26" s="74">
        <v>855.56116694929074</v>
      </c>
      <c r="S26" s="75">
        <v>886.39895479001621</v>
      </c>
    </row>
    <row r="27" spans="1:21" ht="15.75" x14ac:dyDescent="0.2">
      <c r="A27" s="89"/>
      <c r="B27" s="909" t="s">
        <v>40</v>
      </c>
      <c r="C27" s="910"/>
      <c r="D27" s="910"/>
      <c r="E27" s="910"/>
      <c r="F27" s="910"/>
      <c r="G27" s="910"/>
      <c r="H27" s="910"/>
      <c r="I27" s="910"/>
      <c r="J27" s="910"/>
      <c r="K27" s="910"/>
      <c r="L27" s="910"/>
      <c r="M27" s="910"/>
      <c r="N27" s="910"/>
      <c r="O27" s="910"/>
      <c r="P27" s="910"/>
      <c r="Q27" s="910"/>
      <c r="R27" s="910"/>
      <c r="S27" s="911"/>
    </row>
    <row r="28" spans="1:21" x14ac:dyDescent="0.2">
      <c r="A28" s="62"/>
      <c r="B28" s="81" t="s">
        <v>41</v>
      </c>
      <c r="C28" s="82"/>
      <c r="D28" s="83"/>
      <c r="E28" s="66"/>
      <c r="F28" s="66"/>
      <c r="G28" s="66"/>
      <c r="H28" s="66"/>
      <c r="I28" s="66"/>
      <c r="J28" s="66"/>
      <c r="K28" s="66"/>
      <c r="L28" s="66"/>
      <c r="M28" s="66"/>
      <c r="N28" s="66"/>
      <c r="O28" s="66"/>
      <c r="P28" s="66"/>
      <c r="Q28" s="66"/>
      <c r="R28" s="66"/>
      <c r="S28" s="84"/>
    </row>
    <row r="29" spans="1:21" ht="14.25" x14ac:dyDescent="0.2">
      <c r="A29" s="62"/>
      <c r="B29" s="77"/>
      <c r="C29" s="73"/>
      <c r="D29" s="85" t="s">
        <v>434</v>
      </c>
      <c r="E29" s="86">
        <v>3.9114053540000002</v>
      </c>
      <c r="F29" s="86">
        <v>4.1284742460000006</v>
      </c>
      <c r="G29" s="86">
        <v>4.5823780900000006</v>
      </c>
      <c r="H29" s="86">
        <v>4.7985646799999992</v>
      </c>
      <c r="I29" s="86">
        <v>4.8238635099999998</v>
      </c>
      <c r="J29" s="86">
        <v>4.8160338059999992</v>
      </c>
      <c r="K29" s="87" t="s">
        <v>42</v>
      </c>
      <c r="L29" s="87" t="s">
        <v>42</v>
      </c>
      <c r="M29" s="87" t="s">
        <v>42</v>
      </c>
      <c r="N29" s="87" t="s">
        <v>42</v>
      </c>
      <c r="O29" s="87" t="s">
        <v>42</v>
      </c>
      <c r="P29" s="87" t="s">
        <v>42</v>
      </c>
      <c r="Q29" s="87" t="s">
        <v>42</v>
      </c>
      <c r="R29" s="87" t="s">
        <v>42</v>
      </c>
      <c r="S29" s="88" t="s">
        <v>42</v>
      </c>
    </row>
    <row r="30" spans="1:21" ht="14.25" x14ac:dyDescent="0.2">
      <c r="A30" s="62"/>
      <c r="B30" s="90"/>
      <c r="C30" s="91"/>
      <c r="D30" s="92" t="s">
        <v>435</v>
      </c>
      <c r="E30" s="86">
        <v>9.1660000000000004</v>
      </c>
      <c r="F30" s="86">
        <v>9.9390000000000001</v>
      </c>
      <c r="G30" s="86">
        <v>10.1105</v>
      </c>
      <c r="H30" s="86">
        <v>10.055999999999999</v>
      </c>
      <c r="I30" s="86">
        <v>10.946999999999999</v>
      </c>
      <c r="J30" s="86">
        <v>11.331</v>
      </c>
      <c r="K30" s="87" t="s">
        <v>42</v>
      </c>
      <c r="L30" s="87" t="s">
        <v>42</v>
      </c>
      <c r="M30" s="87" t="s">
        <v>42</v>
      </c>
      <c r="N30" s="87" t="s">
        <v>42</v>
      </c>
      <c r="O30" s="87" t="s">
        <v>42</v>
      </c>
      <c r="P30" s="87" t="s">
        <v>42</v>
      </c>
      <c r="Q30" s="87" t="s">
        <v>42</v>
      </c>
      <c r="R30" s="87" t="s">
        <v>42</v>
      </c>
      <c r="S30" s="88" t="s">
        <v>42</v>
      </c>
      <c r="U30" s="53"/>
    </row>
    <row r="31" spans="1:21" x14ac:dyDescent="0.2">
      <c r="A31" s="62"/>
      <c r="B31" s="90"/>
      <c r="C31" s="91"/>
      <c r="D31" s="92" t="s">
        <v>422</v>
      </c>
      <c r="E31" s="86">
        <v>0.35662872000000001</v>
      </c>
      <c r="F31" s="86">
        <v>0.39662994000000007</v>
      </c>
      <c r="G31" s="86">
        <v>0.37220211000000003</v>
      </c>
      <c r="H31" s="86">
        <v>0.37923136999999996</v>
      </c>
      <c r="I31" s="87" t="s">
        <v>42</v>
      </c>
      <c r="J31" s="87" t="s">
        <v>42</v>
      </c>
      <c r="K31" s="87" t="s">
        <v>42</v>
      </c>
      <c r="L31" s="87" t="s">
        <v>42</v>
      </c>
      <c r="M31" s="87" t="s">
        <v>42</v>
      </c>
      <c r="N31" s="87" t="s">
        <v>42</v>
      </c>
      <c r="O31" s="87" t="s">
        <v>42</v>
      </c>
      <c r="P31" s="87" t="s">
        <v>42</v>
      </c>
      <c r="Q31" s="87" t="s">
        <v>42</v>
      </c>
      <c r="R31" s="87" t="s">
        <v>42</v>
      </c>
      <c r="S31" s="88" t="s">
        <v>42</v>
      </c>
      <c r="U31" s="53"/>
    </row>
    <row r="32" spans="1:21" ht="14.25" x14ac:dyDescent="0.2">
      <c r="A32" s="62"/>
      <c r="B32" s="77"/>
      <c r="C32" s="73"/>
      <c r="D32" s="93" t="s">
        <v>436</v>
      </c>
      <c r="E32" s="86">
        <v>0.73840887300000002</v>
      </c>
      <c r="F32" s="86">
        <v>0.79310000000000003</v>
      </c>
      <c r="G32" s="86">
        <v>0.78854539000000001</v>
      </c>
      <c r="H32" s="86">
        <v>0.82498352135999997</v>
      </c>
      <c r="I32" s="86">
        <v>0.84366606999999993</v>
      </c>
      <c r="J32" s="86">
        <v>0.88020399999999999</v>
      </c>
      <c r="K32" s="86">
        <v>0.89559599999999995</v>
      </c>
      <c r="L32" s="86">
        <v>0.90563502141000007</v>
      </c>
      <c r="M32" s="94" t="s">
        <v>42</v>
      </c>
      <c r="N32" s="94" t="s">
        <v>42</v>
      </c>
      <c r="O32" s="94" t="s">
        <v>42</v>
      </c>
      <c r="P32" s="94" t="s">
        <v>42</v>
      </c>
      <c r="Q32" s="94" t="s">
        <v>42</v>
      </c>
      <c r="R32" s="94" t="s">
        <v>42</v>
      </c>
      <c r="S32" s="95" t="s">
        <v>42</v>
      </c>
      <c r="U32" s="53"/>
    </row>
    <row r="33" spans="1:19" s="106" customFormat="1" ht="14.25" customHeight="1" x14ac:dyDescent="0.2">
      <c r="A33" s="55"/>
      <c r="B33" s="78"/>
      <c r="C33" s="79"/>
      <c r="D33" s="96" t="s">
        <v>437</v>
      </c>
      <c r="E33" s="97">
        <v>1.014616</v>
      </c>
      <c r="F33" s="97">
        <v>1.0004</v>
      </c>
      <c r="G33" s="97">
        <v>0.980294</v>
      </c>
      <c r="H33" s="97">
        <v>0.93506599999999995</v>
      </c>
      <c r="I33" s="97">
        <v>0.91568300000000002</v>
      </c>
      <c r="J33" s="97">
        <v>0.90781699999999999</v>
      </c>
      <c r="K33" s="97">
        <v>0.85896399999999995</v>
      </c>
      <c r="L33" s="97">
        <v>0.83764899999999998</v>
      </c>
      <c r="M33" s="98" t="s">
        <v>42</v>
      </c>
      <c r="N33" s="98" t="s">
        <v>42</v>
      </c>
      <c r="O33" s="98" t="s">
        <v>42</v>
      </c>
      <c r="P33" s="98" t="s">
        <v>42</v>
      </c>
      <c r="Q33" s="98" t="s">
        <v>42</v>
      </c>
      <c r="R33" s="98" t="s">
        <v>42</v>
      </c>
      <c r="S33" s="99" t="s">
        <v>42</v>
      </c>
    </row>
    <row r="34" spans="1:19" x14ac:dyDescent="0.2">
      <c r="A34" s="64"/>
      <c r="B34" s="81" t="s">
        <v>43</v>
      </c>
      <c r="C34" s="82"/>
      <c r="D34" s="83"/>
      <c r="E34" s="86"/>
      <c r="F34" s="86"/>
      <c r="G34" s="86"/>
      <c r="H34" s="86"/>
      <c r="I34" s="86"/>
      <c r="J34" s="86"/>
      <c r="K34" s="86"/>
      <c r="L34" s="86"/>
      <c r="M34" s="94"/>
      <c r="N34" s="94"/>
      <c r="O34" s="94"/>
      <c r="P34" s="94"/>
      <c r="Q34" s="94"/>
      <c r="R34" s="94"/>
      <c r="S34" s="95"/>
    </row>
    <row r="35" spans="1:19" ht="14.25" x14ac:dyDescent="0.2">
      <c r="A35" s="62"/>
      <c r="B35" s="78"/>
      <c r="C35" s="79"/>
      <c r="D35" s="96" t="s">
        <v>438</v>
      </c>
      <c r="E35" s="98" t="s">
        <v>42</v>
      </c>
      <c r="F35" s="97">
        <v>0.443</v>
      </c>
      <c r="G35" s="97">
        <v>0.52400000000000002</v>
      </c>
      <c r="H35" s="97">
        <v>0.46600000000000003</v>
      </c>
      <c r="I35" s="98" t="s">
        <v>42</v>
      </c>
      <c r="J35" s="98" t="s">
        <v>42</v>
      </c>
      <c r="K35" s="98" t="s">
        <v>42</v>
      </c>
      <c r="L35" s="98" t="s">
        <v>42</v>
      </c>
      <c r="M35" s="98" t="s">
        <v>42</v>
      </c>
      <c r="N35" s="98" t="s">
        <v>42</v>
      </c>
      <c r="O35" s="98" t="s">
        <v>42</v>
      </c>
      <c r="P35" s="98" t="s">
        <v>42</v>
      </c>
      <c r="Q35" s="98" t="s">
        <v>42</v>
      </c>
      <c r="R35" s="98" t="s">
        <v>42</v>
      </c>
      <c r="S35" s="99" t="s">
        <v>42</v>
      </c>
    </row>
    <row r="36" spans="1:19" x14ac:dyDescent="0.2">
      <c r="A36" s="62"/>
      <c r="B36" s="81" t="s">
        <v>426</v>
      </c>
      <c r="C36" s="52"/>
      <c r="D36" s="759"/>
      <c r="E36" s="760"/>
      <c r="F36" s="761"/>
      <c r="G36" s="761"/>
      <c r="H36" s="761"/>
      <c r="I36" s="760"/>
      <c r="J36" s="760"/>
      <c r="K36" s="760"/>
      <c r="L36" s="760"/>
      <c r="M36" s="760"/>
      <c r="N36" s="760"/>
      <c r="O36" s="760"/>
      <c r="P36" s="760"/>
      <c r="Q36" s="760"/>
      <c r="R36" s="760"/>
      <c r="S36" s="762"/>
    </row>
    <row r="37" spans="1:19" ht="14.25" x14ac:dyDescent="0.2">
      <c r="A37" s="62"/>
      <c r="B37" s="78"/>
      <c r="C37" s="79"/>
      <c r="D37" s="96" t="s">
        <v>439</v>
      </c>
      <c r="E37" s="763">
        <v>6.3171580000000001</v>
      </c>
      <c r="F37" s="763">
        <v>6.472505</v>
      </c>
      <c r="G37" s="763">
        <v>6.9789449999999995</v>
      </c>
      <c r="H37" s="763">
        <v>7.7202419999999998</v>
      </c>
      <c r="I37" s="764" t="s">
        <v>42</v>
      </c>
      <c r="J37" s="764" t="s">
        <v>42</v>
      </c>
      <c r="K37" s="764" t="s">
        <v>42</v>
      </c>
      <c r="L37" s="764" t="s">
        <v>42</v>
      </c>
      <c r="M37" s="764" t="s">
        <v>42</v>
      </c>
      <c r="N37" s="764" t="s">
        <v>42</v>
      </c>
      <c r="O37" s="764" t="s">
        <v>42</v>
      </c>
      <c r="P37" s="764" t="s">
        <v>42</v>
      </c>
      <c r="Q37" s="764" t="s">
        <v>42</v>
      </c>
      <c r="R37" s="764" t="s">
        <v>42</v>
      </c>
      <c r="S37" s="765" t="s">
        <v>42</v>
      </c>
    </row>
    <row r="38" spans="1:19" ht="15.75" customHeight="1" x14ac:dyDescent="0.2">
      <c r="A38" s="64"/>
      <c r="B38" s="100" t="s">
        <v>44</v>
      </c>
      <c r="C38" s="101"/>
      <c r="D38" s="102"/>
      <c r="E38" s="103"/>
      <c r="F38" s="104"/>
      <c r="G38" s="104"/>
      <c r="H38" s="104"/>
      <c r="I38" s="104"/>
      <c r="J38" s="104"/>
      <c r="K38" s="66"/>
      <c r="L38" s="66"/>
      <c r="M38" s="66"/>
      <c r="N38" s="66"/>
      <c r="O38" s="66"/>
      <c r="P38" s="66"/>
      <c r="Q38" s="66"/>
      <c r="R38" s="66"/>
      <c r="S38" s="105"/>
    </row>
    <row r="39" spans="1:19" ht="14.25" x14ac:dyDescent="0.2">
      <c r="A39" s="64"/>
      <c r="B39" s="107"/>
      <c r="C39" s="69"/>
      <c r="D39" s="108" t="s">
        <v>45</v>
      </c>
      <c r="E39" s="109">
        <v>0.60342203234000003</v>
      </c>
      <c r="F39" s="109">
        <v>0.72712399999999999</v>
      </c>
      <c r="G39" s="109">
        <v>0.70123800000000003</v>
      </c>
      <c r="H39" s="109">
        <v>0.1943</v>
      </c>
      <c r="I39" s="109">
        <v>0.28129599999999999</v>
      </c>
      <c r="J39" s="109">
        <v>0.30035099999999998</v>
      </c>
      <c r="K39" s="109">
        <v>0.28710000000000002</v>
      </c>
      <c r="L39" s="109">
        <v>0.28399999999999997</v>
      </c>
      <c r="M39" s="109">
        <v>0.21199999999999999</v>
      </c>
      <c r="N39" s="71" t="s">
        <v>42</v>
      </c>
      <c r="O39" s="71" t="s">
        <v>42</v>
      </c>
      <c r="P39" s="71" t="s">
        <v>42</v>
      </c>
      <c r="Q39" s="71" t="s">
        <v>42</v>
      </c>
      <c r="R39" s="71" t="s">
        <v>42</v>
      </c>
      <c r="S39" s="72" t="s">
        <v>42</v>
      </c>
    </row>
    <row r="40" spans="1:19" x14ac:dyDescent="0.2">
      <c r="A40" s="56"/>
      <c r="B40" s="110" t="s">
        <v>423</v>
      </c>
      <c r="C40" s="53"/>
      <c r="D40" s="111"/>
      <c r="E40" s="112"/>
      <c r="F40" s="112"/>
      <c r="G40" s="112"/>
      <c r="H40" s="112"/>
      <c r="I40" s="112"/>
      <c r="J40" s="112"/>
      <c r="K40" s="112"/>
      <c r="L40" s="112"/>
      <c r="M40" s="113"/>
      <c r="N40" s="113"/>
      <c r="O40" s="113"/>
      <c r="P40" s="113"/>
      <c r="Q40" s="113"/>
      <c r="R40" s="113"/>
      <c r="S40" s="114"/>
    </row>
    <row r="41" spans="1:19" ht="27" x14ac:dyDescent="0.2">
      <c r="A41" s="64"/>
      <c r="B41" s="110"/>
      <c r="C41" s="53"/>
      <c r="D41" s="723" t="s">
        <v>46</v>
      </c>
      <c r="E41" s="112">
        <v>2.554462</v>
      </c>
      <c r="F41" s="112">
        <v>3.8991579999999999</v>
      </c>
      <c r="G41" s="112">
        <v>3.3660960000000002</v>
      </c>
      <c r="H41" s="87" t="s">
        <v>42</v>
      </c>
      <c r="I41" s="87" t="s">
        <v>42</v>
      </c>
      <c r="J41" s="87" t="s">
        <v>42</v>
      </c>
      <c r="K41" s="87" t="s">
        <v>42</v>
      </c>
      <c r="L41" s="87" t="s">
        <v>42</v>
      </c>
      <c r="M41" s="87" t="s">
        <v>42</v>
      </c>
      <c r="N41" s="87" t="s">
        <v>42</v>
      </c>
      <c r="O41" s="87" t="s">
        <v>42</v>
      </c>
      <c r="P41" s="87" t="s">
        <v>42</v>
      </c>
      <c r="Q41" s="87" t="s">
        <v>42</v>
      </c>
      <c r="R41" s="87" t="s">
        <v>42</v>
      </c>
      <c r="S41" s="88" t="s">
        <v>42</v>
      </c>
    </row>
    <row r="42" spans="1:19" ht="28.5" customHeight="1" x14ac:dyDescent="0.2">
      <c r="A42" s="64"/>
      <c r="B42" s="115"/>
      <c r="C42" s="116"/>
      <c r="D42" s="723" t="s">
        <v>443</v>
      </c>
      <c r="E42" s="87" t="s">
        <v>42</v>
      </c>
      <c r="F42" s="112">
        <v>2.0150000000000001</v>
      </c>
      <c r="G42" s="112">
        <v>3.359</v>
      </c>
      <c r="H42" s="87" t="s">
        <v>42</v>
      </c>
      <c r="I42" s="87" t="s">
        <v>42</v>
      </c>
      <c r="J42" s="87" t="s">
        <v>42</v>
      </c>
      <c r="K42" s="87" t="s">
        <v>42</v>
      </c>
      <c r="L42" s="87" t="s">
        <v>42</v>
      </c>
      <c r="M42" s="87" t="s">
        <v>42</v>
      </c>
      <c r="N42" s="87" t="s">
        <v>42</v>
      </c>
      <c r="O42" s="87" t="s">
        <v>42</v>
      </c>
      <c r="P42" s="87" t="s">
        <v>42</v>
      </c>
      <c r="Q42" s="87" t="s">
        <v>42</v>
      </c>
      <c r="R42" s="87" t="s">
        <v>42</v>
      </c>
      <c r="S42" s="88" t="s">
        <v>42</v>
      </c>
    </row>
    <row r="43" spans="1:19" ht="15.75" customHeight="1" x14ac:dyDescent="0.2">
      <c r="A43" s="64"/>
      <c r="B43" s="934" t="s">
        <v>47</v>
      </c>
      <c r="C43" s="918"/>
      <c r="D43" s="918"/>
      <c r="E43" s="918"/>
      <c r="F43" s="918"/>
      <c r="G43" s="918"/>
      <c r="H43" s="918"/>
      <c r="I43" s="918"/>
      <c r="J43" s="918"/>
      <c r="K43" s="918"/>
      <c r="L43" s="918"/>
      <c r="M43" s="918"/>
      <c r="N43" s="918"/>
      <c r="O43" s="918"/>
      <c r="P43" s="918"/>
      <c r="Q43" s="918"/>
      <c r="R43" s="918"/>
      <c r="S43" s="919"/>
    </row>
    <row r="44" spans="1:19" ht="15.75" x14ac:dyDescent="0.2">
      <c r="A44" s="64"/>
      <c r="B44" s="563"/>
      <c r="C44" s="564"/>
      <c r="D44" s="564"/>
      <c r="E44" s="910" t="s">
        <v>2</v>
      </c>
      <c r="F44" s="910"/>
      <c r="G44" s="910"/>
      <c r="H44" s="910"/>
      <c r="I44" s="910"/>
      <c r="J44" s="910"/>
      <c r="K44" s="910"/>
      <c r="L44" s="910"/>
      <c r="M44" s="910"/>
      <c r="N44" s="918" t="s">
        <v>3</v>
      </c>
      <c r="O44" s="918"/>
      <c r="P44" s="918"/>
      <c r="Q44" s="918"/>
      <c r="R44" s="918"/>
      <c r="S44" s="919"/>
    </row>
    <row r="45" spans="1:19" ht="12.75" customHeight="1" x14ac:dyDescent="0.2">
      <c r="A45" s="125"/>
      <c r="B45" s="563"/>
      <c r="C45" s="564"/>
      <c r="D45" s="564"/>
      <c r="E45" s="565" t="s">
        <v>24</v>
      </c>
      <c r="F45" s="565" t="s">
        <v>25</v>
      </c>
      <c r="G45" s="565" t="s">
        <v>26</v>
      </c>
      <c r="H45" s="565" t="s">
        <v>27</v>
      </c>
      <c r="I45" s="565" t="s">
        <v>21</v>
      </c>
      <c r="J45" s="565" t="s">
        <v>22</v>
      </c>
      <c r="K45" s="565" t="s">
        <v>23</v>
      </c>
      <c r="L45" s="565" t="s">
        <v>4</v>
      </c>
      <c r="M45" s="565" t="s">
        <v>5</v>
      </c>
      <c r="N45" s="566" t="s">
        <v>6</v>
      </c>
      <c r="O45" s="566" t="s">
        <v>7</v>
      </c>
      <c r="P45" s="566" t="s">
        <v>8</v>
      </c>
      <c r="Q45" s="566" t="s">
        <v>9</v>
      </c>
      <c r="R45" s="566" t="s">
        <v>10</v>
      </c>
      <c r="S45" s="567" t="s">
        <v>362</v>
      </c>
    </row>
    <row r="46" spans="1:19" ht="13.5" customHeight="1" x14ac:dyDescent="0.2">
      <c r="A46" s="125"/>
      <c r="B46" s="117" t="s">
        <v>48</v>
      </c>
      <c r="C46" s="118"/>
      <c r="D46" s="111"/>
      <c r="E46" s="119">
        <v>1547.2719999999999</v>
      </c>
      <c r="F46" s="119">
        <v>1546.9680000000001</v>
      </c>
      <c r="G46" s="119">
        <v>1531.33</v>
      </c>
      <c r="H46" s="119">
        <v>1592.057</v>
      </c>
      <c r="I46" s="119">
        <v>1634.0250000000001</v>
      </c>
      <c r="J46" s="119">
        <v>1690.0419999999999</v>
      </c>
      <c r="K46" s="119">
        <v>1759.56</v>
      </c>
      <c r="L46" s="119">
        <v>1834.5909999999999</v>
      </c>
      <c r="M46" s="119">
        <v>1882.528</v>
      </c>
      <c r="N46" s="119">
        <v>1951.258</v>
      </c>
      <c r="O46" s="119">
        <v>2001.4639999999999</v>
      </c>
      <c r="P46" s="119">
        <v>2083.3180000000002</v>
      </c>
      <c r="Q46" s="119">
        <v>2166.6509999999998</v>
      </c>
      <c r="R46" s="119">
        <v>2253.415</v>
      </c>
      <c r="S46" s="120">
        <v>2345.9349999999999</v>
      </c>
    </row>
    <row r="47" spans="1:19" ht="13.5" customHeight="1" x14ac:dyDescent="0.2">
      <c r="A47" s="125"/>
      <c r="B47" s="117" t="s">
        <v>49</v>
      </c>
      <c r="C47" s="118"/>
      <c r="D47" s="111"/>
      <c r="E47" s="66">
        <v>2.420273348519359</v>
      </c>
      <c r="F47" s="66">
        <v>2.7522935779816606</v>
      </c>
      <c r="G47" s="66">
        <v>1.3528138528138527</v>
      </c>
      <c r="H47" s="66">
        <v>1.8152696209289729</v>
      </c>
      <c r="I47" s="66">
        <v>1.3896171997902655</v>
      </c>
      <c r="J47" s="66">
        <v>2.1205068528574884</v>
      </c>
      <c r="K47" s="66">
        <v>1.6713091922005532</v>
      </c>
      <c r="L47" s="66">
        <v>1.4694894146949196</v>
      </c>
      <c r="M47" s="66">
        <v>0.44182621502208974</v>
      </c>
      <c r="N47" s="66">
        <v>1.3836754643206319</v>
      </c>
      <c r="O47" s="66">
        <v>1.4527722471568723</v>
      </c>
      <c r="P47" s="66">
        <v>2.120036399145647</v>
      </c>
      <c r="Q47" s="66">
        <v>1.8224246880031103</v>
      </c>
      <c r="R47" s="66">
        <v>1.9250762604394112</v>
      </c>
      <c r="S47" s="67">
        <v>2.0436254399533595</v>
      </c>
    </row>
    <row r="48" spans="1:19" ht="13.5" customHeight="1" x14ac:dyDescent="0.2">
      <c r="A48" s="125"/>
      <c r="B48" s="117"/>
      <c r="C48" s="118"/>
      <c r="D48" s="111"/>
      <c r="E48" s="920" t="s">
        <v>50</v>
      </c>
      <c r="F48" s="920"/>
      <c r="G48" s="920"/>
      <c r="H48" s="920"/>
      <c r="I48" s="920"/>
      <c r="J48" s="920"/>
      <c r="K48" s="920"/>
      <c r="L48" s="920"/>
      <c r="M48" s="920"/>
      <c r="N48" s="921" t="s">
        <v>51</v>
      </c>
      <c r="O48" s="921"/>
      <c r="P48" s="921"/>
      <c r="Q48" s="921"/>
      <c r="R48" s="921"/>
      <c r="S48" s="922"/>
    </row>
    <row r="49" spans="1:22" ht="12.75" customHeight="1" x14ac:dyDescent="0.2">
      <c r="A49" s="125"/>
      <c r="B49" s="121" t="s">
        <v>442</v>
      </c>
      <c r="C49" s="122"/>
      <c r="D49" s="123"/>
      <c r="E49" s="124">
        <v>61508.25</v>
      </c>
      <c r="F49" s="124">
        <v>61987.5</v>
      </c>
      <c r="G49" s="124">
        <v>62447.5</v>
      </c>
      <c r="H49" s="124">
        <v>62956.5</v>
      </c>
      <c r="I49" s="124">
        <v>63442.5</v>
      </c>
      <c r="J49" s="124">
        <v>63855</v>
      </c>
      <c r="K49" s="124">
        <v>64289.75</v>
      </c>
      <c r="L49" s="124">
        <v>64789.5</v>
      </c>
      <c r="M49" s="124">
        <v>65283.5</v>
      </c>
      <c r="N49" s="124">
        <v>65743.723000000013</v>
      </c>
      <c r="O49" s="124">
        <v>66201.264749999988</v>
      </c>
      <c r="P49" s="124">
        <v>66652.178124999991</v>
      </c>
      <c r="Q49" s="124">
        <v>67089.718124999999</v>
      </c>
      <c r="R49" s="124">
        <v>67517.836374999999</v>
      </c>
      <c r="S49" s="766">
        <v>67939.502874999991</v>
      </c>
    </row>
    <row r="50" spans="1:22" x14ac:dyDescent="0.2">
      <c r="A50" s="125"/>
      <c r="B50" s="912" t="s">
        <v>429</v>
      </c>
      <c r="C50" s="913"/>
      <c r="D50" s="913"/>
      <c r="E50" s="913"/>
      <c r="F50" s="913"/>
      <c r="G50" s="913"/>
      <c r="H50" s="913"/>
      <c r="I50" s="913"/>
      <c r="J50" s="913"/>
      <c r="K50" s="913"/>
      <c r="L50" s="913"/>
      <c r="M50" s="913"/>
      <c r="N50" s="913"/>
      <c r="O50" s="913"/>
      <c r="P50" s="913"/>
      <c r="Q50" s="913"/>
      <c r="R50" s="913"/>
      <c r="S50" s="914"/>
    </row>
    <row r="51" spans="1:22" x14ac:dyDescent="0.2">
      <c r="A51" s="125"/>
      <c r="B51" s="915" t="s">
        <v>440</v>
      </c>
      <c r="C51" s="916"/>
      <c r="D51" s="916"/>
      <c r="E51" s="916"/>
      <c r="F51" s="916"/>
      <c r="G51" s="916"/>
      <c r="H51" s="916"/>
      <c r="I51" s="916"/>
      <c r="J51" s="916"/>
      <c r="K51" s="916"/>
      <c r="L51" s="916"/>
      <c r="M51" s="916"/>
      <c r="N51" s="916"/>
      <c r="O51" s="916"/>
      <c r="P51" s="916"/>
      <c r="Q51" s="916"/>
      <c r="R51" s="916"/>
      <c r="S51" s="917"/>
    </row>
    <row r="52" spans="1:22" x14ac:dyDescent="0.2">
      <c r="A52" s="125"/>
      <c r="B52" s="915" t="s">
        <v>467</v>
      </c>
      <c r="C52" s="916"/>
      <c r="D52" s="916"/>
      <c r="E52" s="916"/>
      <c r="F52" s="916"/>
      <c r="G52" s="916"/>
      <c r="H52" s="916"/>
      <c r="I52" s="916"/>
      <c r="J52" s="916"/>
      <c r="K52" s="916"/>
      <c r="L52" s="916"/>
      <c r="M52" s="916"/>
      <c r="N52" s="916"/>
      <c r="O52" s="916"/>
      <c r="P52" s="916"/>
      <c r="Q52" s="916"/>
      <c r="R52" s="916"/>
      <c r="S52" s="917"/>
      <c r="U52" s="53"/>
      <c r="V52" s="53"/>
    </row>
    <row r="53" spans="1:22" s="106" customFormat="1" x14ac:dyDescent="0.25">
      <c r="A53" s="126"/>
      <c r="B53" s="915" t="s">
        <v>441</v>
      </c>
      <c r="C53" s="916"/>
      <c r="D53" s="916"/>
      <c r="E53" s="916"/>
      <c r="F53" s="916"/>
      <c r="G53" s="916"/>
      <c r="H53" s="916"/>
      <c r="I53" s="916"/>
      <c r="J53" s="916"/>
      <c r="K53" s="916"/>
      <c r="L53" s="916"/>
      <c r="M53" s="916"/>
      <c r="N53" s="916"/>
      <c r="O53" s="916"/>
      <c r="P53" s="916"/>
      <c r="Q53" s="916"/>
      <c r="R53" s="916"/>
      <c r="S53" s="917"/>
    </row>
    <row r="54" spans="1:22" x14ac:dyDescent="0.2">
      <c r="A54" s="125"/>
      <c r="B54" s="915" t="s">
        <v>476</v>
      </c>
      <c r="C54" s="916"/>
      <c r="D54" s="916"/>
      <c r="E54" s="916"/>
      <c r="F54" s="916"/>
      <c r="G54" s="916"/>
      <c r="H54" s="916"/>
      <c r="I54" s="916"/>
      <c r="J54" s="916"/>
      <c r="K54" s="916"/>
      <c r="L54" s="916"/>
      <c r="M54" s="916"/>
      <c r="N54" s="916"/>
      <c r="O54" s="916"/>
      <c r="P54" s="916"/>
      <c r="Q54" s="916"/>
      <c r="R54" s="916"/>
      <c r="S54" s="917"/>
    </row>
    <row r="55" spans="1:22" ht="25.5" customHeight="1" x14ac:dyDescent="0.2">
      <c r="A55" s="125"/>
      <c r="B55" s="928" t="s">
        <v>478</v>
      </c>
      <c r="C55" s="929"/>
      <c r="D55" s="929"/>
      <c r="E55" s="929"/>
      <c r="F55" s="929"/>
      <c r="G55" s="929"/>
      <c r="H55" s="929"/>
      <c r="I55" s="929"/>
      <c r="J55" s="929"/>
      <c r="K55" s="929"/>
      <c r="L55" s="929"/>
      <c r="M55" s="929"/>
      <c r="N55" s="929"/>
      <c r="O55" s="929"/>
      <c r="P55" s="929"/>
      <c r="Q55" s="929"/>
      <c r="R55" s="929"/>
      <c r="S55" s="930"/>
    </row>
    <row r="56" spans="1:22" x14ac:dyDescent="0.2">
      <c r="A56" s="125"/>
      <c r="B56" s="912" t="s">
        <v>469</v>
      </c>
      <c r="C56" s="913"/>
      <c r="D56" s="913"/>
      <c r="E56" s="913"/>
      <c r="F56" s="913"/>
      <c r="G56" s="913"/>
      <c r="H56" s="913"/>
      <c r="I56" s="913"/>
      <c r="J56" s="913"/>
      <c r="K56" s="913"/>
      <c r="L56" s="913"/>
      <c r="M56" s="913"/>
      <c r="N56" s="913"/>
      <c r="O56" s="913"/>
      <c r="P56" s="913"/>
      <c r="Q56" s="913"/>
      <c r="R56" s="913"/>
      <c r="S56" s="914"/>
    </row>
    <row r="57" spans="1:22" x14ac:dyDescent="0.2">
      <c r="B57" s="915" t="s">
        <v>477</v>
      </c>
      <c r="C57" s="916"/>
      <c r="D57" s="916"/>
      <c r="E57" s="916"/>
      <c r="F57" s="916"/>
      <c r="G57" s="916"/>
      <c r="H57" s="916"/>
      <c r="I57" s="916"/>
      <c r="J57" s="916"/>
      <c r="K57" s="916"/>
      <c r="L57" s="916"/>
      <c r="M57" s="916"/>
      <c r="N57" s="916"/>
      <c r="O57" s="916"/>
      <c r="P57" s="916"/>
      <c r="Q57" s="916"/>
      <c r="R57" s="916"/>
      <c r="S57" s="917"/>
    </row>
    <row r="58" spans="1:22" ht="24" customHeight="1" x14ac:dyDescent="0.2">
      <c r="B58" s="915" t="s">
        <v>468</v>
      </c>
      <c r="C58" s="916"/>
      <c r="D58" s="916"/>
      <c r="E58" s="916"/>
      <c r="F58" s="916"/>
      <c r="G58" s="916"/>
      <c r="H58" s="916"/>
      <c r="I58" s="916"/>
      <c r="J58" s="916"/>
      <c r="K58" s="916"/>
      <c r="L58" s="916"/>
      <c r="M58" s="916"/>
      <c r="N58" s="916"/>
      <c r="O58" s="916"/>
      <c r="P58" s="916"/>
      <c r="Q58" s="916"/>
      <c r="R58" s="916"/>
      <c r="S58" s="917"/>
    </row>
    <row r="59" spans="1:22" ht="24" customHeight="1" x14ac:dyDescent="0.2">
      <c r="B59" s="912" t="s">
        <v>479</v>
      </c>
      <c r="C59" s="913"/>
      <c r="D59" s="913"/>
      <c r="E59" s="913"/>
      <c r="F59" s="913"/>
      <c r="G59" s="913"/>
      <c r="H59" s="913"/>
      <c r="I59" s="913"/>
      <c r="J59" s="913"/>
      <c r="K59" s="913"/>
      <c r="L59" s="913"/>
      <c r="M59" s="913"/>
      <c r="N59" s="913"/>
      <c r="O59" s="913"/>
      <c r="P59" s="913"/>
      <c r="Q59" s="913"/>
      <c r="R59" s="913"/>
      <c r="S59" s="914"/>
    </row>
    <row r="60" spans="1:22" ht="13.5" thickBot="1" x14ac:dyDescent="0.25">
      <c r="B60" s="931" t="s">
        <v>465</v>
      </c>
      <c r="C60" s="932"/>
      <c r="D60" s="932"/>
      <c r="E60" s="932"/>
      <c r="F60" s="932"/>
      <c r="G60" s="932"/>
      <c r="H60" s="932"/>
      <c r="I60" s="932"/>
      <c r="J60" s="932"/>
      <c r="K60" s="932"/>
      <c r="L60" s="932"/>
      <c r="M60" s="932"/>
      <c r="N60" s="932"/>
      <c r="O60" s="932"/>
      <c r="P60" s="932"/>
      <c r="Q60" s="932"/>
      <c r="R60" s="932"/>
      <c r="S60" s="933"/>
    </row>
    <row r="61" spans="1:22" x14ac:dyDescent="0.2">
      <c r="B61" s="127"/>
      <c r="C61" s="127"/>
      <c r="D61" s="127"/>
      <c r="E61" s="127"/>
      <c r="F61" s="127"/>
      <c r="G61" s="127"/>
      <c r="H61" s="127"/>
      <c r="I61" s="127"/>
      <c r="J61" s="127"/>
      <c r="K61" s="127"/>
      <c r="L61" s="127"/>
      <c r="M61" s="127"/>
      <c r="N61" s="127"/>
      <c r="O61" s="127"/>
      <c r="P61" s="127"/>
      <c r="Q61" s="127"/>
    </row>
  </sheetData>
  <mergeCells count="24">
    <mergeCell ref="B55:S55"/>
    <mergeCell ref="B57:S57"/>
    <mergeCell ref="B58:S58"/>
    <mergeCell ref="B60:S60"/>
    <mergeCell ref="B43:S43"/>
    <mergeCell ref="B53:S53"/>
    <mergeCell ref="B54:S54"/>
    <mergeCell ref="B56:S56"/>
    <mergeCell ref="B59:S59"/>
    <mergeCell ref="E3:S3"/>
    <mergeCell ref="B2:S2"/>
    <mergeCell ref="E4:M4"/>
    <mergeCell ref="N4:S4"/>
    <mergeCell ref="B17:S17"/>
    <mergeCell ref="B7:S7"/>
    <mergeCell ref="B12:S12"/>
    <mergeCell ref="B27:S27"/>
    <mergeCell ref="B50:S50"/>
    <mergeCell ref="B51:S51"/>
    <mergeCell ref="B52:S52"/>
    <mergeCell ref="E44:M44"/>
    <mergeCell ref="N44:S44"/>
    <mergeCell ref="E48:M48"/>
    <mergeCell ref="N48:S48"/>
  </mergeCells>
  <hyperlinks>
    <hyperlink ref="A1" location="Contents!B22" display="Back to contents"/>
  </hyperlinks>
  <pageMargins left="0.74803149606299213" right="0.74803149606299213" top="0.98425196850393704" bottom="0.98425196850393704" header="0.51181102362204722" footer="0.51181102362204722"/>
  <pageSetup paperSize="9" scale="55" orientation="landscape"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5"/>
    <pageSetUpPr fitToPage="1"/>
  </sheetPr>
  <dimension ref="A1:M38"/>
  <sheetViews>
    <sheetView zoomScaleNormal="100" workbookViewId="0"/>
  </sheetViews>
  <sheetFormatPr defaultColWidth="9.21875" defaultRowHeight="12.75" x14ac:dyDescent="0.2"/>
  <cols>
    <col min="1" max="1" width="9.33203125" style="54" customWidth="1"/>
    <col min="2" max="2" width="0.77734375" style="54" customWidth="1"/>
    <col min="3" max="3" width="0.77734375" style="53" customWidth="1"/>
    <col min="4" max="4" width="7.21875" style="54" customWidth="1"/>
    <col min="5" max="5" width="24.21875" style="54" customWidth="1"/>
    <col min="6" max="6" width="18.109375" style="54" customWidth="1"/>
    <col min="7" max="10" width="10.6640625" style="54" customWidth="1"/>
    <col min="11" max="12" width="9.77734375" style="53" customWidth="1"/>
    <col min="13" max="13" width="10.6640625" style="54" customWidth="1"/>
    <col min="14" max="16384" width="9.21875" style="54"/>
  </cols>
  <sheetData>
    <row r="1" spans="1:13" ht="33.75" customHeight="1" thickBot="1" x14ac:dyDescent="0.25">
      <c r="A1" s="13" t="s">
        <v>0</v>
      </c>
      <c r="B1" s="129"/>
      <c r="C1" s="130"/>
      <c r="D1" s="52"/>
      <c r="E1" s="52"/>
      <c r="F1" s="52"/>
      <c r="G1" s="52"/>
      <c r="H1" s="52"/>
      <c r="I1" s="52"/>
      <c r="J1" s="52"/>
      <c r="K1" s="52"/>
      <c r="L1" s="52"/>
      <c r="M1" s="52"/>
    </row>
    <row r="2" spans="1:13" ht="21" customHeight="1" thickBot="1" x14ac:dyDescent="0.25">
      <c r="A2" s="55"/>
      <c r="B2" s="925" t="s">
        <v>356</v>
      </c>
      <c r="C2" s="926"/>
      <c r="D2" s="926"/>
      <c r="E2" s="926"/>
      <c r="F2" s="926"/>
      <c r="G2" s="926"/>
      <c r="H2" s="926"/>
      <c r="I2" s="926"/>
      <c r="J2" s="926"/>
      <c r="K2" s="926"/>
      <c r="L2" s="926"/>
      <c r="M2" s="927"/>
    </row>
    <row r="3" spans="1:13" ht="15.75" x14ac:dyDescent="0.2">
      <c r="A3" s="62"/>
      <c r="B3" s="568"/>
      <c r="C3" s="569"/>
      <c r="D3" s="569"/>
      <c r="E3" s="570"/>
      <c r="F3" s="570"/>
      <c r="G3" s="923" t="s">
        <v>1</v>
      </c>
      <c r="H3" s="923"/>
      <c r="I3" s="923"/>
      <c r="J3" s="923"/>
      <c r="K3" s="923"/>
      <c r="L3" s="923"/>
      <c r="M3" s="924"/>
    </row>
    <row r="4" spans="1:13" ht="15.75" x14ac:dyDescent="0.2">
      <c r="A4" s="62"/>
      <c r="B4" s="561"/>
      <c r="C4" s="562"/>
      <c r="D4" s="562"/>
      <c r="E4" s="571"/>
      <c r="F4" s="571"/>
      <c r="G4" s="572" t="s">
        <v>2</v>
      </c>
      <c r="H4" s="918" t="s">
        <v>3</v>
      </c>
      <c r="I4" s="918"/>
      <c r="J4" s="918"/>
      <c r="K4" s="918"/>
      <c r="L4" s="918"/>
      <c r="M4" s="919"/>
    </row>
    <row r="5" spans="1:13" ht="15" customHeight="1" x14ac:dyDescent="0.2">
      <c r="A5" s="56"/>
      <c r="B5" s="563"/>
      <c r="C5" s="564"/>
      <c r="D5" s="564"/>
      <c r="E5" s="573"/>
      <c r="F5" s="573"/>
      <c r="G5" s="565" t="s">
        <v>5</v>
      </c>
      <c r="H5" s="566" t="s">
        <v>6</v>
      </c>
      <c r="I5" s="566" t="s">
        <v>7</v>
      </c>
      <c r="J5" s="566" t="s">
        <v>8</v>
      </c>
      <c r="K5" s="566" t="s">
        <v>9</v>
      </c>
      <c r="L5" s="566" t="s">
        <v>10</v>
      </c>
      <c r="M5" s="567" t="s">
        <v>362</v>
      </c>
    </row>
    <row r="6" spans="1:13" ht="14.25" x14ac:dyDescent="0.2">
      <c r="A6" s="62"/>
      <c r="B6" s="132" t="s">
        <v>369</v>
      </c>
      <c r="C6" s="133"/>
      <c r="D6" s="134"/>
      <c r="E6" s="133"/>
      <c r="F6" s="135"/>
      <c r="G6" s="136">
        <v>325.608316</v>
      </c>
      <c r="H6" s="136">
        <v>329.66689728191949</v>
      </c>
      <c r="I6" s="136">
        <v>326.16560259561248</v>
      </c>
      <c r="J6" s="136">
        <v>329.13398693292669</v>
      </c>
      <c r="K6" s="136">
        <v>328.92740357854234</v>
      </c>
      <c r="L6" s="136">
        <v>333.40262388137569</v>
      </c>
      <c r="M6" s="720">
        <v>340.4</v>
      </c>
    </row>
    <row r="7" spans="1:13" x14ac:dyDescent="0.2">
      <c r="A7" s="62"/>
      <c r="B7" s="132"/>
      <c r="C7" s="134"/>
      <c r="D7" s="134" t="s">
        <v>52</v>
      </c>
      <c r="E7" s="137"/>
      <c r="F7" s="138"/>
      <c r="G7" s="139"/>
      <c r="H7" s="139">
        <v>-0.75</v>
      </c>
      <c r="I7" s="139">
        <v>-0.75</v>
      </c>
      <c r="J7" s="139">
        <v>-0.75</v>
      </c>
      <c r="K7" s="139">
        <v>-1.25</v>
      </c>
      <c r="L7" s="139">
        <v>-1.25</v>
      </c>
      <c r="M7" s="769">
        <v>-1.25</v>
      </c>
    </row>
    <row r="8" spans="1:13" ht="20.25" customHeight="1" x14ac:dyDescent="0.2">
      <c r="A8" s="62"/>
      <c r="B8" s="949" t="s">
        <v>53</v>
      </c>
      <c r="C8" s="950"/>
      <c r="D8" s="950"/>
      <c r="E8" s="950"/>
      <c r="F8" s="950"/>
      <c r="G8" s="140"/>
      <c r="H8" s="141"/>
      <c r="I8" s="141"/>
      <c r="J8" s="141"/>
      <c r="K8" s="141"/>
      <c r="L8" s="141"/>
      <c r="M8" s="142"/>
    </row>
    <row r="9" spans="1:13" x14ac:dyDescent="0.2">
      <c r="A9" s="55"/>
      <c r="B9" s="143"/>
      <c r="C9" s="65"/>
      <c r="D9" s="93" t="s">
        <v>54</v>
      </c>
      <c r="E9" s="65"/>
      <c r="F9" s="65"/>
      <c r="G9" s="66">
        <v>-15.008809999999999</v>
      </c>
      <c r="H9" s="66">
        <v>-17.125219999999999</v>
      </c>
      <c r="I9" s="66">
        <v>-17.980564999999999</v>
      </c>
      <c r="J9" s="66">
        <v>-18.394081</v>
      </c>
      <c r="K9" s="66">
        <v>-18.527034</v>
      </c>
      <c r="L9" s="951">
        <v>-21.901267000000118</v>
      </c>
      <c r="M9" s="952">
        <v>-22.8</v>
      </c>
    </row>
    <row r="10" spans="1:13" ht="12.75" customHeight="1" x14ac:dyDescent="0.2">
      <c r="A10" s="80"/>
      <c r="B10" s="143"/>
      <c r="C10" s="65"/>
      <c r="D10" s="936" t="s">
        <v>55</v>
      </c>
      <c r="E10" s="936"/>
      <c r="F10" s="936"/>
      <c r="G10" s="66">
        <v>-3.7246920000000001</v>
      </c>
      <c r="H10" s="66">
        <v>-3.5152779999999999</v>
      </c>
      <c r="I10" s="66">
        <v>-3.9502550000000003</v>
      </c>
      <c r="J10" s="66">
        <v>-4.3983379999999999</v>
      </c>
      <c r="K10" s="66">
        <v>-4.7674620000000001</v>
      </c>
      <c r="L10" s="951"/>
      <c r="M10" s="952"/>
    </row>
    <row r="11" spans="1:13" x14ac:dyDescent="0.2">
      <c r="A11" s="73"/>
      <c r="B11" s="772" t="s">
        <v>56</v>
      </c>
      <c r="C11" s="773"/>
      <c r="D11" s="85"/>
      <c r="E11" s="85"/>
      <c r="F11" s="85"/>
      <c r="G11" s="74"/>
      <c r="H11" s="144"/>
      <c r="I11" s="144"/>
      <c r="J11" s="144"/>
      <c r="K11" s="144"/>
      <c r="L11" s="144"/>
      <c r="M11" s="145"/>
    </row>
    <row r="12" spans="1:13" ht="14.25" x14ac:dyDescent="0.2">
      <c r="A12" s="89"/>
      <c r="B12" s="146" t="s">
        <v>57</v>
      </c>
      <c r="C12" s="147"/>
      <c r="D12" s="147"/>
      <c r="E12" s="147"/>
      <c r="F12" s="147"/>
      <c r="G12" s="148">
        <v>306.87481400000001</v>
      </c>
      <c r="H12" s="149">
        <v>309.02639928191951</v>
      </c>
      <c r="I12" s="149">
        <v>304.23478259561244</v>
      </c>
      <c r="J12" s="149">
        <v>306.34156793292669</v>
      </c>
      <c r="K12" s="149">
        <v>305.63290757854236</v>
      </c>
      <c r="L12" s="149">
        <v>311.50135688137556</v>
      </c>
      <c r="M12" s="721">
        <v>317.60000000000002</v>
      </c>
    </row>
    <row r="13" spans="1:13" x14ac:dyDescent="0.2">
      <c r="A13" s="62"/>
      <c r="B13" s="150" t="s">
        <v>58</v>
      </c>
      <c r="C13" s="151"/>
      <c r="D13" s="92"/>
      <c r="E13" s="92"/>
      <c r="F13" s="92"/>
      <c r="G13" s="152"/>
      <c r="H13" s="153"/>
      <c r="I13" s="153"/>
      <c r="J13" s="153"/>
      <c r="K13" s="153"/>
      <c r="L13" s="153"/>
      <c r="M13" s="154"/>
    </row>
    <row r="14" spans="1:13" s="106" customFormat="1" ht="14.25" customHeight="1" x14ac:dyDescent="0.25">
      <c r="A14" s="55"/>
      <c r="B14" s="155"/>
      <c r="C14" s="156"/>
      <c r="D14" s="936" t="s">
        <v>59</v>
      </c>
      <c r="E14" s="936"/>
      <c r="F14" s="936"/>
      <c r="G14" s="66">
        <v>2.1604039999999989</v>
      </c>
      <c r="H14" s="66">
        <v>6.3572830000000007</v>
      </c>
      <c r="I14" s="66">
        <v>12.655080183957416</v>
      </c>
      <c r="J14" s="66">
        <v>13.255350415946181</v>
      </c>
      <c r="K14" s="66">
        <v>14.193283537576967</v>
      </c>
      <c r="L14" s="66">
        <v>14.487965205306336</v>
      </c>
      <c r="M14" s="775">
        <v>15.1</v>
      </c>
    </row>
    <row r="15" spans="1:13" x14ac:dyDescent="0.2">
      <c r="A15" s="62"/>
      <c r="B15" s="150" t="s">
        <v>56</v>
      </c>
      <c r="C15" s="151"/>
      <c r="D15" s="93"/>
      <c r="E15" s="771"/>
      <c r="F15" s="771"/>
      <c r="G15" s="66"/>
      <c r="H15" s="774"/>
      <c r="I15" s="774"/>
      <c r="J15" s="774"/>
      <c r="K15" s="774"/>
      <c r="L15" s="774"/>
      <c r="M15" s="775"/>
    </row>
    <row r="16" spans="1:13" x14ac:dyDescent="0.2">
      <c r="A16" s="64"/>
      <c r="B16" s="155" t="s">
        <v>33</v>
      </c>
      <c r="C16" s="156"/>
      <c r="D16" s="156"/>
      <c r="E16" s="156"/>
      <c r="F16" s="156"/>
      <c r="G16" s="157">
        <v>309.03521799999999</v>
      </c>
      <c r="H16" s="157">
        <v>315.3836822819195</v>
      </c>
      <c r="I16" s="157">
        <v>316.88986277956985</v>
      </c>
      <c r="J16" s="157">
        <v>319.59691834887286</v>
      </c>
      <c r="K16" s="157">
        <v>319.82619111611933</v>
      </c>
      <c r="L16" s="157">
        <v>325.98932208668191</v>
      </c>
      <c r="M16" s="169">
        <v>332.65859468311442</v>
      </c>
    </row>
    <row r="17" spans="1:13" x14ac:dyDescent="0.2">
      <c r="A17" s="62"/>
      <c r="B17" s="576"/>
      <c r="C17" s="92"/>
      <c r="D17" s="92"/>
      <c r="E17" s="92"/>
      <c r="F17" s="92"/>
      <c r="G17" s="577"/>
      <c r="H17" s="153"/>
      <c r="I17" s="153"/>
      <c r="J17" s="153"/>
      <c r="K17" s="153"/>
      <c r="L17" s="153"/>
      <c r="M17" s="154"/>
    </row>
    <row r="18" spans="1:13" ht="14.25" x14ac:dyDescent="0.2">
      <c r="A18" s="62"/>
      <c r="B18" s="578" t="s">
        <v>370</v>
      </c>
      <c r="C18" s="579"/>
      <c r="D18" s="580"/>
      <c r="E18" s="581"/>
      <c r="F18" s="582"/>
      <c r="G18" s="583">
        <v>47.928684000000004</v>
      </c>
      <c r="H18" s="583">
        <v>52.311137000000002</v>
      </c>
      <c r="I18" s="583">
        <v>57.236880399299999</v>
      </c>
      <c r="J18" s="583">
        <v>59.246370692500001</v>
      </c>
      <c r="K18" s="583">
        <v>60.214945282499997</v>
      </c>
      <c r="L18" s="583">
        <v>70.617155661919227</v>
      </c>
      <c r="M18" s="722">
        <v>74.2</v>
      </c>
    </row>
    <row r="19" spans="1:13" x14ac:dyDescent="0.2">
      <c r="A19" s="62"/>
      <c r="B19" s="76"/>
      <c r="C19" s="158"/>
      <c r="D19" s="134" t="s">
        <v>52</v>
      </c>
      <c r="E19" s="137"/>
      <c r="F19" s="138"/>
      <c r="G19" s="159"/>
      <c r="H19" s="159">
        <v>-1</v>
      </c>
      <c r="I19" s="159">
        <v>-1.5</v>
      </c>
      <c r="J19" s="159">
        <v>-1.75</v>
      </c>
      <c r="K19" s="159">
        <v>-2</v>
      </c>
      <c r="L19" s="159">
        <v>-5.5</v>
      </c>
      <c r="M19" s="160">
        <v>-4</v>
      </c>
    </row>
    <row r="20" spans="1:13" s="106" customFormat="1" ht="27.75" customHeight="1" x14ac:dyDescent="0.25">
      <c r="A20" s="55"/>
      <c r="B20" s="161" t="s">
        <v>60</v>
      </c>
      <c r="C20" s="162"/>
      <c r="D20" s="773"/>
      <c r="E20" s="773"/>
      <c r="F20" s="92"/>
      <c r="G20" s="66"/>
      <c r="H20" s="774"/>
      <c r="I20" s="774"/>
      <c r="J20" s="774"/>
      <c r="K20" s="774"/>
      <c r="L20" s="774"/>
      <c r="M20" s="775"/>
    </row>
    <row r="21" spans="1:13" ht="12.75" customHeight="1" x14ac:dyDescent="0.2">
      <c r="A21" s="80"/>
      <c r="B21" s="163"/>
      <c r="C21" s="164"/>
      <c r="D21" s="936" t="s">
        <v>61</v>
      </c>
      <c r="E21" s="936"/>
      <c r="F21" s="936"/>
      <c r="G21" s="66">
        <v>-2.4918349999999996</v>
      </c>
      <c r="H21" s="66">
        <v>-4.9433790000000002</v>
      </c>
      <c r="I21" s="66">
        <v>-5.3589949999999993</v>
      </c>
      <c r="J21" s="66">
        <v>-3.9935029999999996</v>
      </c>
      <c r="K21" s="66">
        <v>-4.0298129999999999</v>
      </c>
      <c r="L21" s="66">
        <v>-3.9850000000000074</v>
      </c>
      <c r="M21" s="945">
        <v>-6</v>
      </c>
    </row>
    <row r="22" spans="1:13" ht="12.75" customHeight="1" x14ac:dyDescent="0.2">
      <c r="A22" s="80"/>
      <c r="B22" s="165"/>
      <c r="C22" s="166"/>
      <c r="D22" s="936" t="s">
        <v>62</v>
      </c>
      <c r="E22" s="936"/>
      <c r="F22" s="936"/>
      <c r="G22" s="66">
        <v>-2.4207856106573975</v>
      </c>
      <c r="H22" s="66">
        <v>-1.3081450283512301</v>
      </c>
      <c r="I22" s="66">
        <v>-1.9833599815447815</v>
      </c>
      <c r="J22" s="66">
        <v>-2.5924546448070798</v>
      </c>
      <c r="K22" s="66">
        <v>-1.8199786963589608</v>
      </c>
      <c r="L22" s="66">
        <v>-1.8140699791754868</v>
      </c>
      <c r="M22" s="945"/>
    </row>
    <row r="23" spans="1:13" x14ac:dyDescent="0.2">
      <c r="A23" s="62"/>
      <c r="B23" s="167" t="s">
        <v>56</v>
      </c>
      <c r="C23" s="168"/>
      <c r="D23" s="93"/>
      <c r="E23" s="771"/>
      <c r="F23" s="771"/>
      <c r="G23" s="66"/>
      <c r="H23" s="66"/>
      <c r="I23" s="66"/>
      <c r="J23" s="66"/>
      <c r="K23" s="66"/>
      <c r="L23" s="66"/>
      <c r="M23" s="67"/>
    </row>
    <row r="24" spans="1:13" x14ac:dyDescent="0.2">
      <c r="A24" s="64"/>
      <c r="B24" s="165" t="s">
        <v>34</v>
      </c>
      <c r="C24" s="166"/>
      <c r="D24" s="156"/>
      <c r="E24" s="156"/>
      <c r="F24" s="156"/>
      <c r="G24" s="157">
        <v>43.016063389342605</v>
      </c>
      <c r="H24" s="157">
        <v>46.059612971648768</v>
      </c>
      <c r="I24" s="157">
        <v>49.894525417755212</v>
      </c>
      <c r="J24" s="157">
        <v>52.66041304769292</v>
      </c>
      <c r="K24" s="157">
        <v>54.365153586141048</v>
      </c>
      <c r="L24" s="157">
        <v>64.818085682743742</v>
      </c>
      <c r="M24" s="169">
        <v>68.209593829699585</v>
      </c>
    </row>
    <row r="25" spans="1:13" x14ac:dyDescent="0.2">
      <c r="A25" s="91"/>
      <c r="B25" s="170"/>
      <c r="C25" s="171"/>
      <c r="D25" s="156"/>
      <c r="E25" s="156"/>
      <c r="F25" s="156"/>
      <c r="G25" s="574"/>
      <c r="H25" s="574"/>
      <c r="I25" s="574"/>
      <c r="J25" s="574"/>
      <c r="K25" s="574"/>
      <c r="L25" s="574"/>
      <c r="M25" s="575"/>
    </row>
    <row r="26" spans="1:13" ht="15.75" customHeight="1" x14ac:dyDescent="0.2">
      <c r="A26" s="91"/>
      <c r="B26" s="711"/>
      <c r="C26" s="712"/>
      <c r="D26" s="712"/>
      <c r="E26" s="712"/>
      <c r="F26" s="712"/>
      <c r="G26" s="943" t="s">
        <v>63</v>
      </c>
      <c r="H26" s="943"/>
      <c r="I26" s="943"/>
      <c r="J26" s="943"/>
      <c r="K26" s="943"/>
      <c r="L26" s="943"/>
      <c r="M26" s="944"/>
    </row>
    <row r="27" spans="1:13" x14ac:dyDescent="0.2">
      <c r="A27" s="91"/>
      <c r="B27" s="170"/>
      <c r="C27" s="171"/>
      <c r="D27" s="156"/>
      <c r="E27" s="171"/>
      <c r="F27" s="171"/>
      <c r="G27" s="172"/>
      <c r="H27" s="172"/>
      <c r="I27" s="172"/>
      <c r="J27" s="172"/>
      <c r="K27" s="172"/>
      <c r="L27" s="172"/>
      <c r="M27" s="173"/>
    </row>
    <row r="28" spans="1:13" x14ac:dyDescent="0.2">
      <c r="A28" s="174"/>
      <c r="B28" s="175" t="s">
        <v>64</v>
      </c>
      <c r="C28" s="176"/>
      <c r="D28" s="93"/>
      <c r="E28" s="177"/>
      <c r="F28" s="177"/>
      <c r="G28" s="66"/>
      <c r="H28" s="66">
        <v>-0.13534158855669221</v>
      </c>
      <c r="I28" s="66">
        <v>-2.4788309254275886</v>
      </c>
      <c r="J28" s="66">
        <v>-1.1848324845795455</v>
      </c>
      <c r="K28" s="66">
        <v>-1.8514491530135069</v>
      </c>
      <c r="L28" s="66">
        <v>-0.55386440029431272</v>
      </c>
      <c r="M28" s="67">
        <v>5.4046609243929566E-2</v>
      </c>
    </row>
    <row r="29" spans="1:13" x14ac:dyDescent="0.2">
      <c r="A29" s="174"/>
      <c r="B29" s="178" t="s">
        <v>65</v>
      </c>
      <c r="C29" s="179"/>
      <c r="D29" s="93"/>
      <c r="E29" s="177"/>
      <c r="F29" s="177"/>
      <c r="G29" s="66"/>
      <c r="H29" s="66">
        <v>-0.67323210512716392</v>
      </c>
      <c r="I29" s="66">
        <v>-2.9603181082144991</v>
      </c>
      <c r="J29" s="66">
        <v>-1.3979134478802835</v>
      </c>
      <c r="K29" s="66">
        <v>-2.0169965767310227</v>
      </c>
      <c r="L29" s="66">
        <v>-4.8848909868448587E-3</v>
      </c>
      <c r="M29" s="67">
        <v>-8.408473442300668E-2</v>
      </c>
    </row>
    <row r="30" spans="1:13" x14ac:dyDescent="0.2">
      <c r="A30" s="174"/>
      <c r="B30" s="180" t="s">
        <v>33</v>
      </c>
      <c r="C30" s="177"/>
      <c r="D30" s="93"/>
      <c r="E30" s="177"/>
      <c r="F30" s="177"/>
      <c r="G30" s="66"/>
      <c r="H30" s="66">
        <v>0.6614571649577794</v>
      </c>
      <c r="I30" s="66">
        <v>-0.96123682628113105</v>
      </c>
      <c r="J30" s="66">
        <v>-1.2395009799410217</v>
      </c>
      <c r="K30" s="66">
        <v>-1.7193526770988399</v>
      </c>
      <c r="L30" s="66">
        <v>1.9120288521579099E-3</v>
      </c>
      <c r="M30" s="67">
        <v>2.186036320628304E-3</v>
      </c>
    </row>
    <row r="31" spans="1:13" x14ac:dyDescent="0.2">
      <c r="A31" s="174"/>
      <c r="B31" s="155" t="s">
        <v>66</v>
      </c>
      <c r="C31" s="93"/>
      <c r="D31" s="93"/>
      <c r="E31" s="177"/>
      <c r="F31" s="177"/>
      <c r="G31" s="66"/>
      <c r="H31" s="66">
        <v>7.6541121266682888</v>
      </c>
      <c r="I31" s="66">
        <v>7.8494356106514562</v>
      </c>
      <c r="J31" s="66">
        <v>1.3619216333013329</v>
      </c>
      <c r="K31" s="66">
        <v>-0.18424183313425768</v>
      </c>
      <c r="L31" s="66">
        <v>15.060135155163268</v>
      </c>
      <c r="M31" s="67">
        <v>2.9693104347172206</v>
      </c>
    </row>
    <row r="32" spans="1:13" x14ac:dyDescent="0.2">
      <c r="A32" s="174"/>
      <c r="B32" s="180" t="s">
        <v>34</v>
      </c>
      <c r="C32" s="177"/>
      <c r="D32" s="93"/>
      <c r="E32" s="177"/>
      <c r="F32" s="177"/>
      <c r="G32" s="66"/>
      <c r="H32" s="66">
        <v>5.614023820410674</v>
      </c>
      <c r="I32" s="66">
        <v>6.7747818720721664</v>
      </c>
      <c r="J32" s="66">
        <v>3.3523614790239797</v>
      </c>
      <c r="K32" s="66">
        <v>1.3894864788208228</v>
      </c>
      <c r="L32" s="66">
        <v>16.975399264285549</v>
      </c>
      <c r="M32" s="67">
        <v>3.1248625931940666</v>
      </c>
    </row>
    <row r="33" spans="1:13" x14ac:dyDescent="0.2">
      <c r="A33" s="181"/>
      <c r="B33" s="784"/>
      <c r="C33" s="785"/>
      <c r="D33" s="786"/>
      <c r="E33" s="787"/>
      <c r="F33" s="787"/>
      <c r="G33" s="788"/>
      <c r="H33" s="788"/>
      <c r="I33" s="788"/>
      <c r="J33" s="788"/>
      <c r="K33" s="788"/>
      <c r="L33" s="788"/>
      <c r="M33" s="789"/>
    </row>
    <row r="34" spans="1:13" ht="21.75" customHeight="1" x14ac:dyDescent="0.2">
      <c r="A34" s="181"/>
      <c r="B34" s="946" t="s">
        <v>480</v>
      </c>
      <c r="C34" s="947"/>
      <c r="D34" s="947"/>
      <c r="E34" s="947"/>
      <c r="F34" s="947"/>
      <c r="G34" s="947"/>
      <c r="H34" s="947"/>
      <c r="I34" s="947"/>
      <c r="J34" s="947"/>
      <c r="K34" s="947"/>
      <c r="L34" s="947"/>
      <c r="M34" s="948"/>
    </row>
    <row r="35" spans="1:13" ht="12.75" customHeight="1" x14ac:dyDescent="0.2">
      <c r="A35" s="125"/>
      <c r="B35" s="937" t="s">
        <v>67</v>
      </c>
      <c r="C35" s="938"/>
      <c r="D35" s="938"/>
      <c r="E35" s="938"/>
      <c r="F35" s="938"/>
      <c r="G35" s="938"/>
      <c r="H35" s="938"/>
      <c r="I35" s="938"/>
      <c r="J35" s="938"/>
      <c r="K35" s="938"/>
      <c r="L35" s="938"/>
      <c r="M35" s="939"/>
    </row>
    <row r="36" spans="1:13" ht="12.75" customHeight="1" x14ac:dyDescent="0.2">
      <c r="A36" s="125"/>
      <c r="B36" s="937" t="s">
        <v>68</v>
      </c>
      <c r="C36" s="938"/>
      <c r="D36" s="938"/>
      <c r="E36" s="938"/>
      <c r="F36" s="938"/>
      <c r="G36" s="938"/>
      <c r="H36" s="938"/>
      <c r="I36" s="938"/>
      <c r="J36" s="938"/>
      <c r="K36" s="938"/>
      <c r="L36" s="938"/>
      <c r="M36" s="939"/>
    </row>
    <row r="37" spans="1:13" ht="24" customHeight="1" thickBot="1" x14ac:dyDescent="0.25">
      <c r="A37" s="125"/>
      <c r="B37" s="940" t="s">
        <v>483</v>
      </c>
      <c r="C37" s="941"/>
      <c r="D37" s="941"/>
      <c r="E37" s="941"/>
      <c r="F37" s="941"/>
      <c r="G37" s="941"/>
      <c r="H37" s="941"/>
      <c r="I37" s="941"/>
      <c r="J37" s="941"/>
      <c r="K37" s="941"/>
      <c r="L37" s="941"/>
      <c r="M37" s="942"/>
    </row>
    <row r="38" spans="1:13" ht="13.5" customHeight="1" x14ac:dyDescent="0.2">
      <c r="A38" s="62"/>
      <c r="B38" s="935"/>
      <c r="C38" s="935"/>
      <c r="D38" s="935"/>
      <c r="E38" s="935"/>
      <c r="F38" s="935"/>
      <c r="G38" s="935"/>
      <c r="H38" s="935"/>
      <c r="I38" s="935"/>
      <c r="J38" s="935"/>
      <c r="K38" s="935"/>
      <c r="L38" s="694"/>
      <c r="M38" s="182"/>
    </row>
  </sheetData>
  <mergeCells count="17">
    <mergeCell ref="D10:F10"/>
    <mergeCell ref="B2:M2"/>
    <mergeCell ref="G3:M3"/>
    <mergeCell ref="H4:M4"/>
    <mergeCell ref="B8:F8"/>
    <mergeCell ref="L9:L10"/>
    <mergeCell ref="M9:M10"/>
    <mergeCell ref="B38:K38"/>
    <mergeCell ref="D14:F14"/>
    <mergeCell ref="D21:F21"/>
    <mergeCell ref="D22:F22"/>
    <mergeCell ref="B35:M35"/>
    <mergeCell ref="B36:M36"/>
    <mergeCell ref="B37:M37"/>
    <mergeCell ref="G26:M26"/>
    <mergeCell ref="M21:M22"/>
    <mergeCell ref="B34:M34"/>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A1:P29"/>
  <sheetViews>
    <sheetView workbookViewId="0"/>
  </sheetViews>
  <sheetFormatPr defaultColWidth="9.21875" defaultRowHeight="12.75" x14ac:dyDescent="0.2"/>
  <cols>
    <col min="1" max="1" width="9.33203125" style="185" customWidth="1"/>
    <col min="2" max="2" width="4.109375" style="185" customWidth="1"/>
    <col min="3" max="3" width="10.77734375" style="185" customWidth="1"/>
    <col min="4" max="4" width="15.77734375" style="185" customWidth="1"/>
    <col min="5" max="5" width="13.6640625" style="229" customWidth="1"/>
    <col min="6" max="6" width="14.21875" style="185" customWidth="1"/>
    <col min="7" max="7" width="15.88671875" style="185" customWidth="1"/>
    <col min="8" max="8" width="14.109375" style="185" customWidth="1"/>
    <col min="9" max="9" width="13.44140625" style="185" customWidth="1"/>
    <col min="10" max="10" width="15.88671875" style="185" customWidth="1"/>
    <col min="11" max="11" width="14.109375" style="185" customWidth="1"/>
    <col min="12" max="12" width="13.44140625" style="185" customWidth="1"/>
    <col min="13" max="13" width="14.6640625" style="185" customWidth="1"/>
    <col min="14" max="14" width="8.88671875" style="185" customWidth="1"/>
    <col min="15" max="16384" width="9.21875" style="185"/>
  </cols>
  <sheetData>
    <row r="1" spans="1:16" ht="33.75" customHeight="1" thickBot="1" x14ac:dyDescent="0.25">
      <c r="A1" s="13" t="s">
        <v>0</v>
      </c>
      <c r="B1" s="183"/>
      <c r="C1" s="183"/>
      <c r="D1" s="183"/>
      <c r="E1" s="184"/>
      <c r="F1" s="183"/>
      <c r="G1" s="183"/>
      <c r="H1" s="183"/>
      <c r="I1" s="183"/>
      <c r="J1" s="183"/>
      <c r="K1" s="183"/>
      <c r="L1" s="183"/>
      <c r="M1" s="183"/>
      <c r="N1" s="183"/>
    </row>
    <row r="2" spans="1:16" ht="21" customHeight="1" thickBot="1" x14ac:dyDescent="0.25">
      <c r="A2" s="186"/>
      <c r="B2" s="956" t="s">
        <v>359</v>
      </c>
      <c r="C2" s="957"/>
      <c r="D2" s="957"/>
      <c r="E2" s="957"/>
      <c r="F2" s="957"/>
      <c r="G2" s="957"/>
      <c r="H2" s="957"/>
      <c r="I2" s="958"/>
      <c r="J2" s="958"/>
      <c r="K2" s="958"/>
      <c r="L2" s="958"/>
      <c r="M2" s="959"/>
      <c r="N2" s="186"/>
    </row>
    <row r="3" spans="1:16" ht="15.75" x14ac:dyDescent="0.2">
      <c r="A3" s="186"/>
      <c r="B3" s="593"/>
      <c r="C3" s="594"/>
      <c r="D3" s="960" t="s">
        <v>1</v>
      </c>
      <c r="E3" s="960"/>
      <c r="F3" s="960"/>
      <c r="G3" s="960"/>
      <c r="H3" s="960"/>
      <c r="I3" s="960"/>
      <c r="J3" s="960"/>
      <c r="K3" s="960"/>
      <c r="L3" s="960"/>
      <c r="M3" s="961"/>
      <c r="N3" s="186"/>
    </row>
    <row r="4" spans="1:16" ht="18" customHeight="1" x14ac:dyDescent="0.2">
      <c r="A4" s="183"/>
      <c r="B4" s="584"/>
      <c r="C4" s="585"/>
      <c r="D4" s="962" t="s">
        <v>33</v>
      </c>
      <c r="E4" s="962"/>
      <c r="F4" s="963"/>
      <c r="G4" s="964" t="s">
        <v>34</v>
      </c>
      <c r="H4" s="962"/>
      <c r="I4" s="963"/>
      <c r="J4" s="964" t="s">
        <v>69</v>
      </c>
      <c r="K4" s="962"/>
      <c r="L4" s="963"/>
      <c r="M4" s="592" t="s">
        <v>343</v>
      </c>
      <c r="N4" s="183"/>
    </row>
    <row r="5" spans="1:16" s="189" customFormat="1" ht="66" x14ac:dyDescent="0.25">
      <c r="A5" s="187"/>
      <c r="B5" s="586"/>
      <c r="C5" s="587"/>
      <c r="D5" s="588" t="s">
        <v>344</v>
      </c>
      <c r="E5" s="588" t="s">
        <v>70</v>
      </c>
      <c r="F5" s="589" t="s">
        <v>345</v>
      </c>
      <c r="G5" s="591" t="s">
        <v>344</v>
      </c>
      <c r="H5" s="588" t="s">
        <v>70</v>
      </c>
      <c r="I5" s="589" t="s">
        <v>345</v>
      </c>
      <c r="J5" s="591" t="s">
        <v>346</v>
      </c>
      <c r="K5" s="778" t="s">
        <v>70</v>
      </c>
      <c r="L5" s="589" t="s">
        <v>345</v>
      </c>
      <c r="M5" s="590" t="s">
        <v>345</v>
      </c>
      <c r="N5" s="188"/>
      <c r="P5" s="776"/>
    </row>
    <row r="6" spans="1:16" ht="15.75" customHeight="1" x14ac:dyDescent="0.2">
      <c r="A6" s="190"/>
      <c r="B6" s="965" t="s">
        <v>71</v>
      </c>
      <c r="C6" s="191" t="s">
        <v>25</v>
      </c>
      <c r="D6" s="192" t="s">
        <v>42</v>
      </c>
      <c r="E6" s="193">
        <v>-4.0419999999999998</v>
      </c>
      <c r="F6" s="194" t="s">
        <v>42</v>
      </c>
      <c r="G6" s="195" t="s">
        <v>42</v>
      </c>
      <c r="H6" s="193">
        <v>-0.74928300000000003</v>
      </c>
      <c r="I6" s="196" t="s">
        <v>42</v>
      </c>
      <c r="J6" s="195" t="s">
        <v>42</v>
      </c>
      <c r="K6" s="203" t="s">
        <v>42</v>
      </c>
      <c r="L6" s="196" t="s">
        <v>42</v>
      </c>
      <c r="M6" s="197" t="s">
        <v>42</v>
      </c>
      <c r="N6" s="190"/>
    </row>
    <row r="7" spans="1:16" x14ac:dyDescent="0.2">
      <c r="A7" s="183"/>
      <c r="B7" s="966"/>
      <c r="C7" s="198" t="s">
        <v>26</v>
      </c>
      <c r="D7" s="199" t="s">
        <v>42</v>
      </c>
      <c r="E7" s="200">
        <v>-2.41</v>
      </c>
      <c r="F7" s="201" t="s">
        <v>42</v>
      </c>
      <c r="G7" s="202" t="s">
        <v>42</v>
      </c>
      <c r="H7" s="200">
        <v>-0.51315699999999997</v>
      </c>
      <c r="I7" s="201" t="s">
        <v>42</v>
      </c>
      <c r="J7" s="202" t="s">
        <v>42</v>
      </c>
      <c r="K7" s="203" t="s">
        <v>42</v>
      </c>
      <c r="L7" s="201" t="s">
        <v>42</v>
      </c>
      <c r="M7" s="204" t="s">
        <v>42</v>
      </c>
      <c r="N7" s="183"/>
    </row>
    <row r="8" spans="1:16" x14ac:dyDescent="0.2">
      <c r="A8" s="183"/>
      <c r="B8" s="966"/>
      <c r="C8" s="198" t="s">
        <v>27</v>
      </c>
      <c r="D8" s="203" t="s">
        <v>42</v>
      </c>
      <c r="E8" s="200">
        <v>-3.2309999999999999</v>
      </c>
      <c r="F8" s="201" t="s">
        <v>42</v>
      </c>
      <c r="G8" s="202" t="s">
        <v>42</v>
      </c>
      <c r="H8" s="200">
        <v>-2.0707000000000107E-2</v>
      </c>
      <c r="I8" s="201" t="s">
        <v>42</v>
      </c>
      <c r="J8" s="202" t="s">
        <v>42</v>
      </c>
      <c r="K8" s="203" t="s">
        <v>42</v>
      </c>
      <c r="L8" s="201" t="s">
        <v>42</v>
      </c>
      <c r="M8" s="204" t="s">
        <v>42</v>
      </c>
      <c r="N8" s="186"/>
    </row>
    <row r="9" spans="1:16" ht="15.75" x14ac:dyDescent="0.25">
      <c r="A9" s="183"/>
      <c r="B9" s="966"/>
      <c r="C9" s="198" t="s">
        <v>72</v>
      </c>
      <c r="D9" s="200">
        <v>-1.7475749999999999</v>
      </c>
      <c r="E9" s="200">
        <v>-3.2490000000000001</v>
      </c>
      <c r="F9" s="205">
        <v>-4.996575</v>
      </c>
      <c r="G9" s="206">
        <v>-1.2977239999999999</v>
      </c>
      <c r="H9" s="200">
        <v>-1.60531</v>
      </c>
      <c r="I9" s="205">
        <v>-2.9030339999999999</v>
      </c>
      <c r="J9" s="206">
        <v>-0.80000000000000027</v>
      </c>
      <c r="K9" s="200">
        <v>-5.7689999999999603E-2</v>
      </c>
      <c r="L9" s="205">
        <v>-0.85768999999999984</v>
      </c>
      <c r="M9" s="204">
        <v>-8.7572989999999997</v>
      </c>
      <c r="N9" s="207"/>
    </row>
    <row r="10" spans="1:16" ht="15.75" x14ac:dyDescent="0.25">
      <c r="A10" s="183"/>
      <c r="B10" s="966"/>
      <c r="C10" s="198" t="s">
        <v>22</v>
      </c>
      <c r="D10" s="200">
        <v>-3.2770058000000137</v>
      </c>
      <c r="E10" s="200">
        <v>-5.24</v>
      </c>
      <c r="F10" s="205">
        <v>-8.5170058000000139</v>
      </c>
      <c r="G10" s="206">
        <v>0.24054699999999474</v>
      </c>
      <c r="H10" s="200">
        <v>-1.8374300000000001</v>
      </c>
      <c r="I10" s="205">
        <v>-1.5968830000000054</v>
      </c>
      <c r="J10" s="206">
        <v>-1.5524300000000004</v>
      </c>
      <c r="K10" s="200">
        <v>8.4300000000002914E-3</v>
      </c>
      <c r="L10" s="205">
        <v>-1.544</v>
      </c>
      <c r="M10" s="204">
        <v>-11.658151800000018</v>
      </c>
      <c r="N10" s="207"/>
    </row>
    <row r="11" spans="1:16" ht="15.75" x14ac:dyDescent="0.25">
      <c r="A11" s="183"/>
      <c r="B11" s="966"/>
      <c r="C11" s="198" t="s">
        <v>73</v>
      </c>
      <c r="D11" s="200">
        <v>-0.55100000000000016</v>
      </c>
      <c r="E11" s="200">
        <v>-2.3039999999999998</v>
      </c>
      <c r="F11" s="205">
        <v>-2.855</v>
      </c>
      <c r="G11" s="206">
        <v>0.55413900000000016</v>
      </c>
      <c r="H11" s="200">
        <v>-0.92713900000000016</v>
      </c>
      <c r="I11" s="205">
        <v>-0.373</v>
      </c>
      <c r="J11" s="206">
        <v>-1.2151390000000002</v>
      </c>
      <c r="K11" s="200">
        <v>-0.13686099999999987</v>
      </c>
      <c r="L11" s="205">
        <v>-1.3520000000000001</v>
      </c>
      <c r="M11" s="204">
        <v>-4.58</v>
      </c>
      <c r="N11" s="207"/>
    </row>
    <row r="12" spans="1:16" ht="15.75" x14ac:dyDescent="0.25">
      <c r="A12" s="183"/>
      <c r="B12" s="966"/>
      <c r="C12" s="198" t="s">
        <v>4</v>
      </c>
      <c r="D12" s="200">
        <v>0.53495108999994212</v>
      </c>
      <c r="E12" s="200">
        <v>-1.7322469999998651</v>
      </c>
      <c r="F12" s="205">
        <v>-1.197295909999923</v>
      </c>
      <c r="G12" s="206">
        <v>0.22914562999999522</v>
      </c>
      <c r="H12" s="200">
        <v>-2.0395943599999855</v>
      </c>
      <c r="I12" s="205">
        <v>-1.8104487299999903</v>
      </c>
      <c r="J12" s="202" t="s">
        <v>42</v>
      </c>
      <c r="K12" s="203" t="s">
        <v>42</v>
      </c>
      <c r="L12" s="201" t="s">
        <v>42</v>
      </c>
      <c r="M12" s="204">
        <v>-3.0077446399999133</v>
      </c>
      <c r="N12" s="207"/>
    </row>
    <row r="13" spans="1:16" s="217" customFormat="1" ht="15.75" x14ac:dyDescent="0.25">
      <c r="A13" s="208"/>
      <c r="B13" s="967"/>
      <c r="C13" s="209" t="s">
        <v>5</v>
      </c>
      <c r="D13" s="210">
        <v>0.49853865499189709</v>
      </c>
      <c r="E13" s="210">
        <v>-0.92199000000000098</v>
      </c>
      <c r="F13" s="211">
        <v>-0.42345134500810389</v>
      </c>
      <c r="G13" s="212">
        <v>-0.77676400000000489</v>
      </c>
      <c r="H13" s="210">
        <v>2.9861000000003357E-2</v>
      </c>
      <c r="I13" s="211">
        <v>-0.74690300000000154</v>
      </c>
      <c r="J13" s="213" t="s">
        <v>42</v>
      </c>
      <c r="K13" s="214" t="s">
        <v>42</v>
      </c>
      <c r="L13" s="215" t="s">
        <v>42</v>
      </c>
      <c r="M13" s="777">
        <v>-1.1703543450081053</v>
      </c>
      <c r="N13" s="216"/>
    </row>
    <row r="14" spans="1:16" s="217" customFormat="1" ht="15.75" x14ac:dyDescent="0.25">
      <c r="A14" s="208"/>
      <c r="B14" s="965" t="s">
        <v>3</v>
      </c>
      <c r="C14" s="198"/>
      <c r="D14" s="200"/>
      <c r="E14" s="200"/>
      <c r="F14" s="205"/>
      <c r="G14" s="200"/>
      <c r="H14" s="200"/>
      <c r="I14" s="205"/>
      <c r="J14" s="203"/>
      <c r="K14" s="203"/>
      <c r="L14" s="201"/>
      <c r="M14" s="204"/>
      <c r="N14" s="216"/>
    </row>
    <row r="15" spans="1:16" s="217" customFormat="1" ht="15.75" x14ac:dyDescent="0.25">
      <c r="A15" s="208"/>
      <c r="B15" s="966"/>
      <c r="C15" s="198" t="s">
        <v>6</v>
      </c>
      <c r="D15" s="200"/>
      <c r="E15" s="220">
        <v>-0.75</v>
      </c>
      <c r="F15" s="205"/>
      <c r="G15" s="200"/>
      <c r="H15" s="220">
        <v>-1</v>
      </c>
      <c r="I15" s="205"/>
      <c r="J15" s="203" t="s">
        <v>42</v>
      </c>
      <c r="K15" s="203" t="s">
        <v>42</v>
      </c>
      <c r="L15" s="201" t="s">
        <v>42</v>
      </c>
      <c r="M15" s="204">
        <f t="shared" ref="M15:M20" si="0">E15+H15</f>
        <v>-1.75</v>
      </c>
      <c r="N15" s="216"/>
    </row>
    <row r="16" spans="1:16" s="223" customFormat="1" ht="15.75" x14ac:dyDescent="0.25">
      <c r="A16" s="218"/>
      <c r="B16" s="966"/>
      <c r="C16" s="198" t="s">
        <v>7</v>
      </c>
      <c r="D16" s="219"/>
      <c r="E16" s="220">
        <v>-0.75</v>
      </c>
      <c r="F16" s="205"/>
      <c r="G16" s="200"/>
      <c r="H16" s="220">
        <v>-1.5</v>
      </c>
      <c r="I16" s="205"/>
      <c r="J16" s="221" t="s">
        <v>42</v>
      </c>
      <c r="K16" s="199" t="s">
        <v>42</v>
      </c>
      <c r="L16" s="222" t="s">
        <v>42</v>
      </c>
      <c r="M16" s="204">
        <f t="shared" si="0"/>
        <v>-2.25</v>
      </c>
      <c r="N16" s="216"/>
    </row>
    <row r="17" spans="1:14" s="217" customFormat="1" ht="15.75" x14ac:dyDescent="0.25">
      <c r="A17" s="208"/>
      <c r="B17" s="966"/>
      <c r="C17" s="198" t="s">
        <v>8</v>
      </c>
      <c r="D17" s="219"/>
      <c r="E17" s="220">
        <v>-0.75</v>
      </c>
      <c r="F17" s="205"/>
      <c r="G17" s="200"/>
      <c r="H17" s="220">
        <v>-1.75</v>
      </c>
      <c r="I17" s="205"/>
      <c r="J17" s="221" t="s">
        <v>42</v>
      </c>
      <c r="K17" s="199" t="s">
        <v>42</v>
      </c>
      <c r="L17" s="222" t="s">
        <v>42</v>
      </c>
      <c r="M17" s="204">
        <f t="shared" si="0"/>
        <v>-2.5</v>
      </c>
      <c r="N17" s="216"/>
    </row>
    <row r="18" spans="1:14" s="217" customFormat="1" ht="15.75" x14ac:dyDescent="0.25">
      <c r="A18" s="208"/>
      <c r="B18" s="966"/>
      <c r="C18" s="198" t="s">
        <v>9</v>
      </c>
      <c r="D18" s="219"/>
      <c r="E18" s="220">
        <v>-1.25</v>
      </c>
      <c r="F18" s="205"/>
      <c r="G18" s="200"/>
      <c r="H18" s="220">
        <v>-2</v>
      </c>
      <c r="I18" s="205"/>
      <c r="J18" s="221" t="s">
        <v>42</v>
      </c>
      <c r="K18" s="199" t="s">
        <v>42</v>
      </c>
      <c r="L18" s="222" t="s">
        <v>42</v>
      </c>
      <c r="M18" s="204">
        <f t="shared" si="0"/>
        <v>-3.25</v>
      </c>
      <c r="N18" s="216"/>
    </row>
    <row r="19" spans="1:14" s="217" customFormat="1" ht="15.75" x14ac:dyDescent="0.25">
      <c r="A19" s="208"/>
      <c r="B19" s="966"/>
      <c r="C19" s="198" t="s">
        <v>10</v>
      </c>
      <c r="D19" s="219"/>
      <c r="E19" s="220">
        <v>-1.25</v>
      </c>
      <c r="F19" s="205"/>
      <c r="G19" s="200"/>
      <c r="H19" s="220">
        <v>-5.5</v>
      </c>
      <c r="I19" s="205"/>
      <c r="J19" s="221" t="s">
        <v>42</v>
      </c>
      <c r="K19" s="199" t="s">
        <v>42</v>
      </c>
      <c r="L19" s="222" t="s">
        <v>42</v>
      </c>
      <c r="M19" s="204">
        <f t="shared" si="0"/>
        <v>-6.75</v>
      </c>
      <c r="N19" s="216"/>
    </row>
    <row r="20" spans="1:14" s="217" customFormat="1" ht="15.75" x14ac:dyDescent="0.25">
      <c r="A20" s="208"/>
      <c r="B20" s="967"/>
      <c r="C20" s="198" t="s">
        <v>362</v>
      </c>
      <c r="D20" s="219"/>
      <c r="E20" s="220">
        <v>-1.25</v>
      </c>
      <c r="F20" s="205"/>
      <c r="G20" s="200"/>
      <c r="H20" s="220">
        <v>-4</v>
      </c>
      <c r="I20" s="205"/>
      <c r="J20" s="221" t="s">
        <v>42</v>
      </c>
      <c r="K20" s="199" t="s">
        <v>42</v>
      </c>
      <c r="L20" s="222" t="s">
        <v>42</v>
      </c>
      <c r="M20" s="204">
        <f t="shared" si="0"/>
        <v>-5.25</v>
      </c>
      <c r="N20" s="216"/>
    </row>
    <row r="21" spans="1:14" ht="25.5" customHeight="1" x14ac:dyDescent="0.2">
      <c r="A21" s="190"/>
      <c r="B21" s="968" t="s">
        <v>473</v>
      </c>
      <c r="C21" s="969"/>
      <c r="D21" s="969"/>
      <c r="E21" s="969"/>
      <c r="F21" s="969"/>
      <c r="G21" s="969"/>
      <c r="H21" s="969"/>
      <c r="I21" s="969"/>
      <c r="J21" s="969"/>
      <c r="K21" s="969"/>
      <c r="L21" s="969"/>
      <c r="M21" s="970"/>
      <c r="N21" s="190"/>
    </row>
    <row r="22" spans="1:14" x14ac:dyDescent="0.2">
      <c r="A22" s="190"/>
      <c r="B22" s="971" t="s">
        <v>74</v>
      </c>
      <c r="C22" s="972"/>
      <c r="D22" s="972"/>
      <c r="E22" s="972"/>
      <c r="F22" s="972"/>
      <c r="G22" s="972"/>
      <c r="H22" s="972"/>
      <c r="I22" s="972"/>
      <c r="J22" s="972"/>
      <c r="K22" s="972"/>
      <c r="L22" s="972"/>
      <c r="M22" s="973"/>
      <c r="N22" s="190"/>
    </row>
    <row r="23" spans="1:14" ht="24" customHeight="1" x14ac:dyDescent="0.2">
      <c r="A23" s="190"/>
      <c r="B23" s="974" t="s">
        <v>481</v>
      </c>
      <c r="C23" s="975"/>
      <c r="D23" s="975"/>
      <c r="E23" s="975"/>
      <c r="F23" s="975"/>
      <c r="G23" s="975"/>
      <c r="H23" s="975"/>
      <c r="I23" s="975"/>
      <c r="J23" s="975"/>
      <c r="K23" s="975"/>
      <c r="L23" s="975"/>
      <c r="M23" s="976"/>
      <c r="N23" s="190"/>
    </row>
    <row r="24" spans="1:14" ht="23.25" customHeight="1" x14ac:dyDescent="0.2">
      <c r="A24" s="190"/>
      <c r="B24" s="974" t="s">
        <v>75</v>
      </c>
      <c r="C24" s="977"/>
      <c r="D24" s="977"/>
      <c r="E24" s="977"/>
      <c r="F24" s="977"/>
      <c r="G24" s="977"/>
      <c r="H24" s="977"/>
      <c r="I24" s="977"/>
      <c r="J24" s="977"/>
      <c r="K24" s="977"/>
      <c r="L24" s="977"/>
      <c r="M24" s="978"/>
      <c r="N24" s="190"/>
    </row>
    <row r="25" spans="1:14" ht="13.5" thickBot="1" x14ac:dyDescent="0.25">
      <c r="A25" s="186"/>
      <c r="B25" s="953" t="s">
        <v>76</v>
      </c>
      <c r="C25" s="954"/>
      <c r="D25" s="954"/>
      <c r="E25" s="954"/>
      <c r="F25" s="954"/>
      <c r="G25" s="954"/>
      <c r="H25" s="954"/>
      <c r="I25" s="954"/>
      <c r="J25" s="954"/>
      <c r="K25" s="954"/>
      <c r="L25" s="954"/>
      <c r="M25" s="955"/>
      <c r="N25" s="186"/>
    </row>
    <row r="26" spans="1:14" ht="28.5" customHeight="1" x14ac:dyDescent="0.2">
      <c r="A26" s="186"/>
      <c r="E26" s="185"/>
      <c r="N26" s="186"/>
    </row>
    <row r="27" spans="1:14" ht="4.5" customHeight="1" x14ac:dyDescent="0.2">
      <c r="A27" s="183"/>
      <c r="B27" s="224"/>
      <c r="C27" s="224"/>
      <c r="D27" s="224"/>
      <c r="E27" s="225"/>
      <c r="F27" s="224"/>
      <c r="G27" s="224"/>
      <c r="H27" s="224"/>
      <c r="I27" s="226"/>
      <c r="J27" s="224"/>
      <c r="K27" s="224"/>
      <c r="L27" s="226"/>
      <c r="M27" s="226"/>
      <c r="N27" s="183"/>
    </row>
    <row r="28" spans="1:14" x14ac:dyDescent="0.2">
      <c r="A28" s="227"/>
      <c r="B28" s="227"/>
      <c r="C28" s="227"/>
      <c r="D28" s="227"/>
      <c r="E28" s="228"/>
      <c r="F28" s="227"/>
      <c r="G28" s="227"/>
      <c r="H28" s="227"/>
      <c r="I28" s="227"/>
      <c r="J28" s="227"/>
      <c r="K28" s="227"/>
      <c r="L28" s="227"/>
      <c r="M28" s="227"/>
      <c r="N28" s="227"/>
    </row>
    <row r="29" spans="1:14" x14ac:dyDescent="0.2">
      <c r="A29" s="227"/>
      <c r="B29" s="227"/>
      <c r="C29" s="227"/>
      <c r="D29" s="227"/>
      <c r="E29" s="228"/>
      <c r="F29" s="227"/>
      <c r="G29" s="227"/>
      <c r="H29" s="227"/>
      <c r="I29" s="227"/>
      <c r="J29" s="227"/>
      <c r="K29" s="227"/>
      <c r="L29" s="227"/>
      <c r="M29" s="227"/>
      <c r="N29" s="227"/>
    </row>
  </sheetData>
  <mergeCells count="12">
    <mergeCell ref="B25:M25"/>
    <mergeCell ref="B2:M2"/>
    <mergeCell ref="D3:M3"/>
    <mergeCell ref="D4:F4"/>
    <mergeCell ref="G4:I4"/>
    <mergeCell ref="J4:L4"/>
    <mergeCell ref="B6:B13"/>
    <mergeCell ref="B21:M21"/>
    <mergeCell ref="B22:M22"/>
    <mergeCell ref="B23:M23"/>
    <mergeCell ref="B24:M24"/>
    <mergeCell ref="B14:B20"/>
  </mergeCells>
  <hyperlinks>
    <hyperlink ref="A1" location="Contents!B22" display="Back to contents"/>
  </hyperlinks>
  <pageMargins left="0.74803149606299213" right="0.74803149606299213" top="0.98425196850393704" bottom="0.98425196850393704" header="0.51181102362204722" footer="0.51181102362204722"/>
  <pageSetup paperSize="9" scale="6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pageSetUpPr fitToPage="1"/>
  </sheetPr>
  <dimension ref="A1:K16"/>
  <sheetViews>
    <sheetView workbookViewId="0"/>
  </sheetViews>
  <sheetFormatPr defaultColWidth="9.21875" defaultRowHeight="12.75" x14ac:dyDescent="0.2"/>
  <cols>
    <col min="1" max="1" width="9.33203125" style="185" customWidth="1"/>
    <col min="2" max="2" width="4.109375" style="185" customWidth="1"/>
    <col min="3" max="3" width="10.77734375" style="185" customWidth="1"/>
    <col min="4" max="4" width="15.77734375" style="185" customWidth="1"/>
    <col min="5" max="5" width="13.6640625" style="229" customWidth="1"/>
    <col min="6" max="6" width="14.21875" style="185" customWidth="1"/>
    <col min="7" max="7" width="15.88671875" style="185" customWidth="1"/>
    <col min="8" max="8" width="14.109375" style="185" customWidth="1"/>
    <col min="9" max="9" width="13.44140625" style="185" customWidth="1"/>
    <col min="10" max="10" width="8.88671875" style="185" customWidth="1"/>
    <col min="11" max="16384" width="9.21875" style="185"/>
  </cols>
  <sheetData>
    <row r="1" spans="1:11" ht="33.75" customHeight="1" thickBot="1" x14ac:dyDescent="0.25">
      <c r="A1" s="13" t="s">
        <v>0</v>
      </c>
      <c r="B1" s="183"/>
      <c r="C1" s="183"/>
      <c r="D1" s="183"/>
      <c r="E1" s="184"/>
      <c r="F1" s="183"/>
      <c r="G1" s="183"/>
      <c r="H1" s="183"/>
      <c r="I1" s="183"/>
      <c r="J1" s="183"/>
    </row>
    <row r="2" spans="1:11" ht="20.25" customHeight="1" thickBot="1" x14ac:dyDescent="0.25">
      <c r="A2" s="186"/>
      <c r="B2" s="981" t="s">
        <v>357</v>
      </c>
      <c r="C2" s="982"/>
      <c r="D2" s="982"/>
      <c r="E2" s="982"/>
      <c r="F2" s="982"/>
      <c r="G2" s="982"/>
      <c r="H2" s="982"/>
      <c r="I2" s="983"/>
      <c r="J2" s="186"/>
    </row>
    <row r="3" spans="1:11" ht="15.75" x14ac:dyDescent="0.2">
      <c r="A3" s="186"/>
      <c r="B3" s="595"/>
      <c r="C3" s="596"/>
      <c r="D3" s="984" t="s">
        <v>1</v>
      </c>
      <c r="E3" s="984"/>
      <c r="F3" s="984"/>
      <c r="G3" s="984"/>
      <c r="H3" s="984"/>
      <c r="I3" s="985"/>
      <c r="J3" s="186"/>
    </row>
    <row r="4" spans="1:11" ht="15.75" x14ac:dyDescent="0.2">
      <c r="A4" s="183"/>
      <c r="B4" s="597"/>
      <c r="C4" s="598"/>
      <c r="D4" s="986" t="s">
        <v>33</v>
      </c>
      <c r="E4" s="986"/>
      <c r="F4" s="987"/>
      <c r="G4" s="988" t="s">
        <v>34</v>
      </c>
      <c r="H4" s="986"/>
      <c r="I4" s="989"/>
      <c r="J4" s="183"/>
    </row>
    <row r="5" spans="1:11" s="189" customFormat="1" ht="63" x14ac:dyDescent="0.25">
      <c r="A5" s="187"/>
      <c r="B5" s="599"/>
      <c r="C5" s="600"/>
      <c r="D5" s="602" t="s">
        <v>77</v>
      </c>
      <c r="E5" s="602" t="s">
        <v>78</v>
      </c>
      <c r="F5" s="601" t="s">
        <v>79</v>
      </c>
      <c r="G5" s="602" t="s">
        <v>77</v>
      </c>
      <c r="H5" s="602" t="s">
        <v>78</v>
      </c>
      <c r="I5" s="782" t="s">
        <v>79</v>
      </c>
      <c r="J5" s="188"/>
    </row>
    <row r="6" spans="1:11" ht="15.75" x14ac:dyDescent="0.25">
      <c r="A6" s="227"/>
      <c r="B6" s="979" t="s">
        <v>80</v>
      </c>
      <c r="C6" s="191" t="s">
        <v>72</v>
      </c>
      <c r="D6" s="230">
        <v>0</v>
      </c>
      <c r="E6" s="230">
        <v>-4.996575</v>
      </c>
      <c r="F6" s="232">
        <f>'2.19'!F9</f>
        <v>-4.996575</v>
      </c>
      <c r="G6" s="230">
        <v>0</v>
      </c>
      <c r="H6" s="230">
        <v>-2.9030339999999999</v>
      </c>
      <c r="I6" s="233">
        <f>'2.19'!I9</f>
        <v>-2.9030339999999999</v>
      </c>
      <c r="J6" s="207"/>
    </row>
    <row r="7" spans="1:11" ht="15.75" x14ac:dyDescent="0.25">
      <c r="A7" s="227"/>
      <c r="B7" s="990"/>
      <c r="C7" s="198" t="s">
        <v>22</v>
      </c>
      <c r="D7" s="231">
        <v>0.64</v>
      </c>
      <c r="E7" s="231">
        <v>-9.1570058000000145</v>
      </c>
      <c r="F7" s="234">
        <f>'2.19'!F10</f>
        <v>-8.5170058000000139</v>
      </c>
      <c r="G7" s="231">
        <v>0.22800000000000001</v>
      </c>
      <c r="H7" s="231">
        <v>-1.8248830000000054</v>
      </c>
      <c r="I7" s="235">
        <f>'2.19'!I10</f>
        <v>-1.5968830000000054</v>
      </c>
      <c r="J7" s="207"/>
    </row>
    <row r="8" spans="1:11" ht="15.75" x14ac:dyDescent="0.25">
      <c r="A8" s="227"/>
      <c r="B8" s="990"/>
      <c r="C8" s="198" t="s">
        <v>23</v>
      </c>
      <c r="D8" s="231">
        <v>1.7</v>
      </c>
      <c r="E8" s="231">
        <v>-4.5549999999999997</v>
      </c>
      <c r="F8" s="234">
        <f>'2.19'!F11</f>
        <v>-2.855</v>
      </c>
      <c r="G8" s="231">
        <v>1.1000000000000001</v>
      </c>
      <c r="H8" s="231">
        <v>-1.4730000000000001</v>
      </c>
      <c r="I8" s="235">
        <f>'2.19'!I11</f>
        <v>-0.373</v>
      </c>
      <c r="J8" s="207"/>
    </row>
    <row r="9" spans="1:11" ht="15.75" x14ac:dyDescent="0.25">
      <c r="A9" s="227"/>
      <c r="B9" s="990"/>
      <c r="C9" s="198" t="s">
        <v>4</v>
      </c>
      <c r="D9" s="231">
        <v>2.1647699999999999</v>
      </c>
      <c r="E9" s="231">
        <v>-3.3620659099999228</v>
      </c>
      <c r="F9" s="234">
        <f>'2.19'!F12</f>
        <v>-1.197295909999923</v>
      </c>
      <c r="G9" s="231">
        <v>1.0426729999999997</v>
      </c>
      <c r="H9" s="231">
        <v>-2.85312172999999</v>
      </c>
      <c r="I9" s="235">
        <f>'2.19'!I12</f>
        <v>-1.8104487299999903</v>
      </c>
      <c r="J9" s="207"/>
    </row>
    <row r="10" spans="1:11" s="217" customFormat="1" ht="15.75" x14ac:dyDescent="0.25">
      <c r="A10" s="236"/>
      <c r="B10" s="991"/>
      <c r="C10" s="209" t="s">
        <v>5</v>
      </c>
      <c r="D10" s="779">
        <v>0.5</v>
      </c>
      <c r="E10" s="779">
        <v>-0.92345134500810389</v>
      </c>
      <c r="F10" s="781">
        <f>'2.19'!F13</f>
        <v>-0.42345134500810389</v>
      </c>
      <c r="G10" s="779">
        <v>1.6</v>
      </c>
      <c r="H10" s="779">
        <v>-2.3469030000000015</v>
      </c>
      <c r="I10" s="783">
        <f>'2.19'!I13</f>
        <v>-0.74690300000000154</v>
      </c>
      <c r="J10" s="216"/>
      <c r="K10" s="218"/>
    </row>
    <row r="11" spans="1:11" s="217" customFormat="1" ht="21" customHeight="1" x14ac:dyDescent="0.25">
      <c r="A11" s="236"/>
      <c r="B11" s="979" t="s">
        <v>3</v>
      </c>
      <c r="C11" s="237" t="s">
        <v>6</v>
      </c>
      <c r="D11" s="231">
        <v>1.2430000000000007E-2</v>
      </c>
      <c r="E11" s="231">
        <f>F11-D11</f>
        <v>-0.76243000000000005</v>
      </c>
      <c r="F11" s="234">
        <f>'2.19'!E15</f>
        <v>-0.75</v>
      </c>
      <c r="G11" s="231">
        <v>-0.29310999999999998</v>
      </c>
      <c r="H11" s="231">
        <f>I11-G11</f>
        <v>-0.70689000000000002</v>
      </c>
      <c r="I11" s="235">
        <f>'2.19'!H15</f>
        <v>-1</v>
      </c>
      <c r="J11" s="216"/>
      <c r="K11" s="218"/>
    </row>
    <row r="12" spans="1:11" s="217" customFormat="1" ht="21" customHeight="1" thickBot="1" x14ac:dyDescent="0.3">
      <c r="A12" s="236"/>
      <c r="B12" s="980"/>
      <c r="C12" s="238" t="s">
        <v>7</v>
      </c>
      <c r="D12" s="239">
        <v>-0.1</v>
      </c>
      <c r="E12" s="239">
        <f>F12-D12</f>
        <v>-0.65</v>
      </c>
      <c r="F12" s="240">
        <f>'2.19'!E16</f>
        <v>-0.75</v>
      </c>
      <c r="G12" s="239">
        <v>0</v>
      </c>
      <c r="H12" s="239">
        <f>I12-G12</f>
        <v>-1.5</v>
      </c>
      <c r="I12" s="241">
        <f>'2.19'!H16</f>
        <v>-1.5</v>
      </c>
      <c r="J12" s="216"/>
      <c r="K12" s="218"/>
    </row>
    <row r="13" spans="1:11" ht="28.5" customHeight="1" x14ac:dyDescent="0.2">
      <c r="A13" s="186"/>
      <c r="E13" s="185"/>
      <c r="F13" s="780"/>
      <c r="J13" s="186"/>
    </row>
    <row r="14" spans="1:11" ht="4.5" customHeight="1" x14ac:dyDescent="0.2">
      <c r="A14" s="183"/>
      <c r="B14" s="224"/>
      <c r="C14" s="224"/>
      <c r="D14" s="224"/>
      <c r="E14" s="225"/>
      <c r="F14" s="224"/>
      <c r="G14" s="224"/>
      <c r="H14" s="224"/>
      <c r="I14" s="226"/>
      <c r="J14" s="183"/>
    </row>
    <row r="15" spans="1:11" x14ac:dyDescent="0.2">
      <c r="A15" s="227"/>
      <c r="B15" s="227"/>
      <c r="C15" s="227"/>
      <c r="D15" s="227"/>
      <c r="E15" s="228"/>
      <c r="F15" s="227"/>
      <c r="G15" s="227"/>
      <c r="H15" s="227"/>
      <c r="I15" s="227"/>
      <c r="J15" s="227"/>
    </row>
    <row r="16" spans="1:11" x14ac:dyDescent="0.2">
      <c r="A16" s="227"/>
      <c r="B16" s="227"/>
      <c r="C16" s="227"/>
      <c r="D16" s="227"/>
      <c r="E16" s="228"/>
      <c r="F16" s="227"/>
      <c r="G16" s="227"/>
      <c r="H16" s="227"/>
      <c r="I16" s="227"/>
      <c r="J16" s="227"/>
    </row>
  </sheetData>
  <mergeCells count="6">
    <mergeCell ref="B11:B12"/>
    <mergeCell ref="B2:I2"/>
    <mergeCell ref="D3:I3"/>
    <mergeCell ref="D4:F4"/>
    <mergeCell ref="G4:I4"/>
    <mergeCell ref="B6:B10"/>
  </mergeCells>
  <hyperlinks>
    <hyperlink ref="A1" location="Contents!B22" display="Back to contents"/>
  </hyperlinks>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5"/>
    <pageSetUpPr fitToPage="1"/>
  </sheetPr>
  <dimension ref="A1:X50"/>
  <sheetViews>
    <sheetView zoomScaleNormal="100" workbookViewId="0"/>
  </sheetViews>
  <sheetFormatPr defaultColWidth="9.21875" defaultRowHeight="15" x14ac:dyDescent="0.2"/>
  <cols>
    <col min="1" max="1" width="9.33203125" style="242" customWidth="1"/>
    <col min="2" max="2" width="53.77734375" style="242" customWidth="1"/>
    <col min="3" max="9" width="9.44140625" style="242" customWidth="1"/>
    <col min="10" max="16384" width="9.21875" style="242"/>
  </cols>
  <sheetData>
    <row r="1" spans="1:9" ht="33.75" customHeight="1" thickBot="1" x14ac:dyDescent="0.25">
      <c r="A1" s="13" t="s">
        <v>0</v>
      </c>
    </row>
    <row r="2" spans="1:9" ht="21" customHeight="1" thickBot="1" x14ac:dyDescent="0.3">
      <c r="A2" s="243"/>
      <c r="B2" s="998" t="s">
        <v>358</v>
      </c>
      <c r="C2" s="999"/>
      <c r="D2" s="999"/>
      <c r="E2" s="999"/>
      <c r="F2" s="999"/>
      <c r="G2" s="999"/>
      <c r="H2" s="999"/>
      <c r="I2" s="1000"/>
    </row>
    <row r="3" spans="1:9" ht="15.75" x14ac:dyDescent="0.25">
      <c r="A3" s="244"/>
      <c r="B3" s="245"/>
      <c r="C3" s="1006" t="s">
        <v>1</v>
      </c>
      <c r="D3" s="1006"/>
      <c r="E3" s="1006"/>
      <c r="F3" s="1006"/>
      <c r="G3" s="1006"/>
      <c r="H3" s="1006"/>
      <c r="I3" s="1007"/>
    </row>
    <row r="4" spans="1:9" ht="15.75" x14ac:dyDescent="0.25">
      <c r="A4" s="244"/>
      <c r="B4" s="246"/>
      <c r="C4" s="247" t="s">
        <v>2</v>
      </c>
      <c r="D4" s="1001" t="s">
        <v>3</v>
      </c>
      <c r="E4" s="1001"/>
      <c r="F4" s="1001"/>
      <c r="G4" s="1001"/>
      <c r="H4" s="1001"/>
      <c r="I4" s="1002"/>
    </row>
    <row r="5" spans="1:9" ht="15.75" customHeight="1" x14ac:dyDescent="0.25">
      <c r="A5" s="244"/>
      <c r="B5" s="246"/>
      <c r="C5" s="248"/>
      <c r="D5" s="1008" t="s">
        <v>81</v>
      </c>
      <c r="E5" s="1008"/>
      <c r="F5" s="1008"/>
      <c r="G5" s="1008"/>
      <c r="H5" s="1008"/>
      <c r="I5" s="752"/>
    </row>
    <row r="6" spans="1:9" ht="15.75" x14ac:dyDescent="0.25">
      <c r="A6" s="243"/>
      <c r="B6" s="246"/>
      <c r="C6" s="854" t="s">
        <v>5</v>
      </c>
      <c r="D6" s="854" t="s">
        <v>6</v>
      </c>
      <c r="E6" s="854" t="s">
        <v>7</v>
      </c>
      <c r="F6" s="854" t="s">
        <v>8</v>
      </c>
      <c r="G6" s="854" t="s">
        <v>9</v>
      </c>
      <c r="H6" s="854" t="s">
        <v>10</v>
      </c>
      <c r="I6" s="855" t="s">
        <v>362</v>
      </c>
    </row>
    <row r="7" spans="1:9" ht="15.75" x14ac:dyDescent="0.25">
      <c r="A7" s="243"/>
      <c r="B7" s="249" t="s">
        <v>82</v>
      </c>
      <c r="C7" s="2"/>
      <c r="D7" s="2"/>
      <c r="E7" s="2"/>
      <c r="F7" s="2"/>
      <c r="G7" s="2"/>
      <c r="H7" s="2"/>
      <c r="I7" s="699"/>
    </row>
    <row r="8" spans="1:9" ht="14.25" customHeight="1" x14ac:dyDescent="0.25">
      <c r="A8" s="243"/>
      <c r="B8" s="250" t="s">
        <v>83</v>
      </c>
      <c r="C8" s="231">
        <v>76.310371884458363</v>
      </c>
      <c r="D8" s="231">
        <v>76.498262038153172</v>
      </c>
      <c r="E8" s="231">
        <v>75.783904708048212</v>
      </c>
      <c r="F8" s="231">
        <v>76.407802451044986</v>
      </c>
      <c r="G8" s="231">
        <v>76.902861605698362</v>
      </c>
      <c r="H8" s="231">
        <v>78.61250711305442</v>
      </c>
      <c r="I8" s="235">
        <v>80.585433753781757</v>
      </c>
    </row>
    <row r="9" spans="1:9" ht="14.25" customHeight="1" x14ac:dyDescent="0.25">
      <c r="A9" s="243"/>
      <c r="B9" s="251" t="s">
        <v>13</v>
      </c>
      <c r="C9" s="231"/>
      <c r="D9" s="231"/>
      <c r="E9" s="231"/>
      <c r="F9" s="231"/>
      <c r="G9" s="231"/>
      <c r="H9" s="231"/>
      <c r="I9" s="235"/>
    </row>
    <row r="10" spans="1:9" ht="14.25" customHeight="1" x14ac:dyDescent="0.25">
      <c r="A10" s="243"/>
      <c r="B10" s="252" t="s">
        <v>84</v>
      </c>
      <c r="C10" s="231">
        <v>21.750305519860998</v>
      </c>
      <c r="D10" s="231">
        <v>21.38465704919771</v>
      </c>
      <c r="E10" s="231">
        <v>21.021233603542374</v>
      </c>
      <c r="F10" s="231">
        <v>21.047324326892795</v>
      </c>
      <c r="G10" s="231">
        <v>20.550563571873138</v>
      </c>
      <c r="H10" s="231">
        <v>21.014774885864494</v>
      </c>
      <c r="I10" s="235">
        <v>21.472913257467599</v>
      </c>
    </row>
    <row r="11" spans="1:9" ht="14.25" customHeight="1" x14ac:dyDescent="0.25">
      <c r="A11" s="243"/>
      <c r="B11" s="252" t="s">
        <v>85</v>
      </c>
      <c r="C11" s="231">
        <v>16.246424747799995</v>
      </c>
      <c r="D11" s="231">
        <v>16.621888049372242</v>
      </c>
      <c r="E11" s="231">
        <v>17.101172029370645</v>
      </c>
      <c r="F11" s="231">
        <v>17.863849259152815</v>
      </c>
      <c r="G11" s="231">
        <v>18.750813100069717</v>
      </c>
      <c r="H11" s="231">
        <v>19.374237005486208</v>
      </c>
      <c r="I11" s="235">
        <v>20.058519750904132</v>
      </c>
    </row>
    <row r="12" spans="1:9" ht="14.25" customHeight="1" x14ac:dyDescent="0.25">
      <c r="A12" s="243"/>
      <c r="B12" s="252" t="s">
        <v>86</v>
      </c>
      <c r="C12" s="231">
        <v>15.13519272082498</v>
      </c>
      <c r="D12" s="231">
        <v>14.980595078569376</v>
      </c>
      <c r="E12" s="231">
        <v>15.184645314932931</v>
      </c>
      <c r="F12" s="231">
        <v>15.329524077945042</v>
      </c>
      <c r="G12" s="231">
        <v>15.650321030037949</v>
      </c>
      <c r="H12" s="231">
        <v>16.075338396587323</v>
      </c>
      <c r="I12" s="235">
        <v>16.487767383583623</v>
      </c>
    </row>
    <row r="13" spans="1:9" ht="14.25" customHeight="1" x14ac:dyDescent="0.25">
      <c r="A13" s="243"/>
      <c r="B13" s="252" t="s">
        <v>87</v>
      </c>
      <c r="C13" s="231">
        <v>5.4927643199499956</v>
      </c>
      <c r="D13" s="231">
        <v>5.518565056881088</v>
      </c>
      <c r="E13" s="231">
        <v>5.4996954991115095</v>
      </c>
      <c r="F13" s="231">
        <v>5.6438649494935245</v>
      </c>
      <c r="G13" s="231">
        <v>5.8555677326084306</v>
      </c>
      <c r="H13" s="231">
        <v>6.1172441863959817</v>
      </c>
      <c r="I13" s="235">
        <v>6.3130362840460084</v>
      </c>
    </row>
    <row r="14" spans="1:9" ht="14.25" customHeight="1" x14ac:dyDescent="0.25">
      <c r="A14" s="243"/>
      <c r="B14" s="252" t="s">
        <v>88</v>
      </c>
      <c r="C14" s="231">
        <v>6.0459693632999967</v>
      </c>
      <c r="D14" s="231">
        <v>5.6643362712561851</v>
      </c>
      <c r="E14" s="231">
        <v>5.3264644247675141</v>
      </c>
      <c r="F14" s="231">
        <v>4.9539776169297269</v>
      </c>
      <c r="G14" s="231">
        <v>4.7357410337768915</v>
      </c>
      <c r="H14" s="231">
        <v>4.6089897232142949</v>
      </c>
      <c r="I14" s="235">
        <v>4.7410462489768754</v>
      </c>
    </row>
    <row r="15" spans="1:9" ht="14.25" customHeight="1" x14ac:dyDescent="0.25">
      <c r="A15" s="243"/>
      <c r="B15" s="252" t="s">
        <v>89</v>
      </c>
      <c r="C15" s="231">
        <v>2.5502708931499996</v>
      </c>
      <c r="D15" s="231">
        <v>2.6991208191539595</v>
      </c>
      <c r="E15" s="231">
        <v>2.947421124850556</v>
      </c>
      <c r="F15" s="231">
        <v>3.1716125583803016</v>
      </c>
      <c r="G15" s="231">
        <v>3.3587528406409031</v>
      </c>
      <c r="H15" s="231">
        <v>3.4953876645400457</v>
      </c>
      <c r="I15" s="235">
        <v>3.6284429034115728</v>
      </c>
    </row>
    <row r="16" spans="1:9" ht="14.25" customHeight="1" x14ac:dyDescent="0.25">
      <c r="A16" s="243"/>
      <c r="B16" s="252" t="s">
        <v>90</v>
      </c>
      <c r="C16" s="231">
        <v>2.302122942626839</v>
      </c>
      <c r="D16" s="231">
        <v>2.326871275025681</v>
      </c>
      <c r="E16" s="231">
        <v>2.3775824666035321</v>
      </c>
      <c r="F16" s="231">
        <v>2.4506568740562797</v>
      </c>
      <c r="G16" s="231">
        <v>2.5446014091382927</v>
      </c>
      <c r="H16" s="231">
        <v>2.6283590351411714</v>
      </c>
      <c r="I16" s="235">
        <v>2.7264822148366088</v>
      </c>
    </row>
    <row r="17" spans="1:9" ht="14.25" customHeight="1" x14ac:dyDescent="0.25">
      <c r="A17" s="243"/>
      <c r="B17" s="252" t="s">
        <v>91</v>
      </c>
      <c r="C17" s="231">
        <v>2.3938507349050231</v>
      </c>
      <c r="D17" s="231">
        <v>2.3119513670543679</v>
      </c>
      <c r="E17" s="231">
        <v>2.0451971816698267</v>
      </c>
      <c r="F17" s="231">
        <v>1.9618516765314034</v>
      </c>
      <c r="G17" s="231">
        <v>1.9954858337289214</v>
      </c>
      <c r="H17" s="231">
        <v>2.0580329759613467</v>
      </c>
      <c r="I17" s="235">
        <v>2.1248542393803422</v>
      </c>
    </row>
    <row r="18" spans="1:9" ht="14.25" customHeight="1" x14ac:dyDescent="0.25">
      <c r="A18" s="243"/>
      <c r="B18" s="252" t="s">
        <v>92</v>
      </c>
      <c r="C18" s="231">
        <v>2.0738220000000003</v>
      </c>
      <c r="D18" s="231">
        <v>2.0577214746176078</v>
      </c>
      <c r="E18" s="231">
        <v>2.0248439134012655</v>
      </c>
      <c r="F18" s="231">
        <v>1.9888768940287913</v>
      </c>
      <c r="G18" s="231">
        <v>1.9697166398861272</v>
      </c>
      <c r="H18" s="231">
        <v>1.9576674957756472</v>
      </c>
      <c r="I18" s="235">
        <v>1.9875056477340816</v>
      </c>
    </row>
    <row r="19" spans="1:9" ht="14.25" customHeight="1" x14ac:dyDescent="0.25">
      <c r="A19" s="243"/>
      <c r="B19" s="252" t="s">
        <v>93</v>
      </c>
      <c r="C19" s="231">
        <v>3.3587168720535625E-2</v>
      </c>
      <c r="D19" s="231">
        <v>0.57093182473642701</v>
      </c>
      <c r="E19" s="231">
        <v>-9.5352995310061084E-2</v>
      </c>
      <c r="F19" s="231">
        <v>-0.33533393202153905</v>
      </c>
      <c r="G19" s="231">
        <v>-0.85735085541437639</v>
      </c>
      <c r="H19" s="231">
        <v>-1.06072793420534</v>
      </c>
      <c r="I19" s="235">
        <v>-1.2974949293187279</v>
      </c>
    </row>
    <row r="20" spans="1:9" ht="14.25" customHeight="1" x14ac:dyDescent="0.25">
      <c r="A20" s="243"/>
      <c r="B20" s="252" t="s">
        <v>94</v>
      </c>
      <c r="C20" s="231">
        <v>2.2860614733199895</v>
      </c>
      <c r="D20" s="231">
        <v>2.3616237722885289</v>
      </c>
      <c r="E20" s="231">
        <v>2.3510021451081289</v>
      </c>
      <c r="F20" s="231">
        <v>2.3315981496558451</v>
      </c>
      <c r="G20" s="231">
        <v>2.3486492693523688</v>
      </c>
      <c r="H20" s="231">
        <v>2.343203678293257</v>
      </c>
      <c r="I20" s="235">
        <v>2.3423607527596277</v>
      </c>
    </row>
    <row r="21" spans="1:9" ht="14.25" customHeight="1" x14ac:dyDescent="0.25">
      <c r="A21" s="243"/>
      <c r="B21" s="253" t="s">
        <v>13</v>
      </c>
      <c r="C21" s="231"/>
      <c r="D21" s="231"/>
      <c r="E21" s="231"/>
      <c r="F21" s="231"/>
      <c r="G21" s="231"/>
      <c r="H21" s="231"/>
      <c r="I21" s="235"/>
    </row>
    <row r="22" spans="1:9" ht="14.25" customHeight="1" x14ac:dyDescent="0.25">
      <c r="A22" s="243"/>
      <c r="B22" s="254" t="s">
        <v>95</v>
      </c>
      <c r="C22" s="231" t="s">
        <v>521</v>
      </c>
      <c r="D22" s="231" t="s">
        <v>521</v>
      </c>
      <c r="E22" s="231" t="s">
        <v>521</v>
      </c>
      <c r="F22" s="231" t="s">
        <v>521</v>
      </c>
      <c r="G22" s="231" t="s">
        <v>521</v>
      </c>
      <c r="H22" s="231" t="s">
        <v>521</v>
      </c>
      <c r="I22" s="235" t="s">
        <v>521</v>
      </c>
    </row>
    <row r="23" spans="1:9" ht="14.25" customHeight="1" x14ac:dyDescent="0.25">
      <c r="A23" s="243"/>
      <c r="B23" s="254" t="s">
        <v>96</v>
      </c>
      <c r="C23" s="231">
        <v>0.57009227978000043</v>
      </c>
      <c r="D23" s="231">
        <v>0.55493187537499045</v>
      </c>
      <c r="E23" s="231">
        <v>0.53614523442949791</v>
      </c>
      <c r="F23" s="231">
        <v>0.5035661423231752</v>
      </c>
      <c r="G23" s="231">
        <v>0.48679799442417204</v>
      </c>
      <c r="H23" s="231">
        <v>0.46079808676728556</v>
      </c>
      <c r="I23" s="235">
        <v>0.4334294385499588</v>
      </c>
    </row>
    <row r="24" spans="1:9" ht="14.25" customHeight="1" x14ac:dyDescent="0.25">
      <c r="A24" s="243"/>
      <c r="B24" s="254" t="s">
        <v>97</v>
      </c>
      <c r="C24" s="231">
        <v>0.16322225630000034</v>
      </c>
      <c r="D24" s="231">
        <v>0.15617789732827794</v>
      </c>
      <c r="E24" s="231">
        <v>0.15638776900024731</v>
      </c>
      <c r="F24" s="231">
        <v>0.15560160385493862</v>
      </c>
      <c r="G24" s="231">
        <v>0.1549668798929581</v>
      </c>
      <c r="H24" s="231">
        <v>0.15490979043826819</v>
      </c>
      <c r="I24" s="235">
        <v>0.15551396958664124</v>
      </c>
    </row>
    <row r="25" spans="1:9" ht="14.25" customHeight="1" x14ac:dyDescent="0.25">
      <c r="A25" s="243"/>
      <c r="B25" s="254" t="s">
        <v>98</v>
      </c>
      <c r="C25" s="231">
        <v>3.9260000000000015E-3</v>
      </c>
      <c r="D25" s="231">
        <v>0.13306765199391518</v>
      </c>
      <c r="E25" s="231">
        <v>0.1346594556444084</v>
      </c>
      <c r="F25" s="231">
        <v>0.1346594556444084</v>
      </c>
      <c r="G25" s="231">
        <v>0.1346594556444084</v>
      </c>
      <c r="H25" s="231">
        <v>0.1346594556444084</v>
      </c>
      <c r="I25" s="235">
        <v>0.1346594556444084</v>
      </c>
    </row>
    <row r="26" spans="1:9" ht="14.25" customHeight="1" x14ac:dyDescent="0.25">
      <c r="A26" s="243"/>
      <c r="B26" s="254" t="s">
        <v>99</v>
      </c>
      <c r="C26" s="231">
        <v>0.20881836001000001</v>
      </c>
      <c r="D26" s="231">
        <v>0.18953053414132792</v>
      </c>
      <c r="E26" s="231">
        <v>0.19897618406799655</v>
      </c>
      <c r="F26" s="231">
        <v>0.20943529540849412</v>
      </c>
      <c r="G26" s="231">
        <v>0.21894102570690357</v>
      </c>
      <c r="H26" s="231">
        <v>0.22672658299577672</v>
      </c>
      <c r="I26" s="235">
        <v>0.23668689221100081</v>
      </c>
    </row>
    <row r="27" spans="1:9" ht="14.25" customHeight="1" x14ac:dyDescent="0.25">
      <c r="A27" s="243"/>
      <c r="B27" s="254" t="s">
        <v>100</v>
      </c>
      <c r="C27" s="231">
        <v>0.89216076879999973</v>
      </c>
      <c r="D27" s="231">
        <v>0.86727975020897441</v>
      </c>
      <c r="E27" s="231">
        <v>0.85248476020332076</v>
      </c>
      <c r="F27" s="231">
        <v>0.84227513127699249</v>
      </c>
      <c r="G27" s="231">
        <v>0.8470336085205965</v>
      </c>
      <c r="H27" s="231">
        <v>0.84552084583740461</v>
      </c>
      <c r="I27" s="235">
        <v>0.84658009329973061</v>
      </c>
    </row>
    <row r="28" spans="1:9" ht="14.25" customHeight="1" x14ac:dyDescent="0.25">
      <c r="A28" s="243"/>
      <c r="B28" s="254" t="s">
        <v>101</v>
      </c>
      <c r="C28" s="231">
        <v>0.4409060731299998</v>
      </c>
      <c r="D28" s="231">
        <v>0.44828890941734706</v>
      </c>
      <c r="E28" s="231">
        <v>0.45837398962347148</v>
      </c>
      <c r="F28" s="231">
        <v>0.47162964252279066</v>
      </c>
      <c r="G28" s="231">
        <v>0.49163410593463996</v>
      </c>
      <c r="H28" s="231">
        <v>0.50568769730559271</v>
      </c>
      <c r="I28" s="235">
        <v>0.51987829032966293</v>
      </c>
    </row>
    <row r="29" spans="1:9" ht="14.25" customHeight="1" x14ac:dyDescent="0.25">
      <c r="A29" s="243"/>
      <c r="B29" s="250" t="s">
        <v>102</v>
      </c>
      <c r="C29" s="231">
        <v>28.538999999999998</v>
      </c>
      <c r="D29" s="231">
        <v>28.06723289760594</v>
      </c>
      <c r="E29" s="231">
        <v>27.98268921280475</v>
      </c>
      <c r="F29" s="231">
        <v>27.684630926136453</v>
      </c>
      <c r="G29" s="231">
        <v>27.326629748790186</v>
      </c>
      <c r="H29" s="231">
        <v>27.952627306764757</v>
      </c>
      <c r="I29" s="235">
        <v>28.36199408566959</v>
      </c>
    </row>
    <row r="30" spans="1:9" ht="14.25" customHeight="1" x14ac:dyDescent="0.25">
      <c r="A30" s="243"/>
      <c r="B30" s="250" t="s">
        <v>103</v>
      </c>
      <c r="C30" s="231">
        <v>11.680999999999999</v>
      </c>
      <c r="D30" s="231">
        <v>11.628206255506894</v>
      </c>
      <c r="E30" s="231">
        <v>11.575383226018058</v>
      </c>
      <c r="F30" s="231">
        <v>11.541916843034963</v>
      </c>
      <c r="G30" s="231">
        <v>11.527501104768231</v>
      </c>
      <c r="H30" s="231">
        <v>11.729199714537662</v>
      </c>
      <c r="I30" s="235">
        <v>11.953215387320418</v>
      </c>
    </row>
    <row r="31" spans="1:9" ht="14.25" customHeight="1" x14ac:dyDescent="0.25">
      <c r="A31" s="243"/>
      <c r="B31" s="250" t="s">
        <v>104</v>
      </c>
      <c r="C31" s="231">
        <v>0</v>
      </c>
      <c r="D31" s="231">
        <v>1.2235850882859622E-2</v>
      </c>
      <c r="E31" s="231">
        <v>0.59676837543460937</v>
      </c>
      <c r="F31" s="231">
        <v>0.76483244771499315</v>
      </c>
      <c r="G31" s="231">
        <v>0.85592365452745844</v>
      </c>
      <c r="H31" s="231">
        <v>0.91098365905445167</v>
      </c>
      <c r="I31" s="235">
        <v>0.96047077041710816</v>
      </c>
    </row>
    <row r="32" spans="1:9" ht="14.25" customHeight="1" x14ac:dyDescent="0.25">
      <c r="A32" s="243"/>
      <c r="B32" s="255" t="s">
        <v>105</v>
      </c>
      <c r="C32" s="231">
        <v>3.4075959999999998</v>
      </c>
      <c r="D32" s="231">
        <v>3.4999999000000002</v>
      </c>
      <c r="E32" s="231">
        <v>3.5278700499999998</v>
      </c>
      <c r="F32" s="231">
        <v>3.5457744</v>
      </c>
      <c r="G32" s="231">
        <v>3.6997136500000001</v>
      </c>
      <c r="H32" s="231">
        <v>3.8365979499999998</v>
      </c>
      <c r="I32" s="235">
        <v>3.9338189999999997</v>
      </c>
    </row>
    <row r="33" spans="1:24" ht="14.25" customHeight="1" x14ac:dyDescent="0.25">
      <c r="A33" s="243"/>
      <c r="B33" s="256" t="s">
        <v>106</v>
      </c>
      <c r="C33" s="231">
        <v>0.10199999999999999</v>
      </c>
      <c r="D33" s="231">
        <v>0.13400000000000001</v>
      </c>
      <c r="E33" s="231">
        <v>0.14099999999999999</v>
      </c>
      <c r="F33" s="231">
        <v>0.14499999999999999</v>
      </c>
      <c r="G33" s="231">
        <v>0.15</v>
      </c>
      <c r="H33" s="231">
        <v>0.154</v>
      </c>
      <c r="I33" s="235">
        <v>0.15714718317752818</v>
      </c>
    </row>
    <row r="34" spans="1:24" ht="14.25" customHeight="1" x14ac:dyDescent="0.25">
      <c r="A34" s="243"/>
      <c r="B34" s="257" t="s">
        <v>383</v>
      </c>
      <c r="C34" s="258">
        <v>119.97162351195561</v>
      </c>
      <c r="D34" s="258">
        <v>119.83993694214888</v>
      </c>
      <c r="E34" s="258">
        <v>119.60761557230563</v>
      </c>
      <c r="F34" s="258">
        <v>120.08995706793139</v>
      </c>
      <c r="G34" s="258">
        <v>120.46262976378425</v>
      </c>
      <c r="H34" s="258">
        <v>123.19591574341131</v>
      </c>
      <c r="I34" s="700">
        <v>125.95208018036638</v>
      </c>
    </row>
    <row r="35" spans="1:24" ht="14.25" customHeight="1" x14ac:dyDescent="0.25">
      <c r="A35" s="243"/>
      <c r="B35" s="259" t="s">
        <v>107</v>
      </c>
      <c r="C35" s="260"/>
      <c r="D35" s="260"/>
      <c r="E35" s="260"/>
      <c r="F35" s="260"/>
      <c r="G35" s="260"/>
      <c r="H35" s="260"/>
      <c r="I35" s="701"/>
    </row>
    <row r="36" spans="1:24" ht="14.25" customHeight="1" x14ac:dyDescent="0.25">
      <c r="A36" s="243"/>
      <c r="B36" s="261" t="s">
        <v>83</v>
      </c>
      <c r="C36" s="262">
        <v>94.008501032508448</v>
      </c>
      <c r="D36" s="262">
        <v>96.119903639612943</v>
      </c>
      <c r="E36" s="262">
        <v>99.15011048841879</v>
      </c>
      <c r="F36" s="262">
        <v>101.98016564373262</v>
      </c>
      <c r="G36" s="262">
        <v>104.37051171056402</v>
      </c>
      <c r="H36" s="262">
        <v>107.26944866353175</v>
      </c>
      <c r="I36" s="702">
        <v>112.96276372068957</v>
      </c>
    </row>
    <row r="37" spans="1:24" ht="14.25" customHeight="1" x14ac:dyDescent="0.25">
      <c r="A37" s="243"/>
      <c r="B37" s="751" t="s">
        <v>13</v>
      </c>
      <c r="C37" s="262"/>
      <c r="D37" s="262"/>
      <c r="E37" s="262"/>
      <c r="F37" s="262"/>
      <c r="G37" s="262"/>
      <c r="H37" s="262"/>
      <c r="I37" s="702"/>
    </row>
    <row r="38" spans="1:24" ht="14.25" customHeight="1" x14ac:dyDescent="0.25">
      <c r="A38" s="243"/>
      <c r="B38" s="256" t="s">
        <v>108</v>
      </c>
      <c r="C38" s="231">
        <v>89.363082546599983</v>
      </c>
      <c r="D38" s="231">
        <v>91.542757153761599</v>
      </c>
      <c r="E38" s="231">
        <v>94.109982866959257</v>
      </c>
      <c r="F38" s="231">
        <v>96.680344358694825</v>
      </c>
      <c r="G38" s="231">
        <v>99.112161062202958</v>
      </c>
      <c r="H38" s="231">
        <v>101.92471869971939</v>
      </c>
      <c r="I38" s="235">
        <v>107.46692903484188</v>
      </c>
    </row>
    <row r="39" spans="1:24" ht="14.25" customHeight="1" x14ac:dyDescent="0.25">
      <c r="A39" s="243"/>
      <c r="B39" s="256" t="s">
        <v>109</v>
      </c>
      <c r="C39" s="231">
        <v>2.32568839229</v>
      </c>
      <c r="D39" s="231">
        <v>1.9166963569134163</v>
      </c>
      <c r="E39" s="231">
        <v>2.8256581056294694</v>
      </c>
      <c r="F39" s="231">
        <v>2.8987831726671094</v>
      </c>
      <c r="G39" s="231">
        <v>2.8949766280321478</v>
      </c>
      <c r="H39" s="231">
        <v>2.9372785516344706</v>
      </c>
      <c r="I39" s="235">
        <v>3.0224574969929781</v>
      </c>
    </row>
    <row r="40" spans="1:24" ht="14.25" customHeight="1" x14ac:dyDescent="0.25">
      <c r="A40" s="243"/>
      <c r="B40" s="256" t="s">
        <v>110</v>
      </c>
      <c r="C40" s="231">
        <v>1.8651421391390064</v>
      </c>
      <c r="D40" s="231">
        <v>1.6490635018699453</v>
      </c>
      <c r="E40" s="231">
        <v>2.214469515830066</v>
      </c>
      <c r="F40" s="231">
        <v>2.4010381123706823</v>
      </c>
      <c r="G40" s="231">
        <v>2.3633740203289291</v>
      </c>
      <c r="H40" s="231">
        <v>2.4074514121778914</v>
      </c>
      <c r="I40" s="235">
        <v>2.4733771888547045</v>
      </c>
    </row>
    <row r="41" spans="1:24" ht="14.25" customHeight="1" x14ac:dyDescent="0.25">
      <c r="A41" s="243"/>
      <c r="B41" s="256" t="s">
        <v>93</v>
      </c>
      <c r="C41" s="231">
        <v>0.45458795447946443</v>
      </c>
      <c r="D41" s="231">
        <v>1.0113866270679686</v>
      </c>
      <c r="E41" s="231"/>
      <c r="F41" s="231"/>
      <c r="G41" s="231"/>
      <c r="H41" s="231"/>
      <c r="I41" s="235"/>
    </row>
    <row r="42" spans="1:24" ht="14.25" customHeight="1" x14ac:dyDescent="0.25">
      <c r="A42" s="243"/>
      <c r="B42" s="256" t="s">
        <v>111</v>
      </c>
      <c r="C42" s="231">
        <v>2.2891979999999998</v>
      </c>
      <c r="D42" s="231">
        <v>2.4051900000000002</v>
      </c>
      <c r="E42" s="231">
        <v>2.4922119999999999</v>
      </c>
      <c r="F42" s="231">
        <v>2.5713115000000002</v>
      </c>
      <c r="G42" s="231">
        <v>2.6377044999999999</v>
      </c>
      <c r="H42" s="231">
        <v>2.723973</v>
      </c>
      <c r="I42" s="235">
        <v>2.8878045000000006</v>
      </c>
    </row>
    <row r="43" spans="1:24" ht="14.25" customHeight="1" x14ac:dyDescent="0.25">
      <c r="A43" s="243"/>
      <c r="B43" s="257" t="s">
        <v>384</v>
      </c>
      <c r="C43" s="258">
        <v>96.166793743506645</v>
      </c>
      <c r="D43" s="258">
        <v>98.525093639612933</v>
      </c>
      <c r="E43" s="258">
        <v>101.64232248841878</v>
      </c>
      <c r="F43" s="258">
        <v>104.55147714373263</v>
      </c>
      <c r="G43" s="258">
        <v>107.00821621056404</v>
      </c>
      <c r="H43" s="258">
        <v>109.99342166353176</v>
      </c>
      <c r="I43" s="700">
        <v>115.85056822068957</v>
      </c>
    </row>
    <row r="44" spans="1:24" ht="14.25" customHeight="1" x14ac:dyDescent="0.25">
      <c r="A44" s="243"/>
      <c r="B44" s="263" t="s">
        <v>385</v>
      </c>
      <c r="C44" s="264">
        <v>216.13841725546226</v>
      </c>
      <c r="D44" s="264">
        <v>218.3650305817618</v>
      </c>
      <c r="E44" s="264">
        <v>221.24993806072442</v>
      </c>
      <c r="F44" s="264">
        <v>224.64143421166403</v>
      </c>
      <c r="G44" s="264">
        <v>227.47084597434829</v>
      </c>
      <c r="H44" s="264">
        <v>233.18933740694308</v>
      </c>
      <c r="I44" s="703">
        <v>241.80264840105593</v>
      </c>
    </row>
    <row r="45" spans="1:24" ht="11.25" customHeight="1" x14ac:dyDescent="0.2">
      <c r="B45" s="1003" t="s">
        <v>112</v>
      </c>
      <c r="C45" s="1004"/>
      <c r="D45" s="1004"/>
      <c r="E45" s="1004"/>
      <c r="F45" s="1004"/>
      <c r="G45" s="1004"/>
      <c r="H45" s="1004"/>
      <c r="I45" s="1005"/>
    </row>
    <row r="46" spans="1:24" ht="14.25" customHeight="1" x14ac:dyDescent="0.2">
      <c r="B46" s="992" t="s">
        <v>113</v>
      </c>
      <c r="C46" s="993"/>
      <c r="D46" s="993"/>
      <c r="E46" s="993"/>
      <c r="F46" s="993"/>
      <c r="G46" s="993"/>
      <c r="H46" s="993"/>
      <c r="I46" s="994"/>
    </row>
    <row r="47" spans="1:24" s="268" customFormat="1" ht="14.25" customHeight="1" x14ac:dyDescent="0.2">
      <c r="A47" s="265"/>
      <c r="B47" s="992" t="s">
        <v>114</v>
      </c>
      <c r="C47" s="993"/>
      <c r="D47" s="993"/>
      <c r="E47" s="993"/>
      <c r="F47" s="993"/>
      <c r="G47" s="993"/>
      <c r="H47" s="993"/>
      <c r="I47" s="994"/>
      <c r="J47" s="266"/>
      <c r="K47" s="267"/>
      <c r="L47" s="267"/>
      <c r="M47" s="267"/>
      <c r="N47" s="267"/>
      <c r="O47" s="267"/>
      <c r="P47" s="267"/>
      <c r="Q47" s="267"/>
      <c r="S47" s="269"/>
      <c r="T47" s="269"/>
      <c r="U47" s="269"/>
      <c r="V47" s="269"/>
      <c r="W47" s="269"/>
      <c r="X47" s="269"/>
    </row>
    <row r="48" spans="1:24" ht="14.25" customHeight="1" x14ac:dyDescent="0.2">
      <c r="B48" s="992" t="s">
        <v>406</v>
      </c>
      <c r="C48" s="993"/>
      <c r="D48" s="993"/>
      <c r="E48" s="993"/>
      <c r="F48" s="993"/>
      <c r="G48" s="993"/>
      <c r="H48" s="993"/>
      <c r="I48" s="994"/>
    </row>
    <row r="49" spans="2:9" ht="24" customHeight="1" thickBot="1" x14ac:dyDescent="0.25">
      <c r="B49" s="995" t="s">
        <v>382</v>
      </c>
      <c r="C49" s="996"/>
      <c r="D49" s="996"/>
      <c r="E49" s="996"/>
      <c r="F49" s="996"/>
      <c r="G49" s="996"/>
      <c r="H49" s="996"/>
      <c r="I49" s="997"/>
    </row>
    <row r="50" spans="2:9" x14ac:dyDescent="0.2">
      <c r="B50" s="270"/>
      <c r="C50" s="271"/>
      <c r="D50" s="271"/>
      <c r="E50" s="271"/>
      <c r="F50" s="271"/>
      <c r="G50" s="271"/>
      <c r="H50" s="271"/>
      <c r="I50" s="271"/>
    </row>
  </sheetData>
  <mergeCells count="9">
    <mergeCell ref="B47:I47"/>
    <mergeCell ref="B48:I48"/>
    <mergeCell ref="B49:I49"/>
    <mergeCell ref="B2:I2"/>
    <mergeCell ref="D4:I4"/>
    <mergeCell ref="B45:I45"/>
    <mergeCell ref="B46:I46"/>
    <mergeCell ref="C3:I3"/>
    <mergeCell ref="D5:H5"/>
  </mergeCells>
  <hyperlinks>
    <hyperlink ref="A1" location="Contents!A1" display="Back to contents"/>
  </hyperlinks>
  <pageMargins left="0.74803149606299213" right="0.74803149606299213" top="0.98425196850393704" bottom="0.98425196850393704" header="0.51181102362204722" footer="0.51181102362204722"/>
  <pageSetup paperSize="9" scale="69"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Contents</vt:lpstr>
      <vt:lpstr>Spending</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'2.15'!Print_Area</vt:lpstr>
      <vt:lpstr>'2.17'!Print_Area</vt:lpstr>
      <vt:lpstr>'2.18'!Print_Area</vt:lpstr>
      <vt:lpstr>'2.19'!Print_Area</vt:lpstr>
      <vt:lpstr>'2.20'!Print_Area</vt:lpstr>
      <vt:lpstr>'2.21'!Print_Area</vt:lpstr>
      <vt:lpstr>'2.23'!Print_Area</vt:lpstr>
      <vt:lpstr>'2.24'!Print_Area</vt:lpstr>
      <vt:lpstr>'2.25'!Print_Area</vt:lpstr>
      <vt:lpstr>'2.26'!Print_Area</vt:lpstr>
      <vt:lpstr>'2.27'!Print_Area</vt:lpstr>
      <vt:lpstr>'2.28'!Print_Area</vt:lpstr>
      <vt:lpstr>'2.29'!Print_Area</vt:lpstr>
      <vt:lpstr>'2.30'!Print_Area</vt:lpstr>
      <vt:lpstr>'2.31'!Print_Area</vt:lpstr>
      <vt:lpstr>'2.32'!Print_Area</vt:lpstr>
      <vt:lpstr>'2.34'!Print_Area</vt:lpstr>
      <vt:lpstr>Contents!Print_Area</vt:lpstr>
      <vt:lpstr>Contents!Print_Titles</vt:lpstr>
    </vt:vector>
  </TitlesOfParts>
  <Company>MOJ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Price, Hariet</cp:lastModifiedBy>
  <cp:lastPrinted>2016-11-29T14:35:40Z</cp:lastPrinted>
  <dcterms:created xsi:type="dcterms:W3CDTF">2016-10-25T13:43:56Z</dcterms:created>
  <dcterms:modified xsi:type="dcterms:W3CDTF">2016-12-14T18:23:16Z</dcterms:modified>
</cp:coreProperties>
</file>