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Groups\PSF\Databank\Web Versions\2017\"/>
    </mc:Choice>
  </mc:AlternateContent>
  <bookViews>
    <workbookView xWindow="4185" yWindow="825" windowWidth="12630" windowHeight="10995" tabRatio="728"/>
  </bookViews>
  <sheets>
    <sheet name="Spending and receipts" sheetId="10" r:id="rId1"/>
    <sheet name="Aggregates (£bn)" sheetId="5" r:id="rId2"/>
    <sheet name="Aggregates (per cent of GDP)" sheetId="4" r:id="rId3"/>
    <sheet name="Aggregates (2015-16 prices)" sheetId="8" r:id="rId4"/>
    <sheet name="Receipts (£bn)" sheetId="29" r:id="rId5"/>
    <sheet name="Public finances since 1920" sheetId="15" r:id="rId6"/>
    <sheet name="Glossary" sheetId="11"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_123Graph_A" localSheetId="5" hidden="1">'[1]Model inputs'!#REF!</definedName>
    <definedName name="__123Graph_A" localSheetId="4" hidden="1">'[1]Model inputs'!#REF!</definedName>
    <definedName name="__123Graph_A" hidden="1">'[1]Model inputs'!#REF!</definedName>
    <definedName name="__123Graph_AALLTAX" localSheetId="5" hidden="1">'[2]Forecast data'!#REF!</definedName>
    <definedName name="__123Graph_AALLTAX" localSheetId="4" hidden="1">'[2]Forecast data'!#REF!</definedName>
    <definedName name="__123Graph_AALLTAX" hidden="1">'[2]Forecast data'!#REF!</definedName>
    <definedName name="__123Graph_ACHGSPD1" hidden="1">[3]CHGSPD19.FIN!$B$10:$B$20</definedName>
    <definedName name="__123Graph_ACHGSPD2" hidden="1">[3]CHGSPD19.FIN!$E$11:$E$20</definedName>
    <definedName name="__123Graph_AEFF" localSheetId="5" hidden="1">'[4]T3 Page 1'!#REF!</definedName>
    <definedName name="__123Graph_AEFF" localSheetId="4" hidden="1">'[4]T3 Page 1'!#REF!</definedName>
    <definedName name="__123Graph_AEFF" hidden="1">'[4]T3 Page 1'!#REF!</definedName>
    <definedName name="__123Graph_AGR14PBF1" hidden="1">'[5]HIS19FIN(A)'!$AF$70:$AF$81</definedName>
    <definedName name="__123Graph_AHOMEVAT" localSheetId="5" hidden="1">'[2]Forecast data'!#REF!</definedName>
    <definedName name="__123Graph_AHOMEVAT" localSheetId="4" hidden="1">'[2]Forecast data'!#REF!</definedName>
    <definedName name="__123Graph_AHOMEVAT" hidden="1">'[2]Forecast data'!#REF!</definedName>
    <definedName name="__123Graph_AIMPORT" localSheetId="5" hidden="1">'[2]Forecast data'!#REF!</definedName>
    <definedName name="__123Graph_AIMPORT" localSheetId="4" hidden="1">'[2]Forecast data'!#REF!</definedName>
    <definedName name="__123Graph_AIMPORT" hidden="1">'[2]Forecast data'!#REF!</definedName>
    <definedName name="__123Graph_ALBFFIN" localSheetId="5" hidden="1">'[4]FC Page 1'!#REF!</definedName>
    <definedName name="__123Graph_ALBFFIN" localSheetId="4" hidden="1">'[4]FC Page 1'!#REF!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localSheetId="5" hidden="1">'[4]T3 Page 1'!#REF!</definedName>
    <definedName name="__123Graph_APIC" localSheetId="4" hidden="1">'[4]T3 Page 1'!#REF!</definedName>
    <definedName name="__123Graph_APIC" hidden="1">'[4]T3 Page 1'!#REF!</definedName>
    <definedName name="__123Graph_ATOBREV" localSheetId="5" hidden="1">'[2]Forecast data'!#REF!</definedName>
    <definedName name="__123Graph_ATOBREV" localSheetId="4" hidden="1">'[2]Forecast data'!#REF!</definedName>
    <definedName name="__123Graph_ATOBREV" hidden="1">'[2]Forecast data'!#REF!</definedName>
    <definedName name="__123Graph_ATOTAL" localSheetId="5" hidden="1">'[2]Forecast data'!#REF!</definedName>
    <definedName name="__123Graph_ATOTAL" localSheetId="4" hidden="1">'[2]Forecast data'!#REF!</definedName>
    <definedName name="__123Graph_ATOTAL" hidden="1">'[2]Forecast data'!#REF!</definedName>
    <definedName name="__123Graph_B" localSheetId="5" hidden="1">'[1]Model inputs'!#REF!</definedName>
    <definedName name="__123Graph_B" localSheetId="4" hidden="1">'[1]Model inputs'!#REF!</definedName>
    <definedName name="__123Graph_B" hidden="1">'[1]Model inputs'!#REF!</definedName>
    <definedName name="__123Graph_BCHGSPD1" hidden="1">[3]CHGSPD19.FIN!$H$10:$H$25</definedName>
    <definedName name="__123Graph_BCHGSPD2" hidden="1">[3]CHGSPD19.FIN!$I$11:$I$25</definedName>
    <definedName name="__123Graph_BEFF" localSheetId="5" hidden="1">'[4]T3 Page 1'!#REF!</definedName>
    <definedName name="__123Graph_BEFF" localSheetId="4" hidden="1">'[4]T3 Page 1'!#REF!</definedName>
    <definedName name="__123Graph_BEFF" hidden="1">'[4]T3 Page 1'!#REF!</definedName>
    <definedName name="__123Graph_BHOMEVAT" localSheetId="5" hidden="1">'[2]Forecast data'!#REF!</definedName>
    <definedName name="__123Graph_BHOMEVAT" localSheetId="4" hidden="1">'[2]Forecast data'!#REF!</definedName>
    <definedName name="__123Graph_BHOMEVAT" hidden="1">'[2]Forecast data'!#REF!</definedName>
    <definedName name="__123Graph_BIMPORT" localSheetId="5" hidden="1">'[2]Forecast data'!#REF!</definedName>
    <definedName name="__123Graph_BIMPORT" localSheetId="4" hidden="1">'[2]Forecast data'!#REF!</definedName>
    <definedName name="__123Graph_BIMPORT" hidden="1">'[2]Forecast data'!#REF!</definedName>
    <definedName name="__123Graph_BLBF" localSheetId="5" hidden="1">'[4]T3 Page 1'!#REF!</definedName>
    <definedName name="__123Graph_BLBF" localSheetId="4" hidden="1">'[4]T3 Page 1'!#REF!</definedName>
    <definedName name="__123Graph_BLBF" hidden="1">'[4]T3 Page 1'!#REF!</definedName>
    <definedName name="__123Graph_BLBFFIN" localSheetId="4" hidden="1">'[4]FC Page 1'!#REF!</definedName>
    <definedName name="__123Graph_BLBFFIN" hidden="1">'[4]FC Page 1'!#REF!</definedName>
    <definedName name="__123Graph_BLCB" hidden="1">'[5]HIS19FIN(A)'!$D$79:$I$79</definedName>
    <definedName name="__123Graph_BPIC" localSheetId="5" hidden="1">'[4]T3 Page 1'!#REF!</definedName>
    <definedName name="__123Graph_BPIC" localSheetId="4" hidden="1">'[4]T3 Page 1'!#REF!</definedName>
    <definedName name="__123Graph_BPIC" hidden="1">'[4]T3 Page 1'!#REF!</definedName>
    <definedName name="__123Graph_BTOTAL" localSheetId="5" hidden="1">'[2]Forecast data'!#REF!</definedName>
    <definedName name="__123Graph_BTOTAL" localSheetId="4" hidden="1">'[2]Forecast data'!#REF!</definedName>
    <definedName name="__123Graph_BTOTAL" hidden="1">'[2]Forecast data'!#REF!</definedName>
    <definedName name="__123Graph_CACT13BUD" localSheetId="5" hidden="1">'[4]FC Page 1'!#REF!</definedName>
    <definedName name="__123Graph_CACT13BUD" localSheetId="4" hidden="1">'[4]FC Page 1'!#REF!</definedName>
    <definedName name="__123Graph_CACT13BUD" hidden="1">'[4]FC Page 1'!#REF!</definedName>
    <definedName name="__123Graph_CEFF" localSheetId="5" hidden="1">'[4]T3 Page 1'!#REF!</definedName>
    <definedName name="__123Graph_CEFF" localSheetId="4" hidden="1">'[4]T3 Page 1'!#REF!</definedName>
    <definedName name="__123Graph_CEFF" hidden="1">'[4]T3 Page 1'!#REF!</definedName>
    <definedName name="__123Graph_CGR14PBF1" hidden="1">'[5]HIS19FIN(A)'!$AK$70:$AK$81</definedName>
    <definedName name="__123Graph_CLBF" localSheetId="5" hidden="1">'[4]T3 Page 1'!#REF!</definedName>
    <definedName name="__123Graph_CLBF" localSheetId="4" hidden="1">'[4]T3 Page 1'!#REF!</definedName>
    <definedName name="__123Graph_CLBF" hidden="1">'[4]T3 Page 1'!#REF!</definedName>
    <definedName name="__123Graph_CPIC" localSheetId="5" hidden="1">'[4]T3 Page 1'!#REF!</definedName>
    <definedName name="__123Graph_CPIC" localSheetId="4" hidden="1">'[4]T3 Page 1'!#REF!</definedName>
    <definedName name="__123Graph_CPIC" hidden="1">'[4]T3 Page 1'!#REF!</definedName>
    <definedName name="__123Graph_DACT13BUD" localSheetId="5" hidden="1">'[4]FC Page 1'!#REF!</definedName>
    <definedName name="__123Graph_DACT13BUD" localSheetId="4" hidden="1">'[4]FC Page 1'!#REF!</definedName>
    <definedName name="__123Graph_DACT13BUD" hidden="1">'[4]FC Page 1'!#REF!</definedName>
    <definedName name="__123Graph_DEFF" localSheetId="5" hidden="1">'[4]T3 Page 1'!#REF!</definedName>
    <definedName name="__123Graph_DEFF" localSheetId="4" hidden="1">'[4]T3 Page 1'!#REF!</definedName>
    <definedName name="__123Graph_DEFF" hidden="1">'[4]T3 Page 1'!#REF!</definedName>
    <definedName name="__123Graph_DGR14PBF1" hidden="1">'[5]HIS19FIN(A)'!$AH$70:$AH$81</definedName>
    <definedName name="__123Graph_DLBF" localSheetId="5" hidden="1">'[4]T3 Page 1'!#REF!</definedName>
    <definedName name="__123Graph_DLBF" localSheetId="4" hidden="1">'[4]T3 Page 1'!#REF!</definedName>
    <definedName name="__123Graph_DLBF" hidden="1">'[4]T3 Page 1'!#REF!</definedName>
    <definedName name="__123Graph_DPIC" localSheetId="5" hidden="1">'[4]T3 Page 1'!#REF!</definedName>
    <definedName name="__123Graph_DPIC" localSheetId="4" hidden="1">'[4]T3 Page 1'!#REF!</definedName>
    <definedName name="__123Graph_DPIC" hidden="1">'[4]T3 Page 1'!#REF!</definedName>
    <definedName name="__123Graph_EACT13BUD" localSheetId="5" hidden="1">'[4]FC Page 1'!#REF!</definedName>
    <definedName name="__123Graph_EACT13BUD" localSheetId="4" hidden="1">'[4]FC Page 1'!#REF!</definedName>
    <definedName name="__123Graph_EACT13BUD" hidden="1">'[4]FC Page 1'!#REF!</definedName>
    <definedName name="__123Graph_EEFF" localSheetId="5" hidden="1">'[4]T3 Page 1'!#REF!</definedName>
    <definedName name="__123Graph_EEFF" localSheetId="4" hidden="1">'[4]T3 Page 1'!#REF!</definedName>
    <definedName name="__123Graph_EEFF" hidden="1">'[4]T3 Page 1'!#REF!</definedName>
    <definedName name="__123Graph_EEFFHIC" localSheetId="4" hidden="1">'[4]FC Page 1'!#REF!</definedName>
    <definedName name="__123Graph_EEFFHIC" hidden="1">'[4]FC Page 1'!#REF!</definedName>
    <definedName name="__123Graph_EGR14PBF1" hidden="1">'[5]HIS19FIN(A)'!$AG$67:$AG$67</definedName>
    <definedName name="__123Graph_ELBF" localSheetId="5" hidden="1">'[4]T3 Page 1'!#REF!</definedName>
    <definedName name="__123Graph_ELBF" localSheetId="4" hidden="1">'[4]T3 Page 1'!#REF!</definedName>
    <definedName name="__123Graph_ELBF" hidden="1">'[4]T3 Page 1'!#REF!</definedName>
    <definedName name="__123Graph_EPIC" localSheetId="5" hidden="1">'[4]T3 Page 1'!#REF!</definedName>
    <definedName name="__123Graph_EPIC" localSheetId="4" hidden="1">'[4]T3 Page 1'!#REF!</definedName>
    <definedName name="__123Graph_EPIC" hidden="1">'[4]T3 Page 1'!#REF!</definedName>
    <definedName name="__123Graph_FACT13BUD" localSheetId="5" hidden="1">'[4]FC Page 1'!#REF!</definedName>
    <definedName name="__123Graph_FACT13BUD" localSheetId="4" hidden="1">'[4]FC Page 1'!#REF!</definedName>
    <definedName name="__123Graph_FACT13BUD" hidden="1">'[4]FC Page 1'!#REF!</definedName>
    <definedName name="__123Graph_FEFF" localSheetId="5" hidden="1">'[4]T3 Page 1'!#REF!</definedName>
    <definedName name="__123Graph_FEFF" localSheetId="4" hidden="1">'[4]T3 Page 1'!#REF!</definedName>
    <definedName name="__123Graph_FEFF" hidden="1">'[4]T3 Page 1'!#REF!</definedName>
    <definedName name="__123Graph_FEFFHIC" localSheetId="4" hidden="1">'[4]FC Page 1'!#REF!</definedName>
    <definedName name="__123Graph_FEFFHIC" hidden="1">'[4]FC Page 1'!#REF!</definedName>
    <definedName name="__123Graph_FGR14PBF1" hidden="1">'[5]HIS19FIN(A)'!$AH$67:$AH$67</definedName>
    <definedName name="__123Graph_FLBF" localSheetId="5" hidden="1">'[4]T3 Page 1'!#REF!</definedName>
    <definedName name="__123Graph_FLBF" localSheetId="4" hidden="1">'[4]T3 Page 1'!#REF!</definedName>
    <definedName name="__123Graph_FLBF" hidden="1">'[4]T3 Page 1'!#REF!</definedName>
    <definedName name="__123Graph_FPIC" localSheetId="5" hidden="1">'[4]T3 Page 1'!#REF!</definedName>
    <definedName name="__123Graph_FPIC" localSheetId="4" hidden="1">'[4]T3 Page 1'!#REF!</definedName>
    <definedName name="__123Graph_FPIC" hidden="1">'[4]T3 Page 1'!#REF!</definedName>
    <definedName name="__123Graph_LBL_ARESID" hidden="1">'[5]HIS19FIN(A)'!$R$3:$W$3</definedName>
    <definedName name="__123Graph_LBL_BRESID" hidden="1">'[5]HIS19FIN(A)'!$R$3:$W$3</definedName>
    <definedName name="__123Graph_X" localSheetId="5" hidden="1">'[2]Forecast data'!#REF!</definedName>
    <definedName name="__123Graph_X" localSheetId="4" hidden="1">'[2]Forecast data'!#REF!</definedName>
    <definedName name="__123Graph_X" hidden="1">'[2]Forecast data'!#REF!</definedName>
    <definedName name="__123Graph_XACTHIC" localSheetId="5" hidden="1">'[4]FC Page 1'!#REF!</definedName>
    <definedName name="__123Graph_XACTHIC" localSheetId="4" hidden="1">'[4]FC Page 1'!#REF!</definedName>
    <definedName name="__123Graph_XACTHIC" hidden="1">'[4]FC Page 1'!#REF!</definedName>
    <definedName name="__123Graph_XALLTAX" localSheetId="5" hidden="1">'[2]Forecast data'!#REF!</definedName>
    <definedName name="__123Graph_XALLTAX" localSheetId="4" hidden="1">'[2]Forecast data'!#REF!</definedName>
    <definedName name="__123Graph_XALLTAX" hidden="1">'[2]Forecast data'!#REF!</definedName>
    <definedName name="__123Graph_XCHGSPD1" hidden="1">[3]CHGSPD19.FIN!$A$10:$A$25</definedName>
    <definedName name="__123Graph_XCHGSPD2" hidden="1">[3]CHGSPD19.FIN!$A$11:$A$25</definedName>
    <definedName name="__123Graph_XEFF" localSheetId="5" hidden="1">'[4]T3 Page 1'!#REF!</definedName>
    <definedName name="__123Graph_XEFF" localSheetId="4" hidden="1">'[4]T3 Page 1'!#REF!</definedName>
    <definedName name="__123Graph_XEFF" hidden="1">'[4]T3 Page 1'!#REF!</definedName>
    <definedName name="__123Graph_XGR14PBF1" hidden="1">'[5]HIS19FIN(A)'!$AL$70:$AL$81</definedName>
    <definedName name="__123Graph_XHOMEVAT" localSheetId="5" hidden="1">'[2]Forecast data'!#REF!</definedName>
    <definedName name="__123Graph_XHOMEVAT" localSheetId="4" hidden="1">'[2]Forecast data'!#REF!</definedName>
    <definedName name="__123Graph_XHOMEVAT" hidden="1">'[2]Forecast data'!#REF!</definedName>
    <definedName name="__123Graph_XIMPORT" localSheetId="5" hidden="1">'[2]Forecast data'!#REF!</definedName>
    <definedName name="__123Graph_XIMPORT" localSheetId="4" hidden="1">'[2]Forecast data'!#REF!</definedName>
    <definedName name="__123Graph_XIMPORT" hidden="1">'[2]Forecast data'!#REF!</definedName>
    <definedName name="__123Graph_XLBF" localSheetId="5" hidden="1">'[4]T3 Page 1'!#REF!</definedName>
    <definedName name="__123Graph_XLBF" localSheetId="4" hidden="1">'[4]T3 Page 1'!#REF!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localSheetId="5" hidden="1">'[4]T3 Page 1'!#REF!</definedName>
    <definedName name="__123Graph_XPIC" localSheetId="4" hidden="1">'[4]T3 Page 1'!#REF!</definedName>
    <definedName name="__123Graph_XPIC" hidden="1">'[4]T3 Page 1'!#REF!</definedName>
    <definedName name="__123Graph_XSTAG2ALL" localSheetId="5" hidden="1">'[2]Forecast data'!#REF!</definedName>
    <definedName name="__123Graph_XSTAG2ALL" localSheetId="4" hidden="1">'[2]Forecast data'!#REF!</definedName>
    <definedName name="__123Graph_XSTAG2ALL" hidden="1">'[2]Forecast data'!#REF!</definedName>
    <definedName name="__123Graph_XSTAG2EC" localSheetId="5" hidden="1">'[2]Forecast data'!#REF!</definedName>
    <definedName name="__123Graph_XSTAG2EC" localSheetId="4" hidden="1">'[2]Forecast data'!#REF!</definedName>
    <definedName name="__123Graph_XSTAG2EC" hidden="1">'[2]Forecast data'!#REF!</definedName>
    <definedName name="__123Graph_XTOBREV" localSheetId="5" hidden="1">'[2]Forecast data'!#REF!</definedName>
    <definedName name="__123Graph_XTOBREV" localSheetId="4" hidden="1">'[2]Forecast data'!#REF!</definedName>
    <definedName name="__123Graph_XTOBREV" hidden="1">'[2]Forecast data'!#REF!</definedName>
    <definedName name="__123Graph_XTOTAL" localSheetId="4" hidden="1">'[2]Forecast data'!#REF!</definedName>
    <definedName name="__123Graph_XTOTAL" hidden="1">'[2]Forecast data'!#REF!</definedName>
    <definedName name="_Fill" localSheetId="4" hidden="1">'[2]Forecast data'!#REF!</definedName>
    <definedName name="_Fill" hidden="1">'[2]Forecast data'!#REF!</definedName>
    <definedName name="_Regression_Out" localSheetId="5" hidden="1">#REF!</definedName>
    <definedName name="_Regression_Out" localSheetId="4" hidden="1">#REF!</definedName>
    <definedName name="_Regression_Out" hidden="1">#REF!</definedName>
    <definedName name="_Regression_X" localSheetId="5" hidden="1">#REF!</definedName>
    <definedName name="_Regression_X" localSheetId="4" hidden="1">#REF!</definedName>
    <definedName name="_Regression_X" hidden="1">#REF!</definedName>
    <definedName name="_Regression_Y" localSheetId="5" hidden="1">#REF!</definedName>
    <definedName name="_Regression_Y" localSheetId="4" hidden="1">#REF!</definedName>
    <definedName name="_Regression_Y" hidden="1">#REF!</definedName>
    <definedName name="asdas" localSheetId="1"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2"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5" hidden="1">{#N/A,#N/A,FALSE,"TMCOMP96";#N/A,#N/A,FALSE,"MAT96";#N/A,#N/A,FALSE,"FANDA96";#N/A,#N/A,FALSE,"INTRAN96";#N/A,#N/A,FALSE,"NAA9697";#N/A,#N/A,FALSE,"ECWEBB";#N/A,#N/A,FALSE,"MFT96";#N/A,#N/A,FALSE,"CTrecon"}</definedName>
    <definedName name="asdas" localSheetId="4"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'[6]4.6 ten year bonds'!$A$4</definedName>
    <definedName name="BLPH2" hidden="1">'[6]4.6 ten year bonds'!$D$4</definedName>
    <definedName name="BLPH3" hidden="1">'[6]4.6 ten year bonds'!$G$4</definedName>
    <definedName name="BLPH4" hidden="1">'[6]4.6 ten year bonds'!$J$4</definedName>
    <definedName name="BLPH5" hidden="1">'[6]4.6 ten year bonds'!$M$4</definedName>
    <definedName name="dgsgf" localSheetId="1"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2"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5" hidden="1">{#N/A,#N/A,FALSE,"TMCOMP96";#N/A,#N/A,FALSE,"MAT96";#N/A,#N/A,FALSE,"FANDA96";#N/A,#N/A,FALSE,"INTRAN96";#N/A,#N/A,FALSE,"NAA9697";#N/A,#N/A,FALSE,"ECWEBB";#N/A,#N/A,FALSE,"MFT96";#N/A,#N/A,FALSE,"CTrecon"}</definedName>
    <definedName name="dgsgf" localSheetId="4"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5" hidden="1">#REF!</definedName>
    <definedName name="Distribution" localSheetId="4" hidden="1">#REF!</definedName>
    <definedName name="Distribution" hidden="1">#REF!</definedName>
    <definedName name="ExtraProfiles" localSheetId="5" hidden="1">#REF!</definedName>
    <definedName name="ExtraProfiles" localSheetId="4" hidden="1">#REF!</definedName>
    <definedName name="ExtraProfiles" hidden="1">#REF!</definedName>
    <definedName name="fg" localSheetId="1"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2"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5" hidden="1">{#N/A,#N/A,FALSE,"TMCOMP96";#N/A,#N/A,FALSE,"MAT96";#N/A,#N/A,FALSE,"FANDA96";#N/A,#N/A,FALSE,"INTRAN96";#N/A,#N/A,FALSE,"NAA9697";#N/A,#N/A,FALSE,"ECWEBB";#N/A,#N/A,FALSE,"MFT96";#N/A,#N/A,FALSE,"CTrecon"}</definedName>
    <definedName name="fg" localSheetId="4"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2"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5" hidden="1">{#N/A,#N/A,FALSE,"TMCOMP96";#N/A,#N/A,FALSE,"MAT96";#N/A,#N/A,FALSE,"FANDA96";#N/A,#N/A,FALSE,"INTRAN96";#N/A,#N/A,FALSE,"NAA9697";#N/A,#N/A,FALSE,"ECWEBB";#N/A,#N/A,FALSE,"MFT96";#N/A,#N/A,FALSE,"CTrecon"}</definedName>
    <definedName name="fgfd" localSheetId="4"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4" hidden="1">'[2]Forecast data'!#REF!</definedName>
    <definedName name="fyu" hidden="1">'[2]Forecast data'!#REF!</definedName>
    <definedName name="ghj" localSheetId="1"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2"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5" hidden="1">{#N/A,#N/A,FALSE,"TMCOMP96";#N/A,#N/A,FALSE,"MAT96";#N/A,#N/A,FALSE,"FANDA96";#N/A,#N/A,FALSE,"INTRAN96";#N/A,#N/A,FALSE,"NAA9697";#N/A,#N/A,FALSE,"ECWEBB";#N/A,#N/A,FALSE,"MFT96";#N/A,#N/A,FALSE,"CTrecon"}</definedName>
    <definedName name="ghj" localSheetId="4"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2"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5" hidden="1">{#N/A,#N/A,FALSE,"TMCOMP96";#N/A,#N/A,FALSE,"MAT96";#N/A,#N/A,FALSE,"FANDA96";#N/A,#N/A,FALSE,"INTRAN96";#N/A,#N/A,FALSE,"NAA9697";#N/A,#N/A,FALSE,"ECWEBB";#N/A,#N/A,FALSE,"MFT96";#N/A,#N/A,FALSE,"CTrecon"}</definedName>
    <definedName name="jhkgh" localSheetId="4"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2"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5" hidden="1">{#N/A,#N/A,FALSE,"TMCOMP96";#N/A,#N/A,FALSE,"MAT96";#N/A,#N/A,FALSE,"FANDA96";#N/A,#N/A,FALSE,"INTRAN96";#N/A,#N/A,FALSE,"NAA9697";#N/A,#N/A,FALSE,"ECWEBB";#N/A,#N/A,FALSE,"MFT96";#N/A,#N/A,FALSE,"CTrecon"}</definedName>
    <definedName name="jhkgh2" localSheetId="4"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Option2" localSheetId="1"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2"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5" hidden="1">{#N/A,#N/A,FALSE,"TMCOMP96";#N/A,#N/A,FALSE,"MAT96";#N/A,#N/A,FALSE,"FANDA96";#N/A,#N/A,FALSE,"INTRAN96";#N/A,#N/A,FALSE,"NAA9697";#N/A,#N/A,FALSE,"ECWEBB";#N/A,#N/A,FALSE,"MFT96";#N/A,#N/A,FALSE,"CTrecon"}</definedName>
    <definedName name="Option2" localSheetId="4"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4" hidden="1">[7]Population!#REF!</definedName>
    <definedName name="Pop" hidden="1">[7]Population!#REF!</definedName>
    <definedName name="Population" localSheetId="5" hidden="1">#REF!</definedName>
    <definedName name="Population" localSheetId="4" hidden="1">#REF!</definedName>
    <definedName name="Population" hidden="1">#REF!</definedName>
    <definedName name="Profiles" localSheetId="5" hidden="1">#REF!</definedName>
    <definedName name="Profiles" localSheetId="4" hidden="1">#REF!</definedName>
    <definedName name="Profiles" hidden="1">#REF!</definedName>
    <definedName name="Projections" localSheetId="5" hidden="1">#REF!</definedName>
    <definedName name="Projections" localSheetId="4" hidden="1">#REF!</definedName>
    <definedName name="Projections" hidden="1">#REF!</definedName>
    <definedName name="PSAT_Area">#REF!</definedName>
    <definedName name="PSAT_date">#REF!</definedName>
    <definedName name="PSAT_Name">#REF!</definedName>
    <definedName name="PSF4CY">#REF!</definedName>
    <definedName name="Results" hidden="1">[8]UK99!$A$1:$A$1</definedName>
    <definedName name="sdf" localSheetId="1"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2"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5" hidden="1">{#N/A,#N/A,FALSE,"TMCOMP96";#N/A,#N/A,FALSE,"MAT96";#N/A,#N/A,FALSE,"FANDA96";#N/A,#N/A,FALSE,"INTRAN96";#N/A,#N/A,FALSE,"NAA9697";#N/A,#N/A,FALSE,"ECWEBB";#N/A,#N/A,FALSE,"MFT96";#N/A,#N/A,FALSE,"CTrecon"}</definedName>
    <definedName name="sdf" localSheetId="4"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2"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5" hidden="1">{#N/A,#N/A,FALSE,"TMCOMP96";#N/A,#N/A,FALSE,"MAT96";#N/A,#N/A,FALSE,"FANDA96";#N/A,#N/A,FALSE,"INTRAN96";#N/A,#N/A,FALSE,"NAA9697";#N/A,#N/A,FALSE,"ECWEBB";#N/A,#N/A,FALSE,"MFT96";#N/A,#N/A,FALSE,"CTrecon"}</definedName>
    <definedName name="sdff" localSheetId="4"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2"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5" hidden="1">{#N/A,#N/A,FALSE,"TMCOMP96";#N/A,#N/A,FALSE,"MAT96";#N/A,#N/A,FALSE,"FANDA96";#N/A,#N/A,FALSE,"INTRAN96";#N/A,#N/A,FALSE,"NAA9697";#N/A,#N/A,FALSE,"ECWEBB";#N/A,#N/A,FALSE,"MFT96";#N/A,#N/A,FALSE,"CTrecon"}</definedName>
    <definedName name="sfad" localSheetId="4"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2"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5" hidden="1">{#N/A,#N/A,FALSE,"TMCOMP96";#N/A,#N/A,FALSE,"MAT96";#N/A,#N/A,FALSE,"FANDA96";#N/A,#N/A,FALSE,"INTRAN96";#N/A,#N/A,FALSE,"NAA9697";#N/A,#N/A,FALSE,"ECWEBB";#N/A,#N/A,FALSE,"MFT96";#N/A,#N/A,FALSE,"CTrecon"}</definedName>
    <definedName name="trggh" localSheetId="4"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localSheetId="1" hidden="1">{#N/A,#N/A,FALSE,"CGBR95C"}</definedName>
    <definedName name="wrn.table1." localSheetId="3" hidden="1">{#N/A,#N/A,FALSE,"CGBR95C"}</definedName>
    <definedName name="wrn.table1." localSheetId="2" hidden="1">{#N/A,#N/A,FALSE,"CGBR95C"}</definedName>
    <definedName name="wrn.table1." localSheetId="6" hidden="1">{#N/A,#N/A,FALSE,"CGBR95C"}</definedName>
    <definedName name="wrn.table1." localSheetId="5" hidden="1">{#N/A,#N/A,FALSE,"CGBR95C"}</definedName>
    <definedName name="wrn.table1." localSheetId="4" hidden="1">{#N/A,#N/A,FALSE,"CGBR95C"}</definedName>
    <definedName name="wrn.table1." hidden="1">{#N/A,#N/A,FALSE,"CGBR95C"}</definedName>
    <definedName name="wrn.table2." localSheetId="1" hidden="1">{#N/A,#N/A,FALSE,"CGBR95C"}</definedName>
    <definedName name="wrn.table2." localSheetId="3" hidden="1">{#N/A,#N/A,FALSE,"CGBR95C"}</definedName>
    <definedName name="wrn.table2." localSheetId="2" hidden="1">{#N/A,#N/A,FALSE,"CGBR95C"}</definedName>
    <definedName name="wrn.table2." localSheetId="6" hidden="1">{#N/A,#N/A,FALSE,"CGBR95C"}</definedName>
    <definedName name="wrn.table2." localSheetId="5" hidden="1">{#N/A,#N/A,FALSE,"CGBR95C"}</definedName>
    <definedName name="wrn.table2." localSheetId="4" hidden="1">{#N/A,#N/A,FALSE,"CGBR95C"}</definedName>
    <definedName name="wrn.table2." hidden="1">{#N/A,#N/A,FALSE,"CGBR95C"}</definedName>
    <definedName name="wrn.tablea." localSheetId="1" hidden="1">{#N/A,#N/A,FALSE,"CGBR95C"}</definedName>
    <definedName name="wrn.tablea." localSheetId="3" hidden="1">{#N/A,#N/A,FALSE,"CGBR95C"}</definedName>
    <definedName name="wrn.tablea." localSheetId="2" hidden="1">{#N/A,#N/A,FALSE,"CGBR95C"}</definedName>
    <definedName name="wrn.tablea." localSheetId="6" hidden="1">{#N/A,#N/A,FALSE,"CGBR95C"}</definedName>
    <definedName name="wrn.tablea." localSheetId="5" hidden="1">{#N/A,#N/A,FALSE,"CGBR95C"}</definedName>
    <definedName name="wrn.tablea." localSheetId="4" hidden="1">{#N/A,#N/A,FALSE,"CGBR95C"}</definedName>
    <definedName name="wrn.tablea." hidden="1">{#N/A,#N/A,FALSE,"CGBR95C"}</definedName>
    <definedName name="wrn.tableb." localSheetId="1" hidden="1">{#N/A,#N/A,FALSE,"CGBR95C"}</definedName>
    <definedName name="wrn.tableb." localSheetId="3" hidden="1">{#N/A,#N/A,FALSE,"CGBR95C"}</definedName>
    <definedName name="wrn.tableb." localSheetId="2" hidden="1">{#N/A,#N/A,FALSE,"CGBR95C"}</definedName>
    <definedName name="wrn.tableb." localSheetId="6" hidden="1">{#N/A,#N/A,FALSE,"CGBR95C"}</definedName>
    <definedName name="wrn.tableb." localSheetId="5" hidden="1">{#N/A,#N/A,FALSE,"CGBR95C"}</definedName>
    <definedName name="wrn.tableb." localSheetId="4" hidden="1">{#N/A,#N/A,FALSE,"CGBR95C"}</definedName>
    <definedName name="wrn.tableb." hidden="1">{#N/A,#N/A,FALSE,"CGBR95C"}</definedName>
    <definedName name="wrn.tableq." localSheetId="1" hidden="1">{#N/A,#N/A,FALSE,"CGBR95C"}</definedName>
    <definedName name="wrn.tableq." localSheetId="3" hidden="1">{#N/A,#N/A,FALSE,"CGBR95C"}</definedName>
    <definedName name="wrn.tableq." localSheetId="2" hidden="1">{#N/A,#N/A,FALSE,"CGBR95C"}</definedName>
    <definedName name="wrn.tableq." localSheetId="6" hidden="1">{#N/A,#N/A,FALSE,"CGBR95C"}</definedName>
    <definedName name="wrn.tableq." localSheetId="5" hidden="1">{#N/A,#N/A,FALSE,"CGBR95C"}</definedName>
    <definedName name="wrn.tableq." localSheetId="4" hidden="1">{#N/A,#N/A,FALSE,"CGBR95C"}</definedName>
    <definedName name="wrn.tableq." hidden="1">{#N/A,#N/A,FALSE,"CGBR95C"}</definedName>
    <definedName name="wrn.TMCOMP." localSheetId="1"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2"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5" hidden="1">{#N/A,#N/A,FALSE,"TMCOMP96";#N/A,#N/A,FALSE,"MAT96";#N/A,#N/A,FALSE,"FANDA96";#N/A,#N/A,FALSE,"INTRAN96";#N/A,#N/A,FALSE,"NAA9697";#N/A,#N/A,FALSE,"ECWEBB";#N/A,#N/A,FALSE,"MFT96";#N/A,#N/A,FALSE,"CTrecon"}</definedName>
    <definedName name="wrn.TMCOMP." localSheetId="4"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52511"/>
</workbook>
</file>

<file path=xl/calcChain.xml><?xml version="1.0" encoding="utf-8"?>
<calcChain xmlns="http://schemas.openxmlformats.org/spreadsheetml/2006/main">
  <c r="E12" i="11" l="1"/>
  <c r="E11" i="11"/>
  <c r="E10" i="11"/>
  <c r="E9" i="11"/>
  <c r="E8" i="11"/>
</calcChain>
</file>

<file path=xl/sharedStrings.xml><?xml version="1.0" encoding="utf-8"?>
<sst xmlns="http://schemas.openxmlformats.org/spreadsheetml/2006/main" count="1157" uniqueCount="305">
  <si>
    <t>Public sector net borrowing</t>
  </si>
  <si>
    <t>Cyclically-adjusted net borrowing</t>
  </si>
  <si>
    <t>Public sector net cash requirement</t>
  </si>
  <si>
    <t>Public sector current receipts</t>
  </si>
  <si>
    <t>Public sector net debt</t>
  </si>
  <si>
    <t>Public sector current expenditure</t>
  </si>
  <si>
    <t>Public sector net investment</t>
  </si>
  <si>
    <t>Public sector gross investment</t>
  </si>
  <si>
    <t>Total managed expenditure</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</si>
  <si>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</si>
  <si>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</si>
  <si>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</si>
  <si>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</si>
  <si>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</si>
  <si>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</si>
  <si>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</si>
  <si>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</si>
  <si>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</si>
  <si>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</si>
  <si>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</si>
  <si>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</si>
  <si>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</si>
  <si>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</si>
  <si>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</si>
  <si>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</si>
  <si>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</si>
  <si>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</si>
  <si>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</si>
  <si>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</si>
  <si>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</si>
  <si>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</si>
  <si>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</si>
  <si>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</si>
  <si>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</si>
  <si>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</si>
  <si>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</si>
  <si>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</si>
  <si>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</si>
  <si>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</si>
  <si>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</si>
  <si>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</si>
  <si>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</si>
  <si>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</si>
  <si>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</si>
  <si>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</si>
  <si>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</si>
  <si>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</si>
  <si>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</si>
  <si>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</si>
  <si>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</si>
  <si>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</si>
  <si>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</si>
  <si>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</si>
  <si>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</si>
  <si>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</si>
  <si>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</si>
  <si>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</si>
  <si>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</si>
  <si>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</si>
  <si>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</si>
  <si>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</si>
  <si>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</si>
  <si>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Depreciation</t>
  </si>
  <si>
    <t>a</t>
  </si>
  <si>
    <t>b</t>
  </si>
  <si>
    <t>c</t>
  </si>
  <si>
    <t>d</t>
  </si>
  <si>
    <t>e</t>
  </si>
  <si>
    <t>Deficit</t>
  </si>
  <si>
    <t>(b-a)</t>
  </si>
  <si>
    <t>Primary balance</t>
  </si>
  <si>
    <t>Receipts and expenditure</t>
  </si>
  <si>
    <t>Central government net cash requirement</t>
  </si>
  <si>
    <t>(d+e)</t>
  </si>
  <si>
    <t>Financing</t>
  </si>
  <si>
    <t>JW38</t>
  </si>
  <si>
    <t>Cyclically-adjusted primary balance</t>
  </si>
  <si>
    <t>Treaty deficit</t>
  </si>
  <si>
    <t>Cyclically-adjusted Treaty deficit</t>
  </si>
  <si>
    <t>Treaty debt ratio</t>
  </si>
  <si>
    <t>JW2O</t>
  </si>
  <si>
    <t>JW2Q</t>
  </si>
  <si>
    <t>(c+d+e)</t>
  </si>
  <si>
    <t>ONS code</t>
  </si>
  <si>
    <t>Derivation</t>
  </si>
  <si>
    <t>Output gap</t>
  </si>
  <si>
    <t>Nominal GDP</t>
  </si>
  <si>
    <t>Economic indicators</t>
  </si>
  <si>
    <t>Glossary</t>
  </si>
  <si>
    <t>Spending on items that are 'consumed' in the year of purchase, such as public sector salaries and transfers.</t>
  </si>
  <si>
    <t>£ billion</t>
  </si>
  <si>
    <t>NNBK</t>
  </si>
  <si>
    <t>HF6W</t>
  </si>
  <si>
    <t>GCSU</t>
  </si>
  <si>
    <t>1946-47</t>
  </si>
  <si>
    <t>1947-48</t>
  </si>
  <si>
    <t>1948-49</t>
  </si>
  <si>
    <t>1949-50</t>
  </si>
  <si>
    <t>1950-51</t>
  </si>
  <si>
    <t>1951-52</t>
  </si>
  <si>
    <t>1952-53</t>
  </si>
  <si>
    <t>1953-54</t>
  </si>
  <si>
    <t>1954-55</t>
  </si>
  <si>
    <t>1955-56</t>
  </si>
  <si>
    <t>1956-57</t>
  </si>
  <si>
    <t>1957-58</t>
  </si>
  <si>
    <t>1958-59</t>
  </si>
  <si>
    <t>1959-60</t>
  </si>
  <si>
    <t>1960-61</t>
  </si>
  <si>
    <t>1961-62</t>
  </si>
  <si>
    <t>1962-63</t>
  </si>
  <si>
    <t>1963-64</t>
  </si>
  <si>
    <t>1964-65</t>
  </si>
  <si>
    <t>BKTL</t>
  </si>
  <si>
    <t>Fiscal targets</t>
  </si>
  <si>
    <t xml:space="preserve">The sum of public sector current expenditure, public sector net investment and public sector depreciation. </t>
  </si>
  <si>
    <t>The difference between public sector current expenditure and receipts each year. In other words this is public sector net borrowing excluding borrowing to finance investment.</t>
  </si>
  <si>
    <t>Nominal GDP (£ billion)</t>
  </si>
  <si>
    <t>-</t>
  </si>
  <si>
    <t>Notes:</t>
  </si>
  <si>
    <t>Source</t>
  </si>
  <si>
    <t>Maastricht treaty measures</t>
  </si>
  <si>
    <t>YEQG</t>
  </si>
  <si>
    <t>1948</t>
  </si>
  <si>
    <t>1949</t>
  </si>
  <si>
    <t>1950</t>
  </si>
  <si>
    <t>1951</t>
  </si>
  <si>
    <t>1952</t>
  </si>
  <si>
    <t>1953</t>
  </si>
  <si>
    <t>1954</t>
  </si>
  <si>
    <t>Cyclically adjusted aggregates are OBR estimates based on internal calculations of the size of the output gap. For more information see Working paper No. 3: Cyclically-adjusting the public finances (http://budgetresponsibility.independent.gov.uk/pubs/Working-paper-No3.pdf)</t>
  </si>
  <si>
    <t xml:space="preserve">Notes: </t>
  </si>
  <si>
    <t>Revenue relating to activities in the current year, comprising mainly direct and indirect taxes, but also including social security contributions, interest, dividends, capital taxes and profits from trading activities.</t>
  </si>
  <si>
    <t>Definition</t>
  </si>
  <si>
    <t>Series</t>
  </si>
  <si>
    <t>ONS Code</t>
  </si>
  <si>
    <t>Gross spending on investment including depreciation.</t>
  </si>
  <si>
    <t>Gross spending on investment less depreciation.</t>
  </si>
  <si>
    <t>Cyclically adjusted aggregates are OBR calculations based on estimates of the size of the output gap. For more information see Working paper No. 3: Cyclically-adjusting the public finances (http://budgetresponsibility.independent.gov.uk/pubs/Working-paper-No3.pdf)</t>
  </si>
  <si>
    <t>GDP deflator</t>
  </si>
  <si>
    <t>All of the cyclically-adjusted measures are adjusted for the effect of the position in the economic cycle. They therefore represent the 'structural' element of each aggregate, or in other words, the value we would see if the output gap was zero.</t>
  </si>
  <si>
    <t>n/a</t>
  </si>
  <si>
    <t>A measure of the amount of cash which is needed to make up the difference betweeen spending and revenues. This is different from net borrowing as it also includes financial transactions, which will affect the cash position but are not included in net borrowing. Public sector net debt is driven by changes in the public sector net cash requirement.</t>
  </si>
  <si>
    <t>A stock measure of the public sector's net liability position i.e. its liabilities minus its liquid assets. It is broadly the stock equivalent of public sector net borrowing, but measured on a cash rather than an accrued basis. It is also the fiscal measure used for the Government's supplementary fiscal target. PSND is the key measure of the country's overall debt.</t>
  </si>
  <si>
    <t>Public sector net investment (PSNI)</t>
  </si>
  <si>
    <t>Public sector gross investment (PSGI)</t>
  </si>
  <si>
    <t>Public sector current expenditure (PSCE)</t>
  </si>
  <si>
    <t>Public sector net borrowing (PSNB)</t>
  </si>
  <si>
    <t>Treaty debt</t>
  </si>
  <si>
    <t>A measure of whole economy inflation.</t>
  </si>
  <si>
    <t>YBGB</t>
  </si>
  <si>
    <t>The output gap is the difference between the current level of output in the economy and the potential level that could be supplied without putting upward or downward pressure on inflation. It is a key indicator of the position of the economy in the economic cycle.</t>
  </si>
  <si>
    <t>Gross domestic product at current market prices.</t>
  </si>
  <si>
    <t>Cyclically-adjusted measures</t>
  </si>
  <si>
    <t>Government net borrowing excluding net interest payments.</t>
  </si>
  <si>
    <t>The difference between total public sector receipts and expenditure on an accrued basis each year. As the widest measure of borrowing it is a key indicator of the fiscal position. PSNB is the headline measure of 'the deficit'.</t>
  </si>
  <si>
    <t>A decrease in the capital value of assets. It is a component of the current budget</t>
  </si>
  <si>
    <t xml:space="preserve">Treaty debt </t>
  </si>
  <si>
    <t>RUUW</t>
  </si>
  <si>
    <t>Supplementary data to the Public Sector Finances Statistical Bulletin (National Statistics)</t>
  </si>
  <si>
    <t>Derived from PSNI and depreciation data in the Supplementary data to the Public Sector Finances Statistical Bulletin (National Statistics)</t>
  </si>
  <si>
    <t>Derived from  PSNB and net interest and dividend receipts data in the Supplementary data to the Public Sector Finances Statistical Bulletin (National Statistics)</t>
  </si>
  <si>
    <t>Public Sector Finances Statistical Bulletin (National Statistics)</t>
  </si>
  <si>
    <t>Government Deficit and Debt Under the Maastricht Treaty (National Statistics)</t>
  </si>
  <si>
    <t>The central government element of the public sector net cash requirement. The central government cash requirement is used as the basis for the Government's financing remit.</t>
  </si>
  <si>
    <t xml:space="preserve">General government net borrowing (which includes central government and local authority borrowing, but excludes borrowing by public corporations). Treaty deficit includes interest payments or receipts received as part of financial instruments known as swaps. </t>
  </si>
  <si>
    <t>General government gross debt i.e. all the financial liabilities of central and local government. Does not subtract off the government's liquid assets as is the case for PSND.</t>
  </si>
  <si>
    <t>-JW2Z</t>
  </si>
  <si>
    <t>-JW2S</t>
  </si>
  <si>
    <t>Output gap (per cent of GDP)</t>
  </si>
  <si>
    <t>(J5II-JW2P+JW2L+JW2M)</t>
  </si>
  <si>
    <t>KX5Q</t>
  </si>
  <si>
    <t>AIIH</t>
  </si>
  <si>
    <t>2018-19</t>
  </si>
  <si>
    <t>A full list of sources is available in the glossary.</t>
  </si>
  <si>
    <t>Current budget deficit</t>
  </si>
  <si>
    <t>Cyclically-adjusted current budget deficit</t>
  </si>
  <si>
    <t>(c+e-a)</t>
  </si>
  <si>
    <t>Current Budget Deficit</t>
  </si>
  <si>
    <t xml:space="preserve">JW38 </t>
  </si>
  <si>
    <t xml:space="preserve"> Quarterly National Accounts Statistical Bulletins (National Statistics)</t>
  </si>
  <si>
    <t>-JW2T</t>
  </si>
  <si>
    <t>-J5II</t>
  </si>
  <si>
    <t>-NNBK</t>
  </si>
  <si>
    <t>2019-20</t>
  </si>
  <si>
    <t>Central government debt interest, net of APF</t>
  </si>
  <si>
    <t>NMFX+MU74</t>
  </si>
  <si>
    <t>National account taxes</t>
  </si>
  <si>
    <t>2020-21</t>
  </si>
  <si>
    <t>Maastricht Treaty measures</t>
  </si>
  <si>
    <t>BKPX</t>
  </si>
  <si>
    <t>Key public finances data since 1920: data underlying our website's home page highcharts</t>
  </si>
  <si>
    <t>Please note that the highcharts are updated at every Budget and Autumn Statement and so some outturn data may be different to the aggregates sheets which are updated every month. Please use the data in the aggregates sheets if you require latest outturns.</t>
  </si>
  <si>
    <t>Per cent of GDP</t>
  </si>
  <si>
    <t>Years</t>
  </si>
  <si>
    <t>Total receipts
(PSCR)</t>
  </si>
  <si>
    <t>Total spending
(TME)</t>
  </si>
  <si>
    <t>Public sector net borrowing
(PSNB)</t>
  </si>
  <si>
    <t>Public sector net debt
(PSND)</t>
  </si>
  <si>
    <t>1920-21</t>
  </si>
  <si>
    <t>1921-22</t>
  </si>
  <si>
    <t>1922-23</t>
  </si>
  <si>
    <t>1923-24</t>
  </si>
  <si>
    <t>1924-25</t>
  </si>
  <si>
    <t>1925-26</t>
  </si>
  <si>
    <t>1926-27</t>
  </si>
  <si>
    <t>1927-28</t>
  </si>
  <si>
    <t>1928-29</t>
  </si>
  <si>
    <t>1929-30</t>
  </si>
  <si>
    <t>1930-31</t>
  </si>
  <si>
    <t>1931-32</t>
  </si>
  <si>
    <t>1932-33</t>
  </si>
  <si>
    <t>1933-34</t>
  </si>
  <si>
    <t>1934-35</t>
  </si>
  <si>
    <t>1935-36</t>
  </si>
  <si>
    <t>1936-37</t>
  </si>
  <si>
    <t>1937-38</t>
  </si>
  <si>
    <t>1938-39</t>
  </si>
  <si>
    <t>1939-40</t>
  </si>
  <si>
    <t>1940-41</t>
  </si>
  <si>
    <t>1941-42</t>
  </si>
  <si>
    <t>1942-43</t>
  </si>
  <si>
    <t>1943-44</t>
  </si>
  <si>
    <t>1944-45</t>
  </si>
  <si>
    <t>1945-46</t>
  </si>
  <si>
    <t xml:space="preserve">Source: ONS and Bank of England Calculations. The historical GDP and debt data are taken from the Bank of England’s “The UK recession in context – what do three centuries of data tell us?” article from the Quarterly Bulletin Q4 2010. </t>
  </si>
  <si>
    <t>Nominal GDP, centred end-March (£ billion)</t>
  </si>
  <si>
    <t>Petroleum revenue tax</t>
  </si>
  <si>
    <t>Bank levy</t>
  </si>
  <si>
    <t>MS62</t>
  </si>
  <si>
    <t>Council tax</t>
  </si>
  <si>
    <t>Alcohol duties</t>
  </si>
  <si>
    <t>Tobacco duties</t>
  </si>
  <si>
    <t>Fuel duties</t>
  </si>
  <si>
    <t>MM9F</t>
  </si>
  <si>
    <t>MF6V</t>
  </si>
  <si>
    <t>GTAO</t>
  </si>
  <si>
    <t>CUDG</t>
  </si>
  <si>
    <t>BKST</t>
  </si>
  <si>
    <t>MS6W</t>
  </si>
  <si>
    <t>LISB</t>
  </si>
  <si>
    <t>Other income tax</t>
  </si>
  <si>
    <t>MF6X</t>
  </si>
  <si>
    <t>ACCJ</t>
  </si>
  <si>
    <t>KIH3</t>
  </si>
  <si>
    <t>Licence fee receipts</t>
  </si>
  <si>
    <t>DH7A</t>
  </si>
  <si>
    <t>NMHM</t>
  </si>
  <si>
    <t>GDP Deflator (2015-16=100)</t>
  </si>
  <si>
    <t xml:space="preserve">Real Prices (£ billion, 2015-16 prices) </t>
  </si>
  <si>
    <t>2021-22</t>
  </si>
  <si>
    <t>VAT refunds</t>
  </si>
  <si>
    <t>AHGN</t>
  </si>
  <si>
    <t>AHGO</t>
  </si>
  <si>
    <t>Stamp duty land tax (includes Scottish LBTT and ATED)</t>
  </si>
  <si>
    <t>Stamp taxes on shares</t>
  </si>
  <si>
    <t>EKED + CDDZ</t>
  </si>
  <si>
    <t>Air passenger duty</t>
  </si>
  <si>
    <t>CWAA</t>
  </si>
  <si>
    <t>Insurance premium tax</t>
  </si>
  <si>
    <t>CWAD</t>
  </si>
  <si>
    <t>Climate change levy and carbon price floor</t>
  </si>
  <si>
    <t>LSNT</t>
  </si>
  <si>
    <t>AHGP</t>
  </si>
  <si>
    <t>EU ETS</t>
  </si>
  <si>
    <t>M98G</t>
  </si>
  <si>
    <t>Diverted profits tax</t>
  </si>
  <si>
    <t>N43V</t>
  </si>
  <si>
    <t>Pay as your earn (PAYE) income tax</t>
  </si>
  <si>
    <t>Self assessed (SA) income tax</t>
  </si>
  <si>
    <t>Onshore corporation tax (includes Bank Surcharge)</t>
  </si>
  <si>
    <t>Offshore corporation tax</t>
  </si>
  <si>
    <t>Inheritance tax</t>
  </si>
  <si>
    <t>ACCH</t>
  </si>
  <si>
    <t>residual</t>
  </si>
  <si>
    <t>National insurance contributions (NICs)</t>
  </si>
  <si>
    <t>Public sector interest and dividend receipts</t>
  </si>
  <si>
    <t>Public sector gross operating surplus (GOS)</t>
  </si>
  <si>
    <t>Other public sector taxes and receipts</t>
  </si>
  <si>
    <t>National accounts taxes</t>
  </si>
  <si>
    <t>AHHZ</t>
  </si>
  <si>
    <t>JW2K</t>
  </si>
  <si>
    <t>VAT (net of VAT refunds)</t>
  </si>
  <si>
    <t>Capital gains tax</t>
  </si>
  <si>
    <t>Forecast years (in blue) from 2016-17 are consistent with the OBR Economic and fiscal outlook forecast published March 2017.</t>
  </si>
  <si>
    <t>CPSC</t>
  </si>
  <si>
    <t>CPSB</t>
  </si>
  <si>
    <t>Outturns and forecast as of March 2017 Economic and fiscal outlook</t>
  </si>
  <si>
    <r>
      <t>Outturn and forecast data is now based on the 2010 European System of Accounts (ESA10) and all fiscal aggregates exclude public sector banks. Outturn data consistent with the ONS/HM Treasury Public Sector Finances Statistical Bulletin released on 25</t>
    </r>
    <r>
      <rPr>
        <vertAlign val="superscript"/>
        <sz val="10"/>
        <rFont val="Calibri"/>
        <family val="2"/>
      </rPr>
      <t>th</t>
    </r>
    <r>
      <rPr>
        <sz val="10"/>
        <rFont val="Calibri"/>
        <family val="2"/>
      </rPr>
      <t xml:space="preserve"> April 2017.</t>
    </r>
  </si>
  <si>
    <r>
      <t xml:space="preserve">Forecast years (in blue) from 2016-17 are consistent with the OBR </t>
    </r>
    <r>
      <rPr>
        <i/>
        <sz val="10"/>
        <rFont val="Calibri"/>
        <family val="2"/>
      </rPr>
      <t xml:space="preserve">Economic and fiscal outlook </t>
    </r>
    <r>
      <rPr>
        <sz val="10"/>
        <rFont val="Calibri"/>
        <family val="2"/>
      </rPr>
      <t>forecast published March 2017.</t>
    </r>
  </si>
  <si>
    <r>
      <t>Per cent of GDP</t>
    </r>
    <r>
      <rPr>
        <vertAlign val="superscript"/>
        <sz val="14"/>
        <rFont val="Calibri"/>
        <family val="2"/>
      </rPr>
      <t>1</t>
    </r>
  </si>
  <si>
    <r>
      <t>Public sector net debt</t>
    </r>
    <r>
      <rPr>
        <vertAlign val="superscript"/>
        <sz val="10"/>
        <rFont val="Calibri"/>
        <family val="2"/>
      </rPr>
      <t>2</t>
    </r>
  </si>
  <si>
    <r>
      <t xml:space="preserve">1 </t>
    </r>
    <r>
      <rPr>
        <sz val="10"/>
        <rFont val="Calibri"/>
        <family val="2"/>
      </rPr>
      <t>Data presented as a per cent of GDP is consistent with the latest available ONS GDP data (Second estimate of GDP, Q4 2016 released on 31 March 2017). Calendar GDP used for 1948-1954.</t>
    </r>
  </si>
  <si>
    <r>
      <t xml:space="preserve">2 </t>
    </r>
    <r>
      <rPr>
        <sz val="10"/>
        <rFont val="Calibri"/>
        <family val="2"/>
      </rPr>
      <t>Debt at end March; GDP centred on end-March.</t>
    </r>
  </si>
  <si>
    <r>
      <t xml:space="preserve">Forecast years (in blue) from 2016-17 are consistent with the OBR </t>
    </r>
    <r>
      <rPr>
        <i/>
        <sz val="10"/>
        <color indexed="8"/>
        <rFont val="Calibri"/>
        <family val="2"/>
      </rPr>
      <t>Economic and fiscal outlook</t>
    </r>
    <r>
      <rPr>
        <sz val="10"/>
        <color indexed="8"/>
        <rFont val="Calibri"/>
        <family val="2"/>
      </rPr>
      <t xml:space="preserve"> forecast published March 2017.</t>
    </r>
  </si>
  <si>
    <r>
      <t>Outturn and forecast data is now based on the 2010 European System of Accounts (ESA10) and all fiscal aggregates exclude public sector banks. Outturn data consistent with the ONS/HM Treasury Public Sector Finances Statistical Bulletin released on 25</t>
    </r>
    <r>
      <rPr>
        <vertAlign val="superscript"/>
        <sz val="10"/>
        <rFont val="Calibri"/>
        <family val="2"/>
      </rPr>
      <t xml:space="preserve">th </t>
    </r>
    <r>
      <rPr>
        <sz val="10"/>
        <rFont val="Calibri"/>
        <family val="2"/>
      </rPr>
      <t>April 2017.</t>
    </r>
  </si>
  <si>
    <r>
      <t>Vehicle excise duties</t>
    </r>
    <r>
      <rPr>
        <vertAlign val="superscript"/>
        <sz val="10"/>
        <rFont val="Calibri"/>
        <family val="2"/>
      </rPr>
      <t>1</t>
    </r>
  </si>
  <si>
    <r>
      <t>Environmental levies (Renewables Obligation and Carbon Reduction Commitment)</t>
    </r>
    <r>
      <rPr>
        <vertAlign val="superscript"/>
        <sz val="10"/>
        <rFont val="Calibri"/>
        <family val="2"/>
      </rPr>
      <t>2</t>
    </r>
  </si>
  <si>
    <r>
      <t>Outturn data consistent with the ONS/HM Treasury Public Sector Finances Statistical Bulletin released on 25</t>
    </r>
    <r>
      <rPr>
        <vertAlign val="superscript"/>
        <sz val="10"/>
        <rFont val="Calibri"/>
        <family val="2"/>
      </rPr>
      <t>th</t>
    </r>
    <r>
      <rPr>
        <sz val="10"/>
        <rFont val="Calibri"/>
        <family val="2"/>
      </rPr>
      <t xml:space="preserve"> April 2017</t>
    </r>
    <r>
      <rPr>
        <sz val="10"/>
        <color indexed="10"/>
        <rFont val="Calibri"/>
        <family val="2"/>
      </rPr>
      <t>.</t>
    </r>
  </si>
  <si>
    <r>
      <t xml:space="preserve">Forecast years (in blue) from 2015-16 are consistent with the OBR </t>
    </r>
    <r>
      <rPr>
        <i/>
        <sz val="10"/>
        <rFont val="Calibri"/>
        <family val="2"/>
      </rPr>
      <t xml:space="preserve">Economic and fiscal outlook </t>
    </r>
    <r>
      <rPr>
        <sz val="10"/>
        <rFont val="Calibri"/>
        <family val="2"/>
      </rPr>
      <t>forecast published March 2017</t>
    </r>
    <r>
      <rPr>
        <sz val="10"/>
        <color indexed="10"/>
        <rFont val="Calibri"/>
        <family val="2"/>
      </rPr>
      <t>.</t>
    </r>
  </si>
  <si>
    <r>
      <rPr>
        <vertAlign val="superscript"/>
        <sz val="10"/>
        <rFont val="Calibri"/>
        <family val="2"/>
      </rPr>
      <t>1</t>
    </r>
    <r>
      <rPr>
        <sz val="10"/>
        <rFont val="Calibri"/>
        <family val="2"/>
      </rPr>
      <t xml:space="preserve"> Includes road lorry user charge</t>
    </r>
    <r>
      <rPr>
        <vertAlign val="superscript"/>
        <sz val="10"/>
        <rFont val="Calibri"/>
        <family val="2"/>
      </rPr>
      <t xml:space="preserve"> 2</t>
    </r>
    <r>
      <rPr>
        <sz val="10"/>
        <rFont val="Calibri"/>
        <family val="2"/>
      </rPr>
      <t xml:space="preserve"> Also Includes feed-in-tariffs, warm homes discount, capacity markets and contracts-for-difference in forecast years</t>
    </r>
  </si>
  <si>
    <r>
      <t>OBR economic estimates</t>
    </r>
    <r>
      <rPr>
        <vertAlign val="superscript"/>
        <sz val="11"/>
        <color indexed="8"/>
        <rFont val="Calibri"/>
        <family val="2"/>
      </rPr>
      <t>1</t>
    </r>
    <r>
      <rPr>
        <sz val="11"/>
        <color indexed="8"/>
        <rFont val="Calibri"/>
        <family val="2"/>
      </rPr>
      <t xml:space="preserve"> based on our own output gap calculations. </t>
    </r>
  </si>
  <si>
    <r>
      <t>OBR economic estimates.</t>
    </r>
    <r>
      <rPr>
        <vertAlign val="superscript"/>
        <sz val="11"/>
        <color indexed="8"/>
        <rFont val="Calibri"/>
        <family val="2"/>
      </rPr>
      <t xml:space="preserve">1 </t>
    </r>
  </si>
  <si>
    <r>
      <t xml:space="preserve">ONS Second Estimate of GDP and Quarterly National Accounts Statistical Bulletins (National Statistics). Forecast consistent with the </t>
    </r>
    <r>
      <rPr>
        <i/>
        <sz val="11"/>
        <color indexed="8"/>
        <rFont val="Calibri"/>
        <family val="2"/>
      </rPr>
      <t>Economic and fiscal outlook</t>
    </r>
    <r>
      <rPr>
        <sz val="11"/>
        <color indexed="8"/>
        <rFont val="Calibri"/>
        <family val="2"/>
      </rPr>
      <t>.</t>
    </r>
  </si>
  <si>
    <r>
      <t xml:space="preserve">1 </t>
    </r>
    <r>
      <rPr>
        <sz val="11"/>
        <color indexed="8"/>
        <rFont val="Calibri"/>
        <family val="2"/>
      </rPr>
      <t xml:space="preserve">Economic estimates are constructed using assumptions or judgements, where these assumptions or judgements have a material effect on the resulting estimates. These estimates are therefore outside the domain of official statistics.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</si>
</sst>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44" formatCode="_-&quot;£&quot;* #,##0.00_-;\-&quot;£&quot;* #,##0.00_-;_-&quot;£&quot;* &quot;-&quot;??_-;_-@_-"/>
    <numFmt numFmtId="43" formatCode="_-* #,##0.00_-;\-* #,##0.00_-;_-* &quot;-&quot;??_-;_-@_-"/>
    <numFmt numFmtId="164" formatCode="0.0"/>
    <numFmt numFmtId="165" formatCode="0.000"/>
    <numFmt numFmtId="166" formatCode="0.0000"/>
    <numFmt numFmtId="167" formatCode="&quot;to &quot;0.0000;&quot;to &quot;\-0.0000;&quot;to 0&quot;"/>
    <numFmt numFmtId="168" formatCode="#,##0;\-#,##0;\-"/>
    <numFmt numFmtId="169" formatCode="[&lt;0.0001]&quot;&lt;0.0001&quot;;0.0000"/>
    <numFmt numFmtId="170" formatCode="#,##0.0,,;\-#,##0.0,,;\-"/>
    <numFmt numFmtId="171" formatCode="#,##0,;\-#,##0,;\-"/>
    <numFmt numFmtId="172" formatCode="0.0%;\-0.0%;\-"/>
    <numFmt numFmtId="173" formatCode="#,##0.0,,;\-#,##0.0,,"/>
    <numFmt numFmtId="174" formatCode="#,##0,;\-#,##0,"/>
    <numFmt numFmtId="175" formatCode="0.0%;\-0.0%"/>
    <numFmt numFmtId="176" formatCode="#,##0.0_-;\(#,##0.0\);_-* &quot;-&quot;??_-"/>
    <numFmt numFmtId="177" formatCode="_-[$€-2]* #,##0.00_-;\-[$€-2]* #,##0.00_-;_-[$€-2]* &quot;-&quot;??_-"/>
    <numFmt numFmtId="178" formatCode="0.0%"/>
    <numFmt numFmtId="179" formatCode="_(&quot;$&quot;* #,##0_);_(&quot;$&quot;* \(#,##0\);_(&quot;$&quot;* &quot;-&quot;_);_(@_)"/>
    <numFmt numFmtId="180" formatCode="_(&quot;$&quot;* #,##0.00_);_(&quot;$&quot;* \(#,##0.00\);_(&quot;$&quot;* &quot;-&quot;??_);_(@_)"/>
    <numFmt numFmtId="181" formatCode="_(* #,##0.00_);_(* \(#,##0.00\);_(* &quot;-&quot;??_);_(@_)"/>
    <numFmt numFmtId="182" formatCode="#,##0_);\(#,##0\);&quot;-&quot;_)"/>
    <numFmt numFmtId="183" formatCode="&quot;$&quot;#,##0_);\(&quot;$&quot;#,##0\)"/>
    <numFmt numFmtId="184" formatCode="#,##0;\(#,##0\)"/>
    <numFmt numFmtId="185" formatCode="#,##0_%_);\(#,##0\)_%;**;@_%_)"/>
    <numFmt numFmtId="186" formatCode="#,##0_%_);\(#,##0\)_%;#,##0_%_);@_%_)"/>
    <numFmt numFmtId="187" formatCode="#,##0.00_%_);\(#,##0.00\)_%;**;@_%_)"/>
    <numFmt numFmtId="188" formatCode="#,##0.00_%_);\(#,##0.00\)_%;#,##0.00_%_);@_%_)"/>
    <numFmt numFmtId="189" formatCode="#,##0.000_%_);\(#,##0.000\)_%;**;@_%_)"/>
    <numFmt numFmtId="190" formatCode="#,##0.0_%_);\(#,##0.0\)_%;**;@_%_)"/>
    <numFmt numFmtId="191" formatCode="[$¥-411]#,##0"/>
    <numFmt numFmtId="192" formatCode="&quot;$&quot;#,##0.00_%_);\(&quot;$&quot;#,##0.00\)_%;**;@_%_)"/>
    <numFmt numFmtId="193" formatCode="&quot;$&quot;#,##0.000_%_);\(&quot;$&quot;#,##0.000\)_%;**;@_%_)"/>
    <numFmt numFmtId="194" formatCode="&quot;$&quot;#,##0.0_%_);\(&quot;$&quot;#,##0.0\)_%;**;@_%_)"/>
    <numFmt numFmtId="195" formatCode="#,##0_);\(#,##0.0\)"/>
    <numFmt numFmtId="196" formatCode="m/d/yy_%_);;**"/>
    <numFmt numFmtId="197" formatCode="m/d/yy_%_)"/>
    <numFmt numFmtId="198" formatCode="_([$€]* #,##0.00_);_([$€]* \(#,##0.00\);_([$€]* &quot;-&quot;??_);_(@_)"/>
    <numFmt numFmtId="199" formatCode="0.0;\(0.0\)"/>
    <numFmt numFmtId="200" formatCode="0.0;;&quot;TBD&quot;"/>
    <numFmt numFmtId="201" formatCode="#,##0.0_x_)_);&quot;NM&quot;_x_)_);#,##0.0_x_)_);@_x_)_)"/>
    <numFmt numFmtId="202" formatCode="0.0%_);\(0.0%\);**;@_%_)"/>
    <numFmt numFmtId="203" formatCode="#,##0.0_);\(#,##0.0\)"/>
    <numFmt numFmtId="204" formatCode="&quot;$&quot;#,##0.0_);\(&quot;$&quot;#,##0.00\)"/>
  </numFmts>
  <fonts count="128">
    <font>
      <sz val="11"/>
      <color indexed="8"/>
      <name val="Calibri"/>
      <family val="2"/>
    </font>
    <font>
      <sz val="11"/>
      <color indexed="8"/>
      <name val="Calibri"/>
      <family val="2"/>
    </font>
    <font>
      <sz val="10"/>
      <name val="Arial"/>
      <family val="2"/>
    </font>
    <font>
      <sz val="10"/>
      <name val="Arial"/>
      <family val="2"/>
    </font>
    <font>
      <sz val="10"/>
      <color indexed="8"/>
      <name val="Arial"/>
      <family val="2"/>
    </font>
    <font>
      <sz val="10"/>
      <name val="Helv"/>
      <charset val="204"/>
    </font>
    <font>
      <b/>
      <sz val="10"/>
      <color indexed="18"/>
      <name val="Arial"/>
      <family val="2"/>
    </font>
    <font>
      <sz val="11"/>
      <color indexed="9"/>
      <name val="Calibri"/>
      <family val="2"/>
    </font>
    <font>
      <sz val="8"/>
      <color indexed="12"/>
      <name val="Palatino"/>
      <family val="1"/>
    </font>
    <font>
      <sz val="11"/>
      <color indexed="20"/>
      <name val="Calibri"/>
      <family val="2"/>
    </font>
    <font>
      <sz val="8"/>
      <color indexed="18"/>
      <name val="Helv"/>
    </font>
    <font>
      <b/>
      <sz val="10"/>
      <name val="MS Sans Serif"/>
      <family val="2"/>
    </font>
    <font>
      <b/>
      <sz val="8"/>
      <color indexed="24"/>
      <name val="Arial"/>
      <family val="2"/>
    </font>
    <font>
      <sz val="9"/>
      <name val="Arial"/>
      <family val="2"/>
    </font>
    <font>
      <sz val="8"/>
      <name val="Arial"/>
      <family val="2"/>
    </font>
    <font>
      <b/>
      <sz val="9"/>
      <color indexed="24"/>
      <name val="Arial"/>
      <family val="2"/>
    </font>
    <font>
      <b/>
      <sz val="11"/>
      <color indexed="24"/>
      <name val="Arial"/>
      <family val="2"/>
    </font>
    <font>
      <b/>
      <sz val="11"/>
      <color indexed="52"/>
      <name val="Calibri"/>
      <family val="2"/>
    </font>
    <font>
      <b/>
      <sz val="11"/>
      <color indexed="9"/>
      <name val="Calibri"/>
      <family val="2"/>
    </font>
    <font>
      <sz val="9"/>
      <name val="Arial"/>
      <family val="2"/>
    </font>
    <font>
      <b/>
      <sz val="10"/>
      <color indexed="8"/>
      <name val="Arial"/>
      <family val="2"/>
    </font>
    <font>
      <sz val="11"/>
      <name val="Tms Rmn"/>
    </font>
    <font>
      <sz val="8"/>
      <name val="Palatino"/>
      <family val="1"/>
    </font>
    <font>
      <sz val="10"/>
      <color indexed="24"/>
      <name val="Arial"/>
      <family val="2"/>
    </font>
    <font>
      <sz val="10"/>
      <name val="BERNHARD"/>
    </font>
    <font>
      <sz val="10"/>
      <name val="Helv"/>
    </font>
    <font>
      <b/>
      <sz val="10"/>
      <name val="Arial"/>
      <family val="2"/>
    </font>
    <font>
      <sz val="8"/>
      <color indexed="16"/>
      <name val="Palatino"/>
      <family val="1"/>
    </font>
    <font>
      <b/>
      <sz val="11"/>
      <color indexed="55"/>
      <name val="Arial"/>
      <family val="2"/>
    </font>
    <font>
      <i/>
      <sz val="11"/>
      <color indexed="23"/>
      <name val="Calibri"/>
      <family val="2"/>
    </font>
    <font>
      <b/>
      <sz val="8"/>
      <name val="Tahoma"/>
      <family val="2"/>
    </font>
    <font>
      <sz val="11"/>
      <color indexed="10"/>
      <name val="Arial"/>
      <family val="2"/>
    </font>
    <font>
      <sz val="9.5"/>
      <color indexed="23"/>
      <name val="Helvetica-Black"/>
    </font>
    <font>
      <sz val="8"/>
      <name val="Times New Roman"/>
      <family val="1"/>
    </font>
    <font>
      <sz val="7"/>
      <name val="Palatino"/>
      <family val="1"/>
    </font>
    <font>
      <i/>
      <sz val="8"/>
      <name val="Times New Roman"/>
      <family val="1"/>
    </font>
    <font>
      <sz val="11"/>
      <color indexed="17"/>
      <name val="Calibri"/>
      <family val="2"/>
    </font>
    <font>
      <sz val="8"/>
      <name val="Arial"/>
      <family val="2"/>
    </font>
    <font>
      <sz val="6"/>
      <color indexed="16"/>
      <name val="Palatino"/>
      <family val="1"/>
    </font>
    <font>
      <sz val="6"/>
      <name val="Palatino"/>
      <family val="1"/>
    </font>
    <font>
      <b/>
      <sz val="12"/>
      <name val="Arial"/>
      <family val="2"/>
    </font>
    <font>
      <b/>
      <sz val="9"/>
      <color indexed="18"/>
      <name val="Arial"/>
      <family val="2"/>
    </font>
    <font>
      <b/>
      <sz val="9"/>
      <color indexed="8"/>
      <name val="Arial"/>
      <family val="2"/>
    </font>
    <font>
      <b/>
      <sz val="14"/>
      <name val="Arial"/>
      <family val="2"/>
    </font>
    <font>
      <b/>
      <sz val="15"/>
      <color indexed="56"/>
      <name val="Calibri"/>
      <family val="2"/>
    </font>
    <font>
      <b/>
      <sz val="12"/>
      <color indexed="12"/>
      <name val="Arial"/>
      <family val="2"/>
    </font>
    <font>
      <sz val="10"/>
      <name val="Helvetica-Black"/>
    </font>
    <font>
      <b/>
      <sz val="13"/>
      <color indexed="56"/>
      <name val="Calibri"/>
      <family val="2"/>
    </font>
    <font>
      <sz val="10"/>
      <name val="Palatino"/>
    </font>
    <font>
      <b/>
      <sz val="11"/>
      <color indexed="56"/>
      <name val="Calibri"/>
      <family val="2"/>
    </font>
    <font>
      <b/>
      <i/>
      <sz val="12"/>
      <name val="Arial"/>
      <family val="2"/>
    </font>
    <font>
      <i/>
      <sz val="14"/>
      <name val="Palatino"/>
      <family val="1"/>
    </font>
    <font>
      <b/>
      <i/>
      <sz val="10"/>
      <name val="Arial"/>
      <family val="2"/>
    </font>
    <font>
      <i/>
      <sz val="10"/>
      <name val="Arial"/>
      <family val="2"/>
    </font>
    <font>
      <u/>
      <sz val="11"/>
      <color indexed="12"/>
      <name val="Calibri"/>
      <family val="2"/>
    </font>
    <font>
      <u/>
      <sz val="10"/>
      <color indexed="12"/>
      <name val="Arial"/>
      <family val="2"/>
    </font>
    <font>
      <sz val="7"/>
      <name val="Arial"/>
      <family val="2"/>
    </font>
    <font>
      <sz val="11"/>
      <color indexed="62"/>
      <name val="Calibri"/>
      <family val="2"/>
    </font>
    <font>
      <sz val="11"/>
      <color indexed="52"/>
      <name val="Calibri"/>
      <family val="2"/>
    </font>
    <font>
      <sz val="10"/>
      <color indexed="8"/>
      <name val="Arial"/>
      <family val="2"/>
    </font>
    <font>
      <sz val="10"/>
      <name val="MS Sans Serif"/>
      <family val="2"/>
    </font>
    <font>
      <sz val="11"/>
      <color indexed="60"/>
      <name val="Calibri"/>
      <family val="2"/>
    </font>
    <font>
      <sz val="7"/>
      <name val="Small Fonts"/>
      <family val="2"/>
    </font>
    <font>
      <sz val="12"/>
      <name val="Helv"/>
    </font>
    <font>
      <b/>
      <i/>
      <sz val="16"/>
      <name val="Helv"/>
    </font>
    <font>
      <sz val="10"/>
      <color indexed="8"/>
      <name val="Arial"/>
      <family val="2"/>
    </font>
    <font>
      <sz val="8"/>
      <name val="Tahom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10"/>
      <name val="Helvetica"/>
    </font>
    <font>
      <sz val="10"/>
      <color indexed="8"/>
      <name val="Calibri"/>
      <family val="2"/>
    </font>
    <font>
      <sz val="8"/>
      <name val="Helvetica"/>
      <family val="2"/>
    </font>
    <font>
      <sz val="8"/>
      <color indexed="52"/>
      <name val="Arial"/>
      <family val="2"/>
    </font>
    <font>
      <sz val="8"/>
      <color indexed="51"/>
      <name val="Arial"/>
      <family val="2"/>
    </font>
    <font>
      <b/>
      <sz val="10"/>
      <color indexed="58"/>
      <name val="Arial"/>
      <family val="2"/>
    </font>
    <font>
      <sz val="10"/>
      <color indexed="39"/>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9"/>
      <name val="Palatino"/>
      <family val="1"/>
    </font>
    <font>
      <sz val="9"/>
      <color indexed="21"/>
      <name val="Helvetica-Black"/>
    </font>
    <font>
      <b/>
      <sz val="10"/>
      <name val="Palatino"/>
      <family val="1"/>
    </font>
    <font>
      <b/>
      <sz val="8"/>
      <name val="Arial"/>
      <family val="2"/>
    </font>
    <font>
      <b/>
      <sz val="8"/>
      <color indexed="12"/>
      <name val="Arial"/>
      <family val="2"/>
    </font>
    <font>
      <i/>
      <sz val="8"/>
      <color indexed="12"/>
      <name val="Arial"/>
      <family val="2"/>
    </font>
    <font>
      <i/>
      <sz val="8"/>
      <name val="Arial"/>
      <family val="2"/>
    </font>
    <font>
      <b/>
      <sz val="9"/>
      <name val="Arial"/>
      <family val="2"/>
    </font>
    <font>
      <sz val="12"/>
      <name val="Palatino"/>
      <family val="1"/>
    </font>
    <font>
      <b/>
      <sz val="11"/>
      <name val="Times New Roman"/>
      <family val="1"/>
    </font>
    <font>
      <b/>
      <sz val="18"/>
      <color indexed="56"/>
      <name val="Cambria"/>
      <family val="2"/>
    </font>
    <font>
      <b/>
      <sz val="18"/>
      <name val="Arial"/>
      <family val="2"/>
    </font>
    <font>
      <b/>
      <sz val="11"/>
      <color indexed="8"/>
      <name val="Calibri"/>
      <family val="2"/>
    </font>
    <font>
      <b/>
      <sz val="8"/>
      <name val="Palatino"/>
      <family val="1"/>
    </font>
    <font>
      <sz val="11"/>
      <color indexed="10"/>
      <name val="Calibri"/>
      <family val="2"/>
    </font>
    <font>
      <sz val="8"/>
      <name val="Calibri"/>
      <family val="2"/>
    </font>
    <font>
      <sz val="14"/>
      <name val="Calibri"/>
      <family val="2"/>
    </font>
    <font>
      <sz val="8"/>
      <color indexed="8"/>
      <name val="Calibri"/>
      <family val="2"/>
    </font>
    <font>
      <sz val="10"/>
      <name val="Arial"/>
      <family val="2"/>
    </font>
    <font>
      <sz val="10"/>
      <name val="Arial"/>
      <family val="2"/>
    </font>
    <font>
      <sz val="10"/>
      <name val="Arial"/>
      <family val="2"/>
    </font>
    <font>
      <sz val="12"/>
      <color indexed="8"/>
      <name val="Calibri"/>
      <family val="2"/>
    </font>
    <font>
      <sz val="12"/>
      <name val="Calibri"/>
      <family val="2"/>
    </font>
    <font>
      <sz val="10"/>
      <name val="Calibri"/>
      <family val="2"/>
    </font>
    <font>
      <sz val="10"/>
      <color indexed="10"/>
      <name val="Calibri"/>
      <family val="2"/>
    </font>
    <font>
      <sz val="10"/>
      <color indexed="45"/>
      <name val="Calibri"/>
      <family val="2"/>
    </font>
    <font>
      <sz val="10"/>
      <color indexed="14"/>
      <name val="Calibri"/>
      <family val="2"/>
    </font>
    <font>
      <sz val="10"/>
      <color indexed="46"/>
      <name val="Calibri"/>
      <family val="2"/>
    </font>
    <font>
      <vertAlign val="superscript"/>
      <sz val="10"/>
      <name val="Calibri"/>
      <family val="2"/>
    </font>
    <font>
      <i/>
      <sz val="10"/>
      <name val="Calibri"/>
      <family val="2"/>
    </font>
    <font>
      <vertAlign val="superscript"/>
      <sz val="14"/>
      <name val="Calibri"/>
      <family val="2"/>
    </font>
    <font>
      <i/>
      <sz val="10"/>
      <color indexed="8"/>
      <name val="Calibri"/>
      <family val="2"/>
    </font>
    <font>
      <sz val="10"/>
      <color indexed="10"/>
      <name val="Calibri"/>
      <family val="2"/>
    </font>
    <font>
      <b/>
      <sz val="16"/>
      <color indexed="8"/>
      <name val="Calibri"/>
      <family val="2"/>
    </font>
    <font>
      <b/>
      <sz val="12"/>
      <color indexed="8"/>
      <name val="Calibri"/>
      <family val="2"/>
    </font>
    <font>
      <vertAlign val="superscript"/>
      <sz val="11"/>
      <color indexed="8"/>
      <name val="Calibri"/>
      <family val="2"/>
    </font>
    <font>
      <i/>
      <sz val="11"/>
      <color indexed="8"/>
      <name val="Calibri"/>
      <family val="2"/>
    </font>
    <font>
      <sz val="10"/>
      <color indexed="8"/>
      <name val="Futura Bk BT"/>
      <family val="2"/>
    </font>
    <font>
      <u/>
      <sz val="11"/>
      <color theme="10"/>
      <name val="Calibri"/>
      <family val="2"/>
    </font>
    <font>
      <sz val="11"/>
      <color theme="8"/>
      <name val="Calibri"/>
      <family val="2"/>
    </font>
    <font>
      <sz val="10"/>
      <color theme="8"/>
      <name val="Calibri"/>
      <family val="2"/>
    </font>
    <font>
      <u/>
      <sz val="18"/>
      <color theme="10"/>
      <name val="Calibri"/>
      <family val="2"/>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22"/>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solid">
        <fgColor indexed="42"/>
        <bgColor indexed="64"/>
      </patternFill>
    </fill>
    <fill>
      <patternFill patternType="solid">
        <fgColor indexed="65"/>
        <bgColor indexed="64"/>
      </patternFill>
    </fill>
    <fill>
      <patternFill patternType="solid">
        <fgColor theme="2"/>
        <bgColor indexed="64"/>
      </patternFill>
    </fill>
    <fill>
      <patternFill patternType="solid">
        <fgColor theme="5"/>
        <bgColor indexed="64"/>
      </patternFill>
    </fill>
    <fill>
      <patternFill patternType="solid">
        <fgColor theme="0"/>
        <bgColor indexed="64"/>
      </patternFill>
    </fill>
  </fills>
  <borders count="113">
    <border>
      <left/>
      <right/>
      <top/>
      <bottom/>
      <diagonal/>
    </border>
    <border>
      <left/>
      <right/>
      <top/>
      <bottom style="medium">
        <color indexed="18"/>
      </bottom>
      <diagonal/>
    </border>
    <border>
      <left/>
      <right/>
      <top style="thin">
        <color indexed="64"/>
      </top>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medium">
        <color indexed="64"/>
      </bottom>
      <diagonal/>
    </border>
    <border>
      <left/>
      <right style="thin">
        <color indexed="64"/>
      </right>
      <top/>
      <bottom style="thin">
        <color indexed="64"/>
      </bottom>
      <diagonal/>
    </border>
    <border>
      <left/>
      <right/>
      <top/>
      <bottom style="dotted">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8"/>
      </right>
      <top/>
      <bottom/>
      <diagonal/>
    </border>
    <border>
      <left/>
      <right/>
      <top/>
      <bottom style="thick">
        <color indexed="62"/>
      </bottom>
      <diagonal/>
    </border>
    <border>
      <left style="thin">
        <color indexed="64"/>
      </left>
      <right/>
      <top/>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9"/>
      </left>
      <right/>
      <top style="thin">
        <color indexed="9"/>
      </top>
      <bottom style="thin">
        <color indexed="9"/>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style="medium">
        <color indexed="64"/>
      </left>
      <right style="medium">
        <color indexed="64"/>
      </right>
      <top/>
      <bottom/>
      <diagonal/>
    </border>
    <border>
      <left/>
      <right/>
      <top/>
      <bottom style="thin">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bottom style="medium">
        <color indexed="45"/>
      </bottom>
      <diagonal/>
    </border>
    <border>
      <left/>
      <right/>
      <top/>
      <bottom style="thin">
        <color indexed="45"/>
      </bottom>
      <diagonal/>
    </border>
    <border>
      <left style="medium">
        <color indexed="45"/>
      </left>
      <right/>
      <top style="medium">
        <color indexed="45"/>
      </top>
      <bottom style="medium">
        <color indexed="45"/>
      </bottom>
      <diagonal/>
    </border>
    <border>
      <left style="medium">
        <color indexed="45"/>
      </left>
      <right style="medium">
        <color indexed="45"/>
      </right>
      <top/>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style="medium">
        <color indexed="45"/>
      </left>
      <right/>
      <top/>
      <bottom/>
      <diagonal/>
    </border>
    <border>
      <left/>
      <right style="medium">
        <color indexed="45"/>
      </right>
      <top/>
      <bottom/>
      <diagonal/>
    </border>
    <border>
      <left/>
      <right style="medium">
        <color indexed="45"/>
      </right>
      <top style="thin">
        <color indexed="45"/>
      </top>
      <bottom/>
      <diagonal/>
    </border>
    <border>
      <left/>
      <right style="medium">
        <color indexed="45"/>
      </right>
      <top/>
      <bottom style="thin">
        <color indexed="45"/>
      </bottom>
      <diagonal/>
    </border>
    <border>
      <left style="medium">
        <color indexed="45"/>
      </left>
      <right/>
      <top/>
      <bottom style="thin">
        <color indexed="45"/>
      </bottom>
      <diagonal/>
    </border>
    <border>
      <left style="medium">
        <color indexed="45"/>
      </left>
      <right style="thin">
        <color indexed="45"/>
      </right>
      <top style="thin">
        <color indexed="45"/>
      </top>
      <bottom/>
      <diagonal/>
    </border>
    <border>
      <left style="medium">
        <color indexed="45"/>
      </left>
      <right style="thin">
        <color indexed="45"/>
      </right>
      <top/>
      <bottom/>
      <diagonal/>
    </border>
    <border>
      <left style="medium">
        <color indexed="45"/>
      </left>
      <right/>
      <top/>
      <bottom style="dotted">
        <color indexed="45"/>
      </bottom>
      <diagonal/>
    </border>
    <border>
      <left/>
      <right/>
      <top/>
      <bottom style="dotted">
        <color indexed="45"/>
      </bottom>
      <diagonal/>
    </border>
    <border>
      <left style="medium">
        <color indexed="45"/>
      </left>
      <right style="thin">
        <color indexed="45"/>
      </right>
      <top style="dotted">
        <color indexed="45"/>
      </top>
      <bottom/>
      <diagonal/>
    </border>
    <border>
      <left/>
      <right/>
      <top style="dotted">
        <color indexed="45"/>
      </top>
      <bottom/>
      <diagonal/>
    </border>
    <border>
      <left/>
      <right style="medium">
        <color indexed="45"/>
      </right>
      <top style="dotted">
        <color indexed="45"/>
      </top>
      <bottom/>
      <diagonal/>
    </border>
    <border>
      <left style="medium">
        <color indexed="45"/>
      </left>
      <right/>
      <top style="dotted">
        <color indexed="45"/>
      </top>
      <bottom/>
      <diagonal/>
    </border>
    <border>
      <left/>
      <right style="thin">
        <color indexed="45"/>
      </right>
      <top/>
      <bottom/>
      <diagonal/>
    </border>
    <border>
      <left style="medium">
        <color indexed="45"/>
      </left>
      <right/>
      <top/>
      <bottom style="medium">
        <color indexed="45"/>
      </bottom>
      <diagonal/>
    </border>
    <border>
      <left/>
      <right style="medium">
        <color indexed="45"/>
      </right>
      <top/>
      <bottom style="medium">
        <color indexed="45"/>
      </bottom>
      <diagonal/>
    </border>
    <border>
      <left/>
      <right/>
      <top style="thin">
        <color indexed="45"/>
      </top>
      <bottom style="thin">
        <color indexed="45"/>
      </bottom>
      <diagonal/>
    </border>
    <border>
      <left style="medium">
        <color indexed="45"/>
      </left>
      <right style="thin">
        <color indexed="45"/>
      </right>
      <top style="hair">
        <color indexed="45"/>
      </top>
      <bottom/>
      <diagonal/>
    </border>
    <border>
      <left/>
      <right/>
      <top style="hair">
        <color indexed="45"/>
      </top>
      <bottom/>
      <diagonal/>
    </border>
    <border>
      <left/>
      <right style="medium">
        <color indexed="45"/>
      </right>
      <top style="hair">
        <color indexed="45"/>
      </top>
      <bottom/>
      <diagonal/>
    </border>
    <border>
      <left style="medium">
        <color indexed="45"/>
      </left>
      <right/>
      <top style="hair">
        <color indexed="45"/>
      </top>
      <bottom/>
      <diagonal/>
    </border>
    <border>
      <left style="thin">
        <color indexed="45"/>
      </left>
      <right/>
      <top/>
      <bottom/>
      <diagonal/>
    </border>
    <border>
      <left/>
      <right style="medium">
        <color indexed="45"/>
      </right>
      <top style="thin">
        <color indexed="45"/>
      </top>
      <bottom style="thin">
        <color indexed="45"/>
      </bottom>
      <diagonal/>
    </border>
    <border>
      <left style="medium">
        <color indexed="45"/>
      </left>
      <right style="medium">
        <color indexed="45"/>
      </right>
      <top style="thin">
        <color indexed="45"/>
      </top>
      <bottom style="thin">
        <color indexed="45"/>
      </bottom>
      <diagonal/>
    </border>
    <border>
      <left style="medium">
        <color indexed="45"/>
      </left>
      <right style="thin">
        <color indexed="64"/>
      </right>
      <top/>
      <bottom/>
      <diagonal/>
    </border>
    <border>
      <left style="medium">
        <color indexed="45"/>
      </left>
      <right style="medium">
        <color indexed="45"/>
      </right>
      <top style="dotted">
        <color indexed="45"/>
      </top>
      <bottom/>
      <diagonal/>
    </border>
    <border>
      <left style="medium">
        <color indexed="45"/>
      </left>
      <right/>
      <top style="thin">
        <color indexed="45"/>
      </top>
      <bottom style="thin">
        <color indexed="45"/>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medium">
        <color theme="8"/>
      </bottom>
      <diagonal/>
    </border>
    <border>
      <left/>
      <right style="thick">
        <color theme="0"/>
      </right>
      <top style="thick">
        <color theme="0"/>
      </top>
      <bottom/>
      <diagonal/>
    </border>
    <border>
      <left/>
      <right style="thick">
        <color theme="0"/>
      </right>
      <top/>
      <bottom/>
      <diagonal/>
    </border>
    <border>
      <left/>
      <right style="thick">
        <color theme="0"/>
      </right>
      <top/>
      <bottom style="thick">
        <color theme="0"/>
      </bottom>
      <diagonal/>
    </border>
    <border>
      <left/>
      <right style="thick">
        <color theme="0"/>
      </right>
      <top/>
      <bottom style="medium">
        <color theme="8"/>
      </bottom>
      <diagonal/>
    </border>
    <border>
      <left style="thick">
        <color theme="0"/>
      </left>
      <right/>
      <top/>
      <bottom/>
      <diagonal/>
    </border>
    <border>
      <left style="thick">
        <color theme="0"/>
      </left>
      <right style="thick">
        <color theme="0"/>
      </right>
      <top/>
      <bottom/>
      <diagonal/>
    </border>
    <border>
      <left/>
      <right/>
      <top/>
      <bottom style="thin">
        <color theme="8"/>
      </bottom>
      <diagonal/>
    </border>
    <border>
      <left/>
      <right style="thick">
        <color theme="0"/>
      </right>
      <top/>
      <bottom style="thin">
        <color theme="8"/>
      </bottom>
      <diagonal/>
    </border>
    <border>
      <left/>
      <right/>
      <top style="dotted">
        <color theme="7"/>
      </top>
      <bottom/>
      <diagonal/>
    </border>
    <border>
      <left style="thick">
        <color theme="0"/>
      </left>
      <right/>
      <top/>
      <bottom style="thin">
        <color theme="8"/>
      </bottom>
      <diagonal/>
    </border>
    <border>
      <left/>
      <right/>
      <top style="medium">
        <color indexed="45"/>
      </top>
      <bottom style="thin">
        <color theme="8"/>
      </bottom>
      <diagonal/>
    </border>
    <border>
      <left/>
      <right style="medium">
        <color theme="8"/>
      </right>
      <top/>
      <bottom/>
      <diagonal/>
    </border>
    <border>
      <left style="medium">
        <color indexed="45"/>
      </left>
      <right style="dotted">
        <color theme="8"/>
      </right>
      <top/>
      <bottom/>
      <diagonal/>
    </border>
    <border>
      <left style="dotted">
        <color theme="8"/>
      </left>
      <right/>
      <top/>
      <bottom/>
      <diagonal/>
    </border>
    <border>
      <left/>
      <right style="medium">
        <color theme="8"/>
      </right>
      <top/>
      <bottom style="dotted">
        <color indexed="45"/>
      </bottom>
      <diagonal/>
    </border>
    <border>
      <left/>
      <right style="medium">
        <color indexed="45"/>
      </right>
      <top/>
      <bottom style="thin">
        <color theme="8"/>
      </bottom>
      <diagonal/>
    </border>
    <border>
      <left style="medium">
        <color indexed="45"/>
      </left>
      <right/>
      <top/>
      <bottom style="thin">
        <color theme="8"/>
      </bottom>
      <diagonal/>
    </border>
    <border>
      <left/>
      <right style="medium">
        <color theme="8"/>
      </right>
      <top/>
      <bottom style="thin">
        <color theme="8"/>
      </bottom>
      <diagonal/>
    </border>
    <border>
      <left style="medium">
        <color indexed="45"/>
      </left>
      <right style="medium">
        <color theme="8"/>
      </right>
      <top/>
      <bottom/>
      <diagonal/>
    </border>
    <border>
      <left style="medium">
        <color theme="8"/>
      </left>
      <right/>
      <top/>
      <bottom/>
      <diagonal/>
    </border>
    <border>
      <left/>
      <right/>
      <top style="thin">
        <color theme="8"/>
      </top>
      <bottom style="thin">
        <color indexed="45"/>
      </bottom>
      <diagonal/>
    </border>
    <border>
      <left/>
      <right style="medium">
        <color theme="8"/>
      </right>
      <top/>
      <bottom style="thin">
        <color indexed="45"/>
      </bottom>
      <diagonal/>
    </border>
    <border>
      <left/>
      <right style="medium">
        <color theme="8"/>
      </right>
      <top style="thin">
        <color indexed="45"/>
      </top>
      <bottom/>
      <diagonal/>
    </border>
    <border>
      <left style="medium">
        <color indexed="45"/>
      </left>
      <right style="thin">
        <color indexed="45"/>
      </right>
      <top/>
      <bottom style="thin">
        <color theme="8"/>
      </bottom>
      <diagonal/>
    </border>
    <border>
      <left style="thin">
        <color indexed="45"/>
      </left>
      <right/>
      <top/>
      <bottom style="thin">
        <color theme="8"/>
      </bottom>
      <diagonal/>
    </border>
    <border>
      <left style="medium">
        <color theme="8"/>
      </left>
      <right style="medium">
        <color indexed="45"/>
      </right>
      <top/>
      <bottom/>
      <diagonal/>
    </border>
    <border>
      <left style="dotted">
        <color theme="8"/>
      </left>
      <right style="thin">
        <color indexed="45"/>
      </right>
      <top/>
      <bottom/>
      <diagonal/>
    </border>
    <border>
      <left style="medium">
        <color theme="8"/>
      </left>
      <right/>
      <top style="medium">
        <color theme="8"/>
      </top>
      <bottom style="medium">
        <color theme="8"/>
      </bottom>
      <diagonal/>
    </border>
    <border>
      <left style="medium">
        <color theme="8"/>
      </left>
      <right style="thin">
        <color indexed="45"/>
      </right>
      <top/>
      <bottom/>
      <diagonal/>
    </border>
    <border>
      <left style="medium">
        <color theme="8"/>
      </left>
      <right/>
      <top/>
      <bottom style="thin">
        <color theme="8"/>
      </bottom>
      <diagonal/>
    </border>
    <border>
      <left style="medium">
        <color theme="8"/>
      </left>
      <right/>
      <top/>
      <bottom style="medium">
        <color theme="8"/>
      </bottom>
      <diagonal/>
    </border>
    <border>
      <left/>
      <right style="medium">
        <color theme="8"/>
      </right>
      <top/>
      <bottom style="medium">
        <color theme="8"/>
      </bottom>
      <diagonal/>
    </border>
    <border>
      <left/>
      <right/>
      <top style="thin">
        <color theme="8"/>
      </top>
      <bottom style="thin">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thin">
        <color indexed="45"/>
      </left>
      <right/>
      <top style="thin">
        <color theme="8"/>
      </top>
      <bottom/>
      <diagonal/>
    </border>
    <border>
      <left/>
      <right/>
      <top style="thin">
        <color theme="8"/>
      </top>
      <bottom/>
      <diagonal/>
    </border>
    <border>
      <left/>
      <right/>
      <top style="medium">
        <color theme="8"/>
      </top>
      <bottom style="thin">
        <color theme="8"/>
      </bottom>
      <diagonal/>
    </border>
    <border>
      <left/>
      <right style="thick">
        <color theme="0"/>
      </right>
      <top style="medium">
        <color theme="8"/>
      </top>
      <bottom style="thin">
        <color theme="8"/>
      </bottom>
      <diagonal/>
    </border>
    <border>
      <left style="medium">
        <color theme="8"/>
      </left>
      <right style="dotted">
        <color theme="8"/>
      </right>
      <top/>
      <bottom/>
      <diagonal/>
    </border>
    <border>
      <left style="medium">
        <color theme="8"/>
      </left>
      <right style="thin">
        <color indexed="45"/>
      </right>
      <top style="dotted">
        <color theme="8"/>
      </top>
      <bottom/>
      <diagonal/>
    </border>
    <border>
      <left/>
      <right/>
      <top style="dotted">
        <color theme="8"/>
      </top>
      <bottom/>
      <diagonal/>
    </border>
    <border>
      <left/>
      <right style="medium">
        <color theme="8"/>
      </right>
      <top style="dotted">
        <color theme="8"/>
      </top>
      <bottom/>
      <diagonal/>
    </border>
  </borders>
  <cellStyleXfs count="530">
    <xf numFmtId="0" fontId="0" fillId="0" borderId="0"/>
    <xf numFmtId="182" fontId="3" fillId="0" borderId="0" applyFill="0" applyBorder="0" applyAlignment="0" applyProtection="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alignment vertical="top"/>
    </xf>
    <xf numFmtId="0" fontId="4" fillId="0" borderId="0">
      <alignment vertical="top"/>
    </xf>
    <xf numFmtId="0" fontId="5" fillId="0" borderId="0"/>
    <xf numFmtId="0" fontId="2" fillId="0" borderId="0"/>
    <xf numFmtId="0" fontId="3" fillId="0" borderId="0"/>
    <xf numFmtId="0" fontId="2" fillId="0" borderId="0"/>
    <xf numFmtId="0" fontId="3" fillId="0" borderId="0"/>
    <xf numFmtId="0" fontId="2" fillId="0" borderId="0"/>
    <xf numFmtId="0" fontId="3" fillId="0" borderId="0"/>
    <xf numFmtId="0" fontId="5" fillId="0" borderId="0"/>
    <xf numFmtId="0" fontId="5" fillId="0" borderId="0"/>
    <xf numFmtId="0" fontId="2" fillId="0" borderId="0"/>
    <xf numFmtId="0" fontId="3" fillId="0" borderId="0"/>
    <xf numFmtId="0" fontId="5"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3" fillId="0" borderId="0"/>
    <xf numFmtId="0" fontId="2" fillId="0" borderId="0">
      <alignment horizontal="left" wrapText="1"/>
    </xf>
    <xf numFmtId="0" fontId="2" fillId="0" borderId="0"/>
    <xf numFmtId="0" fontId="3" fillId="0" borderId="0"/>
    <xf numFmtId="0" fontId="6" fillId="0" borderId="1" applyNumberFormat="0" applyFill="0" applyProtection="0">
      <alignment horizontal="center"/>
    </xf>
    <xf numFmtId="0" fontId="2" fillId="0" borderId="0"/>
    <xf numFmtId="164" fontId="3" fillId="0" borderId="0" applyFont="0" applyFill="0" applyBorder="0" applyProtection="0">
      <alignment horizontal="right"/>
    </xf>
    <xf numFmtId="164" fontId="3" fillId="0" borderId="0" applyFont="0" applyFill="0" applyBorder="0" applyProtection="0">
      <alignment horizontal="right"/>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165" fontId="3" fillId="0" borderId="0" applyFont="0" applyFill="0" applyBorder="0" applyProtection="0">
      <alignment horizontal="right"/>
    </xf>
    <xf numFmtId="165" fontId="3" fillId="0" borderId="0" applyFont="0" applyFill="0" applyBorder="0" applyProtection="0">
      <alignment horizontal="right"/>
    </xf>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6" fontId="3" fillId="0" borderId="0" applyFont="0" applyFill="0" applyBorder="0" applyProtection="0">
      <alignment horizontal="right"/>
    </xf>
    <xf numFmtId="166" fontId="3" fillId="0" borderId="0" applyFont="0" applyFill="0" applyBorder="0" applyProtection="0">
      <alignment horizontal="right"/>
    </xf>
    <xf numFmtId="0" fontId="7" fillId="12"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0" borderId="0" applyNumberFormat="0" applyFill="0" applyBorder="0" applyAlignment="0">
      <protection locked="0"/>
    </xf>
    <xf numFmtId="0" fontId="9" fillId="3" borderId="0" applyNumberFormat="0" applyBorder="0" applyAlignment="0" applyProtection="0"/>
    <xf numFmtId="0" fontId="9" fillId="3" borderId="0" applyNumberFormat="0" applyBorder="0" applyAlignment="0" applyProtection="0"/>
    <xf numFmtId="176" fontId="3" fillId="0" borderId="0" applyBorder="0"/>
    <xf numFmtId="0" fontId="10" fillId="0" borderId="0" applyNumberFormat="0" applyAlignment="0">
      <alignment horizontal="left"/>
    </xf>
    <xf numFmtId="183" fontId="11" fillId="0" borderId="2" applyAlignment="0" applyProtection="0"/>
    <xf numFmtId="49" fontId="12" fillId="0" borderId="0" applyFont="0" applyFill="0" applyBorder="0" applyAlignment="0" applyProtection="0">
      <alignment horizontal="left"/>
    </xf>
    <xf numFmtId="3" fontId="13" fillId="0" borderId="0" applyAlignment="0" applyProtection="0"/>
    <xf numFmtId="178" fontId="14" fillId="0" borderId="0" applyFill="0" applyBorder="0" applyAlignment="0" applyProtection="0"/>
    <xf numFmtId="49" fontId="14" fillId="0" borderId="0" applyNumberFormat="0" applyAlignment="0" applyProtection="0">
      <alignment horizontal="left"/>
    </xf>
    <xf numFmtId="49" fontId="15" fillId="0" borderId="3" applyNumberFormat="0" applyAlignment="0" applyProtection="0">
      <alignment horizontal="left" wrapText="1"/>
    </xf>
    <xf numFmtId="49" fontId="15" fillId="0" borderId="0" applyNumberFormat="0" applyAlignment="0" applyProtection="0">
      <alignment horizontal="left" wrapText="1"/>
    </xf>
    <xf numFmtId="49" fontId="16" fillId="0" borderId="0" applyAlignment="0" applyProtection="0">
      <alignment horizontal="left"/>
    </xf>
    <xf numFmtId="0" fontId="17" fillId="20" borderId="4" applyNumberFormat="0" applyAlignment="0" applyProtection="0"/>
    <xf numFmtId="0" fontId="17" fillId="20" borderId="4" applyNumberFormat="0" applyAlignment="0" applyProtection="0"/>
    <xf numFmtId="0" fontId="3" fillId="0" borderId="0"/>
    <xf numFmtId="0" fontId="2" fillId="0" borderId="0"/>
    <xf numFmtId="0" fontId="3" fillId="0" borderId="0"/>
    <xf numFmtId="0" fontId="3" fillId="0" borderId="0"/>
    <xf numFmtId="0" fontId="2" fillId="0" borderId="0"/>
    <xf numFmtId="0" fontId="3" fillId="0" borderId="0"/>
    <xf numFmtId="0" fontId="2" fillId="0" borderId="0"/>
    <xf numFmtId="0" fontId="18" fillId="21" borderId="5" applyNumberFormat="0" applyAlignment="0" applyProtection="0"/>
    <xf numFmtId="0" fontId="18" fillId="21" borderId="5" applyNumberFormat="0" applyAlignment="0" applyProtection="0"/>
    <xf numFmtId="166" fontId="19" fillId="0" borderId="0" applyFont="0" applyFill="0" applyBorder="0" applyProtection="0">
      <alignment horizontal="right"/>
    </xf>
    <xf numFmtId="167" fontId="19" fillId="0" borderId="0" applyFont="0" applyFill="0" applyBorder="0" applyProtection="0">
      <alignment horizontal="left"/>
    </xf>
    <xf numFmtId="184" fontId="20" fillId="22" borderId="6"/>
    <xf numFmtId="3" fontId="21" fillId="0" borderId="0"/>
    <xf numFmtId="3" fontId="21" fillId="0" borderId="0"/>
    <xf numFmtId="3" fontId="21" fillId="0" borderId="0"/>
    <xf numFmtId="3" fontId="21" fillId="0" borderId="0"/>
    <xf numFmtId="3" fontId="21" fillId="0" borderId="0"/>
    <xf numFmtId="3" fontId="21" fillId="0" borderId="0"/>
    <xf numFmtId="3" fontId="21" fillId="0" borderId="0"/>
    <xf numFmtId="3" fontId="21" fillId="0" borderId="0"/>
    <xf numFmtId="0" fontId="22" fillId="0" borderId="0" applyFont="0" applyFill="0" applyBorder="0" applyAlignment="0" applyProtection="0">
      <alignment horizontal="right"/>
    </xf>
    <xf numFmtId="185" fontId="22" fillId="0" borderId="0" applyFont="0" applyFill="0" applyBorder="0" applyAlignment="0" applyProtection="0"/>
    <xf numFmtId="186" fontId="22" fillId="0" borderId="0" applyFont="0" applyFill="0" applyBorder="0" applyAlignment="0" applyProtection="0">
      <alignment horizontal="right"/>
    </xf>
    <xf numFmtId="43" fontId="3" fillId="0" borderId="0" applyFont="0" applyFill="0" applyBorder="0" applyAlignment="0" applyProtection="0"/>
    <xf numFmtId="181" fontId="3" fillId="0" borderId="0" applyFont="0" applyFill="0" applyBorder="0" applyAlignment="0" applyProtection="0"/>
    <xf numFmtId="187" fontId="22" fillId="0" borderId="0" applyFont="0" applyFill="0" applyBorder="0" applyAlignment="0" applyProtection="0"/>
    <xf numFmtId="188" fontId="22" fillId="0" borderId="0" applyFont="0" applyFill="0" applyBorder="0" applyAlignment="0" applyProtection="0">
      <alignment horizontal="right"/>
    </xf>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89" fontId="2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190" fontId="22" fillId="0" borderId="0" applyFont="0" applyFill="0" applyBorder="0" applyAlignment="0" applyProtection="0"/>
    <xf numFmtId="3" fontId="23" fillId="0" borderId="0" applyFont="0" applyFill="0" applyBorder="0" applyAlignment="0" applyProtection="0"/>
    <xf numFmtId="0" fontId="24" fillId="0" borderId="0"/>
    <xf numFmtId="0" fontId="25" fillId="0" borderId="0"/>
    <xf numFmtId="0" fontId="24" fillId="0" borderId="0"/>
    <xf numFmtId="0" fontId="25" fillId="0" borderId="0"/>
    <xf numFmtId="0" fontId="3" fillId="0" borderId="0"/>
    <xf numFmtId="0" fontId="3" fillId="0" borderId="0"/>
    <xf numFmtId="0" fontId="3" fillId="0" borderId="0"/>
    <xf numFmtId="0" fontId="26" fillId="0" borderId="0">
      <alignment horizontal="left" indent="3"/>
    </xf>
    <xf numFmtId="0" fontId="26" fillId="0" borderId="0">
      <alignment horizontal="left" indent="5"/>
    </xf>
    <xf numFmtId="0" fontId="3" fillId="0" borderId="0">
      <alignment horizontal="left"/>
    </xf>
    <xf numFmtId="0" fontId="3" fillId="0" borderId="0"/>
    <xf numFmtId="0" fontId="3" fillId="0" borderId="0">
      <alignment horizontal="left"/>
    </xf>
    <xf numFmtId="0" fontId="22" fillId="0" borderId="0" applyFont="0" applyFill="0" applyBorder="0" applyAlignment="0" applyProtection="0">
      <alignment horizontal="right"/>
    </xf>
    <xf numFmtId="44" fontId="3" fillId="0" borderId="0" applyFont="0" applyFill="0" applyBorder="0" applyAlignment="0" applyProtection="0"/>
    <xf numFmtId="191" fontId="3" fillId="0" borderId="0" applyFont="0" applyFill="0" applyBorder="0" applyAlignment="0" applyProtection="0"/>
    <xf numFmtId="180" fontId="3" fillId="0" borderId="0" applyFont="0" applyFill="0" applyBorder="0" applyAlignment="0" applyProtection="0"/>
    <xf numFmtId="192" fontId="27" fillId="0" borderId="0" applyFont="0" applyFill="0" applyBorder="0" applyAlignment="0" applyProtection="0"/>
    <xf numFmtId="0" fontId="22" fillId="0" borderId="0" applyFill="0" applyBorder="0" applyProtection="0"/>
    <xf numFmtId="193" fontId="27" fillId="0" borderId="0" applyFont="0" applyFill="0" applyBorder="0" applyAlignment="0" applyProtection="0"/>
    <xf numFmtId="194" fontId="22" fillId="0" borderId="0" applyFont="0" applyFill="0" applyBorder="0" applyAlignment="0" applyProtection="0"/>
    <xf numFmtId="195" fontId="22" fillId="0" borderId="0" applyFont="0" applyFill="0" applyBorder="0" applyAlignment="0" applyProtection="0"/>
    <xf numFmtId="0" fontId="23" fillId="0" borderId="0" applyFont="0" applyFill="0" applyBorder="0" applyAlignment="0" applyProtection="0"/>
    <xf numFmtId="0" fontId="22" fillId="0" borderId="0" applyFont="0" applyFill="0" applyBorder="0" applyAlignment="0" applyProtection="0"/>
    <xf numFmtId="196" fontId="22" fillId="0" borderId="0" applyFont="0" applyFill="0" applyBorder="0" applyAlignment="0" applyProtection="0"/>
    <xf numFmtId="197" fontId="22" fillId="0" borderId="0" applyFont="0" applyFill="0" applyBorder="0" applyAlignment="0" applyProtection="0"/>
    <xf numFmtId="0" fontId="28" fillId="0" borderId="7" applyNumberFormat="0" applyBorder="0" applyAlignment="0" applyProtection="0">
      <alignment horizontal="right" vertical="center"/>
    </xf>
    <xf numFmtId="0" fontId="3" fillId="0" borderId="0">
      <protection locked="0"/>
    </xf>
    <xf numFmtId="0" fontId="3" fillId="0" borderId="0"/>
    <xf numFmtId="0" fontId="22" fillId="0" borderId="8" applyNumberFormat="0" applyFont="0" applyFill="0" applyAlignment="0" applyProtection="0"/>
    <xf numFmtId="0" fontId="3" fillId="0" borderId="0">
      <protection locked="0"/>
    </xf>
    <xf numFmtId="0" fontId="3" fillId="0" borderId="0">
      <protection locked="0"/>
    </xf>
    <xf numFmtId="177" fontId="3" fillId="0" borderId="0" applyFont="0" applyFill="0" applyBorder="0" applyAlignment="0" applyProtection="0"/>
    <xf numFmtId="198" fontId="2"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2" fontId="23" fillId="0" borderId="0" applyFont="0" applyFill="0" applyBorder="0" applyAlignment="0" applyProtection="0"/>
    <xf numFmtId="0" fontId="30" fillId="0" borderId="0"/>
    <xf numFmtId="0" fontId="31" fillId="0" borderId="0">
      <alignment horizontal="right"/>
      <protection locked="0"/>
    </xf>
    <xf numFmtId="0" fontId="2" fillId="0" borderId="9"/>
    <xf numFmtId="0" fontId="3" fillId="0" borderId="0">
      <alignment horizontal="left"/>
    </xf>
    <xf numFmtId="0" fontId="32" fillId="0" borderId="0">
      <alignment horizontal="left"/>
    </xf>
    <xf numFmtId="0" fontId="33" fillId="0" borderId="0" applyFill="0" applyBorder="0" applyProtection="0">
      <alignment horizontal="left"/>
    </xf>
    <xf numFmtId="0" fontId="33" fillId="0" borderId="0">
      <alignment horizontal="left"/>
    </xf>
    <xf numFmtId="0" fontId="34" fillId="0" borderId="0" applyNumberFormat="0" applyFill="0" applyBorder="0" applyProtection="0">
      <alignment horizontal="left"/>
    </xf>
    <xf numFmtId="0" fontId="35" fillId="0" borderId="0">
      <alignment horizontal="left"/>
    </xf>
    <xf numFmtId="0" fontId="34" fillId="0" borderId="0">
      <alignment horizontal="left"/>
    </xf>
    <xf numFmtId="0" fontId="3" fillId="0" borderId="0" applyFont="0" applyFill="0" applyBorder="0" applyProtection="0">
      <alignment horizontal="right"/>
    </xf>
    <xf numFmtId="0" fontId="3" fillId="0" borderId="0" applyFont="0" applyFill="0" applyBorder="0" applyProtection="0">
      <alignment horizontal="right"/>
    </xf>
    <xf numFmtId="0" fontId="36" fillId="4" borderId="0" applyNumberFormat="0" applyBorder="0" applyAlignment="0" applyProtection="0"/>
    <xf numFmtId="0" fontId="36" fillId="4" borderId="0" applyNumberFormat="0" applyBorder="0" applyAlignment="0" applyProtection="0"/>
    <xf numFmtId="38" fontId="37" fillId="23" borderId="0" applyNumberFormat="0" applyBorder="0" applyAlignment="0" applyProtection="0"/>
    <xf numFmtId="0" fontId="3" fillId="0" borderId="0"/>
    <xf numFmtId="0" fontId="2" fillId="0" borderId="0"/>
    <xf numFmtId="0" fontId="22" fillId="0" borderId="0" applyFont="0" applyFill="0" applyBorder="0" applyAlignment="0" applyProtection="0">
      <alignment horizontal="right"/>
    </xf>
    <xf numFmtId="0" fontId="38" fillId="0" borderId="0" applyProtection="0">
      <alignment horizontal="right"/>
    </xf>
    <xf numFmtId="0" fontId="39" fillId="0" borderId="0">
      <alignment horizontal="left"/>
    </xf>
    <xf numFmtId="0" fontId="39" fillId="0" borderId="0">
      <alignment horizontal="left"/>
    </xf>
    <xf numFmtId="0" fontId="40" fillId="0" borderId="10" applyNumberFormat="0" applyAlignment="0" applyProtection="0">
      <alignment horizontal="left" vertical="center"/>
    </xf>
    <xf numFmtId="0" fontId="40" fillId="0" borderId="11">
      <alignment horizontal="left" vertical="center"/>
    </xf>
    <xf numFmtId="0" fontId="41" fillId="24" borderId="12" applyProtection="0">
      <alignment horizontal="right"/>
    </xf>
    <xf numFmtId="0" fontId="42" fillId="24" borderId="0" applyProtection="0">
      <alignment horizontal="left"/>
    </xf>
    <xf numFmtId="0" fontId="43" fillId="0" borderId="0" applyNumberFormat="0" applyFill="0" applyBorder="0" applyAlignment="0" applyProtection="0"/>
    <xf numFmtId="0" fontId="44" fillId="0" borderId="13" applyNumberFormat="0" applyFill="0" applyAlignment="0" applyProtection="0"/>
    <xf numFmtId="0" fontId="44" fillId="0" borderId="13" applyNumberFormat="0" applyFill="0" applyAlignment="0" applyProtection="0"/>
    <xf numFmtId="0" fontId="45" fillId="0" borderId="0">
      <alignment vertical="top" wrapText="1"/>
    </xf>
    <xf numFmtId="0" fontId="45" fillId="0" borderId="0">
      <alignment vertical="top" wrapText="1"/>
    </xf>
    <xf numFmtId="0" fontId="45" fillId="0" borderId="0">
      <alignment vertical="top" wrapText="1"/>
    </xf>
    <xf numFmtId="0" fontId="45" fillId="0" borderId="0">
      <alignment vertical="top" wrapText="1"/>
    </xf>
    <xf numFmtId="0" fontId="46" fillId="0" borderId="0">
      <alignment horizontal="left"/>
    </xf>
    <xf numFmtId="0" fontId="3" fillId="0" borderId="14">
      <alignment horizontal="left" vertical="top"/>
    </xf>
    <xf numFmtId="0" fontId="47" fillId="0" borderId="15" applyNumberFormat="0" applyFill="0" applyAlignment="0" applyProtection="0"/>
    <xf numFmtId="0" fontId="47" fillId="0" borderId="15" applyNumberFormat="0" applyFill="0" applyAlignment="0" applyProtection="0"/>
    <xf numFmtId="168" fontId="40" fillId="0" borderId="0" applyNumberFormat="0" applyFill="0" applyAlignment="0" applyProtection="0"/>
    <xf numFmtId="0" fontId="48" fillId="0" borderId="0">
      <alignment horizontal="left"/>
    </xf>
    <xf numFmtId="0" fontId="3" fillId="0" borderId="14">
      <alignment horizontal="left" vertical="top"/>
    </xf>
    <xf numFmtId="0" fontId="49" fillId="0" borderId="16" applyNumberFormat="0" applyFill="0" applyAlignment="0" applyProtection="0"/>
    <xf numFmtId="0" fontId="49" fillId="0" borderId="16" applyNumberFormat="0" applyFill="0" applyAlignment="0" applyProtection="0"/>
    <xf numFmtId="168" fontId="50" fillId="0" borderId="0" applyNumberFormat="0" applyFill="0" applyAlignment="0" applyProtection="0"/>
    <xf numFmtId="0" fontId="51" fillId="0" borderId="0">
      <alignment horizontal="left"/>
    </xf>
    <xf numFmtId="0" fontId="49" fillId="0" borderId="0" applyNumberFormat="0" applyFill="0" applyBorder="0" applyAlignment="0" applyProtection="0"/>
    <xf numFmtId="0" fontId="49" fillId="0" borderId="0" applyNumberFormat="0" applyFill="0" applyBorder="0" applyAlignment="0" applyProtection="0"/>
    <xf numFmtId="168" fontId="26" fillId="0" borderId="0" applyNumberFormat="0" applyFill="0" applyAlignment="0" applyProtection="0"/>
    <xf numFmtId="168" fontId="52" fillId="0" borderId="0" applyNumberFormat="0" applyFill="0" applyAlignment="0" applyProtection="0"/>
    <xf numFmtId="168" fontId="53" fillId="0" borderId="0" applyNumberFormat="0" applyFill="0" applyAlignment="0" applyProtection="0"/>
    <xf numFmtId="168" fontId="53" fillId="0" borderId="0" applyNumberFormat="0" applyFont="0" applyFill="0" applyBorder="0" applyAlignment="0" applyProtection="0"/>
    <xf numFmtId="168" fontId="53" fillId="0" borderId="0" applyNumberFormat="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2" fillId="0" borderId="0">
      <alignment horizontal="center"/>
    </xf>
    <xf numFmtId="0" fontId="55"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124" fillId="0" borderId="0" applyNumberFormat="0" applyFill="0" applyBorder="0" applyAlignment="0" applyProtection="0"/>
    <xf numFmtId="0" fontId="56" fillId="0" borderId="0" applyFill="0" applyBorder="0" applyProtection="0">
      <alignment horizontal="left"/>
    </xf>
    <xf numFmtId="0" fontId="57" fillId="7" borderId="4" applyNumberFormat="0" applyAlignment="0" applyProtection="0"/>
    <xf numFmtId="10" fontId="37" fillId="25" borderId="17" applyNumberFormat="0" applyBorder="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41" fillId="0" borderId="18" applyProtection="0">
      <alignment horizontal="right"/>
    </xf>
    <xf numFmtId="0" fontId="41" fillId="0" borderId="12" applyProtection="0">
      <alignment horizontal="right"/>
    </xf>
    <xf numFmtId="0" fontId="41" fillId="0" borderId="19" applyProtection="0">
      <alignment horizontal="center"/>
      <protection locked="0"/>
    </xf>
    <xf numFmtId="0" fontId="3" fillId="0" borderId="0"/>
    <xf numFmtId="0" fontId="58" fillId="0" borderId="20" applyNumberFormat="0" applyFill="0" applyAlignment="0" applyProtection="0"/>
    <xf numFmtId="0" fontId="58" fillId="0" borderId="20" applyNumberFormat="0" applyFill="0" applyAlignment="0" applyProtection="0"/>
    <xf numFmtId="0" fontId="3" fillId="0" borderId="0"/>
    <xf numFmtId="0" fontId="3" fillId="0" borderId="0"/>
    <xf numFmtId="0" fontId="3" fillId="0" borderId="0"/>
    <xf numFmtId="199" fontId="22" fillId="0" borderId="0" applyFont="0" applyFill="0" applyBorder="0" applyAlignment="0" applyProtection="0"/>
    <xf numFmtId="200" fontId="22" fillId="0" borderId="0" applyFont="0" applyFill="0" applyBorder="0" applyAlignment="0" applyProtection="0"/>
    <xf numFmtId="179" fontId="59" fillId="0" borderId="0" applyFont="0" applyFill="0" applyBorder="0" applyAlignment="0" applyProtection="0"/>
    <xf numFmtId="180" fontId="59" fillId="0" borderId="0" applyFont="0" applyFill="0" applyBorder="0" applyAlignment="0" applyProtection="0"/>
    <xf numFmtId="0" fontId="60" fillId="0" borderId="0" applyNumberFormat="0">
      <alignment horizontal="left"/>
    </xf>
    <xf numFmtId="0" fontId="22" fillId="0" borderId="0" applyFont="0" applyFill="0" applyBorder="0" applyAlignment="0" applyProtection="0">
      <alignment horizontal="right"/>
    </xf>
    <xf numFmtId="201" fontId="22" fillId="0" borderId="0" applyFont="0" applyFill="0" applyBorder="0" applyAlignment="0" applyProtection="0">
      <alignment horizontal="right"/>
    </xf>
    <xf numFmtId="1" fontId="3" fillId="0" borderId="0" applyFont="0" applyFill="0" applyBorder="0" applyProtection="0">
      <alignment horizontal="right"/>
    </xf>
    <xf numFmtId="1" fontId="3" fillId="0" borderId="0" applyFont="0" applyFill="0" applyBorder="0" applyProtection="0">
      <alignment horizontal="right"/>
    </xf>
    <xf numFmtId="0" fontId="61" fillId="26" borderId="0" applyNumberFormat="0" applyBorder="0" applyAlignment="0" applyProtection="0"/>
    <xf numFmtId="0" fontId="61" fillId="26" borderId="0" applyNumberFormat="0" applyBorder="0" applyAlignment="0" applyProtection="0"/>
    <xf numFmtId="37" fontId="62" fillId="0" borderId="0"/>
    <xf numFmtId="0" fontId="63" fillId="0" borderId="0"/>
    <xf numFmtId="3" fontId="64" fillId="0" borderId="0"/>
    <xf numFmtId="0" fontId="63" fillId="0" borderId="0"/>
    <xf numFmtId="0" fontId="63" fillId="0" borderId="0"/>
    <xf numFmtId="0" fontId="63" fillId="0" borderId="0"/>
    <xf numFmtId="0" fontId="63" fillId="0" borderId="0"/>
    <xf numFmtId="0" fontId="22" fillId="0" borderId="0" applyFill="0" applyBorder="0" applyProtection="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1"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0" fontId="65" fillId="0" borderId="0"/>
    <xf numFmtId="0" fontId="1" fillId="0" borderId="0"/>
    <xf numFmtId="0" fontId="1" fillId="0" borderId="0"/>
    <xf numFmtId="0" fontId="104" fillId="0" borderId="0"/>
    <xf numFmtId="0" fontId="105" fillId="0" borderId="0"/>
    <xf numFmtId="0" fontId="106"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2" fillId="0" borderId="0"/>
    <xf numFmtId="0" fontId="1" fillId="27" borderId="21" applyNumberFormat="0" applyFont="0" applyAlignment="0" applyProtection="0"/>
    <xf numFmtId="0" fontId="3" fillId="27" borderId="21" applyNumberFormat="0" applyFont="0" applyAlignment="0" applyProtection="0"/>
    <xf numFmtId="0" fontId="66" fillId="0" borderId="0"/>
    <xf numFmtId="0" fontId="30" fillId="0" borderId="0"/>
    <xf numFmtId="0" fontId="30" fillId="0" borderId="0"/>
    <xf numFmtId="0" fontId="67" fillId="20" borderId="22" applyNumberFormat="0" applyAlignment="0" applyProtection="0"/>
    <xf numFmtId="0" fontId="67" fillId="20" borderId="22" applyNumberFormat="0" applyAlignment="0" applyProtection="0"/>
    <xf numFmtId="40" fontId="68" fillId="28" borderId="0">
      <alignment horizontal="right"/>
    </xf>
    <xf numFmtId="0" fontId="69" fillId="28" borderId="0">
      <alignment horizontal="right"/>
    </xf>
    <xf numFmtId="0" fontId="70" fillId="28" borderId="23"/>
    <xf numFmtId="0" fontId="70" fillId="0" borderId="0" applyBorder="0">
      <alignment horizontal="centerContinuous"/>
    </xf>
    <xf numFmtId="0" fontId="71" fillId="0" borderId="0" applyBorder="0">
      <alignment horizontal="centerContinuous"/>
    </xf>
    <xf numFmtId="169" fontId="3" fillId="0" borderId="0" applyFont="0" applyFill="0" applyBorder="0" applyProtection="0">
      <alignment horizontal="right"/>
    </xf>
    <xf numFmtId="169" fontId="3" fillId="0" borderId="0" applyFont="0" applyFill="0" applyBorder="0" applyProtection="0">
      <alignment horizontal="right"/>
    </xf>
    <xf numFmtId="1" fontId="72" fillId="0" borderId="0" applyProtection="0">
      <alignment horizontal="right" vertical="center"/>
    </xf>
    <xf numFmtId="9" fontId="73" fillId="0" borderId="0" applyFont="0" applyFill="0" applyBorder="0" applyAlignment="0" applyProtection="0"/>
    <xf numFmtId="10" fontId="3" fillId="0" borderId="0" applyFont="0" applyFill="0" applyBorder="0" applyAlignment="0" applyProtection="0"/>
    <xf numFmtId="9" fontId="1" fillId="0" borderId="0" applyFont="0" applyFill="0" applyBorder="0" applyAlignment="0" applyProtection="0"/>
    <xf numFmtId="9" fontId="7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02" fontId="27" fillId="0" borderId="0" applyFont="0" applyFill="0" applyBorder="0" applyAlignment="0" applyProtection="0"/>
    <xf numFmtId="3" fontId="14" fillId="29" borderId="24"/>
    <xf numFmtId="3" fontId="14" fillId="0" borderId="24" applyFont="0" applyFill="0" applyBorder="0" applyAlignment="0" applyProtection="0">
      <protection locked="0"/>
    </xf>
    <xf numFmtId="0" fontId="66" fillId="0" borderId="0"/>
    <xf numFmtId="0" fontId="2" fillId="0" borderId="0"/>
    <xf numFmtId="0" fontId="37" fillId="0" borderId="0"/>
    <xf numFmtId="203" fontId="75" fillId="0" borderId="0"/>
    <xf numFmtId="0" fontId="3" fillId="0" borderId="0"/>
    <xf numFmtId="0" fontId="3" fillId="0" borderId="0"/>
    <xf numFmtId="2" fontId="76" fillId="30" borderId="25" applyAlignment="0" applyProtection="0">
      <protection locked="0"/>
    </xf>
    <xf numFmtId="0" fontId="77" fillId="25" borderId="25" applyNumberFormat="0" applyAlignment="0" applyProtection="0"/>
    <xf numFmtId="0" fontId="78" fillId="31" borderId="17" applyNumberFormat="0" applyAlignment="0" applyProtection="0">
      <alignment horizontal="center" vertical="center"/>
    </xf>
    <xf numFmtId="0" fontId="37" fillId="0" borderId="0"/>
    <xf numFmtId="0" fontId="2" fillId="0" borderId="0"/>
    <xf numFmtId="4" fontId="65" fillId="32" borderId="22" applyNumberFormat="0" applyProtection="0">
      <alignment vertical="center"/>
    </xf>
    <xf numFmtId="4" fontId="79" fillId="32" borderId="22" applyNumberFormat="0" applyProtection="0">
      <alignment vertical="center"/>
    </xf>
    <xf numFmtId="4" fontId="65" fillId="32" borderId="22" applyNumberFormat="0" applyProtection="0">
      <alignment horizontal="left" vertical="center" indent="1"/>
    </xf>
    <xf numFmtId="4" fontId="65" fillId="32" borderId="22" applyNumberFormat="0" applyProtection="0">
      <alignment horizontal="left" vertical="center" indent="1"/>
    </xf>
    <xf numFmtId="0" fontId="3" fillId="33" borderId="22" applyNumberFormat="0" applyProtection="0">
      <alignment horizontal="left" vertical="center" indent="1"/>
    </xf>
    <xf numFmtId="4" fontId="65" fillId="34" borderId="22" applyNumberFormat="0" applyProtection="0">
      <alignment horizontal="right" vertical="center"/>
    </xf>
    <xf numFmtId="4" fontId="65" fillId="35" borderId="22" applyNumberFormat="0" applyProtection="0">
      <alignment horizontal="right" vertical="center"/>
    </xf>
    <xf numFmtId="4" fontId="65" fillId="36" borderId="22" applyNumberFormat="0" applyProtection="0">
      <alignment horizontal="right" vertical="center"/>
    </xf>
    <xf numFmtId="4" fontId="65" fillId="37" borderId="22" applyNumberFormat="0" applyProtection="0">
      <alignment horizontal="right" vertical="center"/>
    </xf>
    <xf numFmtId="4" fontId="65" fillId="38" borderId="22" applyNumberFormat="0" applyProtection="0">
      <alignment horizontal="right" vertical="center"/>
    </xf>
    <xf numFmtId="4" fontId="65" fillId="39" borderId="22" applyNumberFormat="0" applyProtection="0">
      <alignment horizontal="right" vertical="center"/>
    </xf>
    <xf numFmtId="4" fontId="65" fillId="40" borderId="22" applyNumberFormat="0" applyProtection="0">
      <alignment horizontal="right" vertical="center"/>
    </xf>
    <xf numFmtId="4" fontId="65" fillId="41" borderId="22" applyNumberFormat="0" applyProtection="0">
      <alignment horizontal="right" vertical="center"/>
    </xf>
    <xf numFmtId="4" fontId="65" fillId="42" borderId="22" applyNumberFormat="0" applyProtection="0">
      <alignment horizontal="right" vertical="center"/>
    </xf>
    <xf numFmtId="4" fontId="20" fillId="43" borderId="22" applyNumberFormat="0" applyProtection="0">
      <alignment horizontal="left" vertical="center" indent="1"/>
    </xf>
    <xf numFmtId="4" fontId="65" fillId="44" borderId="26" applyNumberFormat="0" applyProtection="0">
      <alignment horizontal="left" vertical="center" indent="1"/>
    </xf>
    <xf numFmtId="4" fontId="80" fillId="45" borderId="0" applyNumberFormat="0" applyProtection="0">
      <alignment horizontal="left" vertical="center" indent="1"/>
    </xf>
    <xf numFmtId="0" fontId="3" fillId="33" borderId="22" applyNumberFormat="0" applyProtection="0">
      <alignment horizontal="left" vertical="center" indent="1"/>
    </xf>
    <xf numFmtId="4" fontId="65" fillId="44" borderId="22" applyNumberFormat="0" applyProtection="0">
      <alignment horizontal="left" vertical="center" indent="1"/>
    </xf>
    <xf numFmtId="4" fontId="65" fillId="46" borderId="22" applyNumberFormat="0" applyProtection="0">
      <alignment horizontal="left" vertical="center" indent="1"/>
    </xf>
    <xf numFmtId="0" fontId="3" fillId="46" borderId="22" applyNumberFormat="0" applyProtection="0">
      <alignment horizontal="left" vertical="center" indent="1"/>
    </xf>
    <xf numFmtId="0" fontId="3" fillId="46" borderId="22" applyNumberFormat="0" applyProtection="0">
      <alignment horizontal="left" vertical="center" indent="1"/>
    </xf>
    <xf numFmtId="0" fontId="3" fillId="31" borderId="22" applyNumberFormat="0" applyProtection="0">
      <alignment horizontal="left" vertical="center" indent="1"/>
    </xf>
    <xf numFmtId="0" fontId="3" fillId="31" borderId="22" applyNumberFormat="0" applyProtection="0">
      <alignment horizontal="left" vertical="center" indent="1"/>
    </xf>
    <xf numFmtId="0" fontId="3" fillId="23" borderId="22" applyNumberFormat="0" applyProtection="0">
      <alignment horizontal="left" vertical="center" indent="1"/>
    </xf>
    <xf numFmtId="0" fontId="3" fillId="23" borderId="22" applyNumberFormat="0" applyProtection="0">
      <alignment horizontal="left" vertical="center" indent="1"/>
    </xf>
    <xf numFmtId="0" fontId="3" fillId="33" borderId="22" applyNumberFormat="0" applyProtection="0">
      <alignment horizontal="left" vertical="center" indent="1"/>
    </xf>
    <xf numFmtId="0" fontId="3" fillId="33" borderId="22" applyNumberFormat="0" applyProtection="0">
      <alignment horizontal="left" vertical="center" indent="1"/>
    </xf>
    <xf numFmtId="4" fontId="65" fillId="25" borderId="22" applyNumberFormat="0" applyProtection="0">
      <alignment vertical="center"/>
    </xf>
    <xf numFmtId="4" fontId="79" fillId="25" borderId="22" applyNumberFormat="0" applyProtection="0">
      <alignment vertical="center"/>
    </xf>
    <xf numFmtId="4" fontId="65" fillId="25" borderId="22" applyNumberFormat="0" applyProtection="0">
      <alignment horizontal="left" vertical="center" indent="1"/>
    </xf>
    <xf numFmtId="4" fontId="65" fillId="25" borderId="22" applyNumberFormat="0" applyProtection="0">
      <alignment horizontal="left" vertical="center" indent="1"/>
    </xf>
    <xf numFmtId="4" fontId="65" fillId="44" borderId="22" applyNumberFormat="0" applyProtection="0">
      <alignment horizontal="right" vertical="center"/>
    </xf>
    <xf numFmtId="4" fontId="79" fillId="44" borderId="22" applyNumberFormat="0" applyProtection="0">
      <alignment horizontal="right" vertical="center"/>
    </xf>
    <xf numFmtId="0" fontId="3" fillId="33" borderId="22" applyNumberFormat="0" applyProtection="0">
      <alignment horizontal="left" vertical="center" indent="1"/>
    </xf>
    <xf numFmtId="0" fontId="3" fillId="33" borderId="22" applyNumberFormat="0" applyProtection="0">
      <alignment horizontal="left" vertical="center" indent="1"/>
    </xf>
    <xf numFmtId="0" fontId="81" fillId="0" borderId="0"/>
    <xf numFmtId="4" fontId="82" fillId="44" borderId="22" applyNumberFormat="0" applyProtection="0">
      <alignment horizontal="right" vertical="center"/>
    </xf>
    <xf numFmtId="0" fontId="2" fillId="0" borderId="9"/>
    <xf numFmtId="0" fontId="3" fillId="0" borderId="0"/>
    <xf numFmtId="0" fontId="2" fillId="0" borderId="0"/>
    <xf numFmtId="0" fontId="5" fillId="0" borderId="0"/>
    <xf numFmtId="0" fontId="3" fillId="0" borderId="0">
      <alignment vertical="top"/>
    </xf>
    <xf numFmtId="0" fontId="83" fillId="28" borderId="27">
      <alignment horizontal="center"/>
    </xf>
    <xf numFmtId="3" fontId="84" fillId="28" borderId="0"/>
    <xf numFmtId="3" fontId="83" fillId="28" borderId="0"/>
    <xf numFmtId="0" fontId="84" fillId="28" borderId="0"/>
    <xf numFmtId="0" fontId="83" fillId="28" borderId="0"/>
    <xf numFmtId="0" fontId="84" fillId="28" borderId="0">
      <alignment horizontal="center"/>
    </xf>
    <xf numFmtId="0" fontId="2" fillId="0" borderId="28"/>
    <xf numFmtId="0" fontId="85" fillId="0" borderId="0">
      <alignment wrapText="1"/>
    </xf>
    <xf numFmtId="0" fontId="85" fillId="0" borderId="0">
      <alignment wrapText="1"/>
    </xf>
    <xf numFmtId="0" fontId="85" fillId="0" borderId="0">
      <alignment wrapText="1"/>
    </xf>
    <xf numFmtId="0" fontId="85" fillId="0" borderId="0">
      <alignment wrapText="1"/>
    </xf>
    <xf numFmtId="0" fontId="86" fillId="0" borderId="0" applyBorder="0" applyProtection="0">
      <alignment vertical="center"/>
    </xf>
    <xf numFmtId="0" fontId="86" fillId="0" borderId="29" applyBorder="0" applyProtection="0">
      <alignment horizontal="right" vertical="center"/>
    </xf>
    <xf numFmtId="0" fontId="87" fillId="47" borderId="0" applyBorder="0" applyProtection="0">
      <alignment horizontal="centerContinuous" vertical="center"/>
    </xf>
    <xf numFmtId="0" fontId="87" fillId="48" borderId="29" applyBorder="0" applyProtection="0">
      <alignment horizontal="centerContinuous" vertical="center"/>
    </xf>
    <xf numFmtId="0" fontId="88" fillId="0" borderId="0" applyNumberFormat="0" applyFill="0" applyBorder="0" applyProtection="0">
      <alignment horizontal="left"/>
    </xf>
    <xf numFmtId="0" fontId="89" fillId="49" borderId="0">
      <alignment horizontal="right" vertical="top" wrapText="1"/>
    </xf>
    <xf numFmtId="0" fontId="89" fillId="49" borderId="0">
      <alignment horizontal="right" vertical="top" wrapText="1"/>
    </xf>
    <xf numFmtId="0" fontId="89" fillId="49" borderId="0">
      <alignment horizontal="right" vertical="top" wrapText="1"/>
    </xf>
    <xf numFmtId="0" fontId="89" fillId="49" borderId="0">
      <alignment horizontal="right" vertical="top" wrapText="1"/>
    </xf>
    <xf numFmtId="0" fontId="89" fillId="0" borderId="0" applyBorder="0" applyProtection="0">
      <alignment horizontal="left"/>
    </xf>
    <xf numFmtId="0" fontId="90" fillId="0" borderId="0"/>
    <xf numFmtId="0" fontId="90" fillId="0" borderId="0"/>
    <xf numFmtId="0" fontId="90" fillId="0" borderId="0"/>
    <xf numFmtId="0" fontId="90" fillId="0" borderId="0"/>
    <xf numFmtId="0" fontId="91" fillId="0" borderId="0"/>
    <xf numFmtId="0" fontId="91" fillId="0" borderId="0"/>
    <xf numFmtId="0" fontId="91" fillId="0" borderId="0"/>
    <xf numFmtId="0" fontId="92" fillId="0" borderId="0"/>
    <xf numFmtId="0" fontId="92" fillId="0" borderId="0"/>
    <xf numFmtId="0" fontId="92" fillId="0" borderId="0"/>
    <xf numFmtId="170" fontId="37" fillId="0" borderId="0">
      <alignment wrapText="1"/>
      <protection locked="0"/>
    </xf>
    <xf numFmtId="170" fontId="37" fillId="0" borderId="0">
      <alignment wrapText="1"/>
      <protection locked="0"/>
    </xf>
    <xf numFmtId="170" fontId="89" fillId="50" borderId="0">
      <alignment wrapText="1"/>
      <protection locked="0"/>
    </xf>
    <xf numFmtId="170" fontId="89" fillId="50" borderId="0">
      <alignment wrapText="1"/>
      <protection locked="0"/>
    </xf>
    <xf numFmtId="170" fontId="89" fillId="50" borderId="0">
      <alignment wrapText="1"/>
      <protection locked="0"/>
    </xf>
    <xf numFmtId="170" fontId="89" fillId="50" borderId="0">
      <alignment wrapText="1"/>
      <protection locked="0"/>
    </xf>
    <xf numFmtId="170" fontId="37" fillId="0" borderId="0">
      <alignment wrapText="1"/>
      <protection locked="0"/>
    </xf>
    <xf numFmtId="171" fontId="37" fillId="0" borderId="0">
      <alignment wrapText="1"/>
      <protection locked="0"/>
    </xf>
    <xf numFmtId="171" fontId="37" fillId="0" borderId="0">
      <alignment wrapText="1"/>
      <protection locked="0"/>
    </xf>
    <xf numFmtId="171" fontId="37" fillId="0" borderId="0">
      <alignment wrapText="1"/>
      <protection locked="0"/>
    </xf>
    <xf numFmtId="171" fontId="89" fillId="50" borderId="0">
      <alignment wrapText="1"/>
      <protection locked="0"/>
    </xf>
    <xf numFmtId="171" fontId="89" fillId="50" borderId="0">
      <alignment wrapText="1"/>
      <protection locked="0"/>
    </xf>
    <xf numFmtId="171" fontId="89" fillId="50" borderId="0">
      <alignment wrapText="1"/>
      <protection locked="0"/>
    </xf>
    <xf numFmtId="171" fontId="89" fillId="50" borderId="0">
      <alignment wrapText="1"/>
      <protection locked="0"/>
    </xf>
    <xf numFmtId="171" fontId="89" fillId="50" borderId="0">
      <alignment wrapText="1"/>
      <protection locked="0"/>
    </xf>
    <xf numFmtId="171" fontId="37" fillId="0" borderId="0">
      <alignment wrapText="1"/>
      <protection locked="0"/>
    </xf>
    <xf numFmtId="172" fontId="37" fillId="0" borderId="0">
      <alignment wrapText="1"/>
      <protection locked="0"/>
    </xf>
    <xf numFmtId="172" fontId="37" fillId="0" borderId="0">
      <alignment wrapText="1"/>
      <protection locked="0"/>
    </xf>
    <xf numFmtId="172" fontId="89" fillId="50" borderId="0">
      <alignment wrapText="1"/>
      <protection locked="0"/>
    </xf>
    <xf numFmtId="172" fontId="89" fillId="50" borderId="0">
      <alignment wrapText="1"/>
      <protection locked="0"/>
    </xf>
    <xf numFmtId="172" fontId="89" fillId="50" borderId="0">
      <alignment wrapText="1"/>
      <protection locked="0"/>
    </xf>
    <xf numFmtId="172" fontId="89" fillId="50" borderId="0">
      <alignment wrapText="1"/>
      <protection locked="0"/>
    </xf>
    <xf numFmtId="172" fontId="37" fillId="0" borderId="0">
      <alignment wrapText="1"/>
      <protection locked="0"/>
    </xf>
    <xf numFmtId="0" fontId="34" fillId="0" borderId="0" applyNumberFormat="0" applyFill="0" applyBorder="0" applyProtection="0">
      <alignment horizontal="left"/>
    </xf>
    <xf numFmtId="0" fontId="48" fillId="0" borderId="0" applyNumberFormat="0" applyFill="0" applyBorder="0" applyProtection="0"/>
    <xf numFmtId="0" fontId="93" fillId="0" borderId="0" applyFill="0" applyBorder="0" applyProtection="0">
      <alignment horizontal="left"/>
    </xf>
    <xf numFmtId="173" fontId="89" fillId="49" borderId="30">
      <alignment wrapText="1"/>
    </xf>
    <xf numFmtId="173" fontId="89" fillId="49" borderId="30">
      <alignment wrapText="1"/>
    </xf>
    <xf numFmtId="173" fontId="89" fillId="49" borderId="30">
      <alignment wrapText="1"/>
    </xf>
    <xf numFmtId="174" fontId="89" fillId="49" borderId="30">
      <alignment wrapText="1"/>
    </xf>
    <xf numFmtId="174" fontId="89" fillId="49" borderId="30">
      <alignment wrapText="1"/>
    </xf>
    <xf numFmtId="174" fontId="89" fillId="49" borderId="30">
      <alignment wrapText="1"/>
    </xf>
    <xf numFmtId="174" fontId="89" fillId="49" borderId="30">
      <alignment wrapText="1"/>
    </xf>
    <xf numFmtId="175" fontId="89" fillId="49" borderId="30">
      <alignment wrapText="1"/>
    </xf>
    <xf numFmtId="175" fontId="89" fillId="49" borderId="30">
      <alignment wrapText="1"/>
    </xf>
    <xf numFmtId="175" fontId="89" fillId="49" borderId="30">
      <alignment wrapText="1"/>
    </xf>
    <xf numFmtId="0" fontId="90" fillId="0" borderId="31">
      <alignment horizontal="right"/>
    </xf>
    <xf numFmtId="0" fontId="90" fillId="0" borderId="31">
      <alignment horizontal="right"/>
    </xf>
    <xf numFmtId="0" fontId="90" fillId="0" borderId="31">
      <alignment horizontal="right"/>
    </xf>
    <xf numFmtId="0" fontId="37" fillId="0" borderId="14" applyFill="0" applyBorder="0" applyProtection="0">
      <alignment horizontal="left" vertical="top"/>
    </xf>
    <xf numFmtId="0" fontId="90" fillId="0" borderId="31">
      <alignment horizontal="right"/>
    </xf>
    <xf numFmtId="204" fontId="3" fillId="0" borderId="0" applyNumberFormat="0" applyFill="0" applyBorder="0">
      <alignment horizontal="left"/>
    </xf>
    <xf numFmtId="204" fontId="3" fillId="0" borderId="0" applyNumberFormat="0" applyFill="0" applyBorder="0">
      <alignment horizontal="right"/>
    </xf>
    <xf numFmtId="0" fontId="3" fillId="0" borderId="0"/>
    <xf numFmtId="0" fontId="94" fillId="0" borderId="0" applyNumberFormat="0" applyFill="0" applyBorder="0" applyProtection="0"/>
    <xf numFmtId="0" fontId="94" fillId="0" borderId="0" applyNumberFormat="0" applyFill="0" applyBorder="0" applyProtection="0"/>
    <xf numFmtId="0" fontId="3" fillId="0" borderId="0" applyNumberFormat="0" applyFill="0" applyBorder="0" applyProtection="0"/>
    <xf numFmtId="0" fontId="3" fillId="0" borderId="0" applyNumberFormat="0" applyFill="0" applyBorder="0" applyProtection="0"/>
    <xf numFmtId="0" fontId="94" fillId="0" borderId="0" applyNumberFormat="0" applyFill="0" applyBorder="0" applyProtection="0"/>
    <xf numFmtId="0" fontId="94" fillId="0" borderId="0"/>
    <xf numFmtId="40" fontId="95" fillId="0" borderId="0"/>
    <xf numFmtId="0" fontId="96"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Protection="0">
      <alignment horizontal="left" vertical="center" indent="10"/>
    </xf>
    <xf numFmtId="0" fontId="97" fillId="0" borderId="0" applyNumberFormat="0" applyFill="0" applyBorder="0" applyProtection="0">
      <alignment horizontal="left" vertical="center" indent="10"/>
    </xf>
    <xf numFmtId="0" fontId="3" fillId="0" borderId="0"/>
    <xf numFmtId="0" fontId="94" fillId="0" borderId="0"/>
    <xf numFmtId="0" fontId="98" fillId="0" borderId="32" applyNumberFormat="0" applyFill="0" applyAlignment="0" applyProtection="0"/>
    <xf numFmtId="0" fontId="98" fillId="0" borderId="32" applyNumberFormat="0" applyFill="0" applyAlignment="0" applyProtection="0"/>
    <xf numFmtId="0" fontId="99" fillId="0" borderId="0" applyFill="0" applyBorder="0" applyProtection="0"/>
    <xf numFmtId="0" fontId="99" fillId="0" borderId="0" applyFill="0" applyBorder="0" applyProtection="0"/>
    <xf numFmtId="0" fontId="3" fillId="0" borderId="0"/>
    <xf numFmtId="0" fontId="66" fillId="0" borderId="0"/>
    <xf numFmtId="0" fontId="3" fillId="0" borderId="0"/>
    <xf numFmtId="0" fontId="3" fillId="0" borderId="0"/>
    <xf numFmtId="0" fontId="2" fillId="0" borderId="0">
      <alignment horizontal="center" textRotation="180"/>
    </xf>
    <xf numFmtId="0" fontId="100" fillId="0" borderId="0" applyNumberFormat="0" applyFill="0" applyBorder="0" applyAlignment="0" applyProtection="0"/>
    <xf numFmtId="0" fontId="100" fillId="0" borderId="0" applyNumberFormat="0" applyFill="0" applyBorder="0" applyAlignment="0" applyProtection="0"/>
    <xf numFmtId="0" fontId="37" fillId="0" borderId="0"/>
  </cellStyleXfs>
  <cellXfs count="350">
    <xf numFmtId="0" fontId="0" fillId="0" borderId="0" xfId="0"/>
    <xf numFmtId="0" fontId="0" fillId="53" borderId="0" xfId="0" applyFont="1" applyFill="1"/>
    <xf numFmtId="0" fontId="0" fillId="53" borderId="69" xfId="0" applyFont="1" applyFill="1" applyBorder="1"/>
    <xf numFmtId="0" fontId="0" fillId="53" borderId="70" xfId="0" applyFont="1" applyFill="1" applyBorder="1"/>
    <xf numFmtId="0" fontId="0" fillId="54" borderId="0" xfId="0" applyFont="1" applyFill="1" applyAlignment="1">
      <alignment horizontal="center"/>
    </xf>
    <xf numFmtId="0" fontId="0" fillId="53" borderId="71" xfId="0" applyFont="1" applyFill="1" applyBorder="1"/>
    <xf numFmtId="0" fontId="0" fillId="54" borderId="0" xfId="0" applyFont="1" applyFill="1" applyBorder="1" applyAlignment="1">
      <alignment horizontal="center" vertical="center"/>
    </xf>
    <xf numFmtId="0" fontId="0" fillId="54" borderId="0" xfId="0" applyFont="1" applyFill="1" applyBorder="1" applyAlignment="1">
      <alignment horizontal="center" vertical="center" wrapText="1"/>
    </xf>
    <xf numFmtId="0" fontId="0" fillId="53" borderId="0" xfId="0" applyFont="1" applyFill="1" applyAlignment="1">
      <alignment horizontal="center"/>
    </xf>
    <xf numFmtId="0" fontId="0" fillId="53" borderId="72" xfId="0" applyFont="1" applyFill="1" applyBorder="1"/>
    <xf numFmtId="0" fontId="125" fillId="53" borderId="0" xfId="0" applyFont="1" applyFill="1" applyAlignment="1">
      <alignment horizontal="center"/>
    </xf>
    <xf numFmtId="0" fontId="125" fillId="53" borderId="0" xfId="0" applyFont="1" applyFill="1" applyBorder="1" applyAlignment="1">
      <alignment horizontal="center"/>
    </xf>
    <xf numFmtId="0" fontId="103" fillId="53" borderId="0" xfId="0" applyFont="1" applyFill="1"/>
    <xf numFmtId="0" fontId="0" fillId="53" borderId="0" xfId="0" applyFont="1" applyFill="1" applyBorder="1"/>
    <xf numFmtId="0" fontId="0" fillId="54" borderId="71" xfId="0" applyFont="1" applyFill="1" applyBorder="1" applyAlignment="1">
      <alignment horizontal="center" vertical="center" wrapText="1"/>
    </xf>
    <xf numFmtId="0" fontId="0" fillId="53" borderId="73" xfId="0" applyFont="1" applyFill="1" applyBorder="1"/>
    <xf numFmtId="0" fontId="0" fillId="53" borderId="74" xfId="0" applyFont="1" applyFill="1" applyBorder="1"/>
    <xf numFmtId="0" fontId="0" fillId="53" borderId="75" xfId="0" applyFont="1" applyFill="1" applyBorder="1"/>
    <xf numFmtId="164" fontId="0" fillId="53" borderId="0" xfId="0" applyNumberFormat="1" applyFont="1" applyFill="1" applyAlignment="1">
      <alignment horizontal="center" vertical="center"/>
    </xf>
    <xf numFmtId="164" fontId="0" fillId="53" borderId="0" xfId="0" applyNumberFormat="1" applyFont="1" applyFill="1" applyBorder="1" applyAlignment="1">
      <alignment horizontal="center" vertical="center"/>
    </xf>
    <xf numFmtId="164" fontId="0" fillId="53" borderId="71" xfId="0" applyNumberFormat="1" applyFont="1" applyFill="1" applyBorder="1" applyAlignment="1">
      <alignment horizontal="center" vertical="center"/>
    </xf>
    <xf numFmtId="164" fontId="125" fillId="53" borderId="78" xfId="0" applyNumberFormat="1" applyFont="1" applyFill="1" applyBorder="1" applyAlignment="1">
      <alignment horizontal="center" vertical="center"/>
    </xf>
    <xf numFmtId="0" fontId="125" fillId="53" borderId="79" xfId="0" applyFont="1" applyFill="1" applyBorder="1" applyAlignment="1">
      <alignment horizontal="center"/>
    </xf>
    <xf numFmtId="164" fontId="102" fillId="51" borderId="35" xfId="2" applyNumberFormat="1" applyFont="1" applyFill="1" applyBorder="1" applyAlignment="1">
      <alignment horizontal="centerContinuous" vertical="top" wrapText="1"/>
    </xf>
    <xf numFmtId="0" fontId="107" fillId="28" borderId="36" xfId="345" applyFont="1" applyFill="1" applyBorder="1"/>
    <xf numFmtId="164" fontId="102" fillId="51" borderId="37" xfId="2" applyNumberFormat="1" applyFont="1" applyFill="1" applyBorder="1" applyAlignment="1">
      <alignment horizontal="center" vertical="top" wrapText="1"/>
    </xf>
    <xf numFmtId="164" fontId="102" fillId="51" borderId="38" xfId="2" applyNumberFormat="1" applyFont="1" applyFill="1" applyBorder="1" applyAlignment="1">
      <alignment horizontal="center" vertical="top" wrapText="1"/>
    </xf>
    <xf numFmtId="0" fontId="107" fillId="28" borderId="0" xfId="345" applyFont="1" applyFill="1"/>
    <xf numFmtId="164" fontId="102" fillId="28" borderId="0" xfId="2" applyNumberFormat="1" applyFont="1" applyFill="1" applyBorder="1" applyAlignment="1">
      <alignment horizontal="centerContinuous" vertical="top" wrapText="1"/>
    </xf>
    <xf numFmtId="0" fontId="107" fillId="28" borderId="0" xfId="345" applyFont="1" applyFill="1" applyBorder="1"/>
    <xf numFmtId="164" fontId="108" fillId="51" borderId="39" xfId="2" applyNumberFormat="1" applyFont="1" applyFill="1" applyBorder="1" applyAlignment="1">
      <alignment vertical="center" wrapText="1"/>
    </xf>
    <xf numFmtId="0" fontId="107" fillId="51" borderId="0" xfId="0" applyFont="1" applyFill="1" applyBorder="1" applyAlignment="1">
      <alignment horizontal="centerContinuous" vertical="center" wrapText="1"/>
    </xf>
    <xf numFmtId="0" fontId="107" fillId="51" borderId="0" xfId="345" applyFont="1" applyFill="1" applyBorder="1" applyAlignment="1">
      <alignment vertical="center" wrapText="1"/>
    </xf>
    <xf numFmtId="0" fontId="107" fillId="51" borderId="34" xfId="0" applyFont="1" applyFill="1" applyBorder="1" applyAlignment="1">
      <alignment horizontal="centerContinuous" vertical="center" wrapText="1"/>
    </xf>
    <xf numFmtId="164" fontId="108" fillId="51" borderId="34" xfId="2" applyNumberFormat="1" applyFont="1" applyFill="1" applyBorder="1" applyAlignment="1">
      <alignment horizontal="centerContinuous" vertical="center" wrapText="1"/>
    </xf>
    <xf numFmtId="0" fontId="107" fillId="51" borderId="80" xfId="0" applyFont="1" applyFill="1" applyBorder="1" applyAlignment="1">
      <alignment horizontal="centerContinuous" vertical="center" wrapText="1"/>
    </xf>
    <xf numFmtId="0" fontId="107" fillId="51" borderId="40" xfId="0" applyFont="1" applyFill="1" applyBorder="1" applyAlignment="1">
      <alignment horizontal="centerContinuous" vertical="center" wrapText="1"/>
    </xf>
    <xf numFmtId="0" fontId="107" fillId="28" borderId="0" xfId="345" applyFont="1" applyFill="1" applyAlignment="1">
      <alignment vertical="center"/>
    </xf>
    <xf numFmtId="0" fontId="107" fillId="28" borderId="0" xfId="345" applyFont="1" applyFill="1" applyBorder="1" applyAlignment="1">
      <alignment vertical="center" wrapText="1"/>
    </xf>
    <xf numFmtId="0" fontId="107" fillId="28" borderId="0" xfId="345" applyFont="1" applyFill="1" applyBorder="1" applyAlignment="1">
      <alignment horizontal="centerContinuous" vertical="center" wrapText="1"/>
    </xf>
    <xf numFmtId="0" fontId="107" fillId="28" borderId="0" xfId="345" applyFont="1" applyFill="1" applyBorder="1" applyAlignment="1">
      <alignment vertical="center"/>
    </xf>
    <xf numFmtId="0" fontId="107" fillId="28" borderId="0" xfId="345" applyFont="1" applyFill="1" applyBorder="1" applyAlignment="1">
      <alignment horizontal="left" vertical="center"/>
    </xf>
    <xf numFmtId="164" fontId="109" fillId="51" borderId="39" xfId="2" applyNumberFormat="1" applyFont="1" applyFill="1" applyBorder="1" applyAlignment="1">
      <alignment horizontal="center" wrapText="1"/>
    </xf>
    <xf numFmtId="2" fontId="109" fillId="51" borderId="0" xfId="345" applyNumberFormat="1" applyFont="1" applyFill="1" applyBorder="1" applyAlignment="1">
      <alignment horizontal="center" wrapText="1"/>
    </xf>
    <xf numFmtId="2" fontId="109" fillId="54" borderId="0" xfId="345" applyNumberFormat="1" applyFont="1" applyFill="1" applyBorder="1" applyAlignment="1">
      <alignment horizontal="center" wrapText="1"/>
    </xf>
    <xf numFmtId="2" fontId="74" fillId="54" borderId="0" xfId="345" applyNumberFormat="1" applyFont="1" applyFill="1" applyBorder="1" applyAlignment="1">
      <alignment horizontal="center" wrapText="1"/>
    </xf>
    <xf numFmtId="0" fontId="74" fillId="54" borderId="0" xfId="345" applyFont="1" applyFill="1" applyBorder="1" applyAlignment="1">
      <alignment horizontal="center" wrapText="1"/>
    </xf>
    <xf numFmtId="2" fontId="74" fillId="51" borderId="41" xfId="345" applyNumberFormat="1" applyFont="1" applyFill="1" applyBorder="1" applyAlignment="1">
      <alignment horizontal="center" wrapText="1"/>
    </xf>
    <xf numFmtId="0" fontId="107" fillId="28" borderId="0" xfId="345" applyFont="1" applyFill="1" applyAlignment="1">
      <alignment horizontal="center"/>
    </xf>
    <xf numFmtId="2" fontId="109" fillId="28" borderId="0" xfId="345" applyNumberFormat="1" applyFont="1" applyFill="1" applyBorder="1" applyAlignment="1">
      <alignment horizontal="center" wrapText="1"/>
    </xf>
    <xf numFmtId="0" fontId="74" fillId="28" borderId="0" xfId="345" applyFont="1" applyFill="1" applyBorder="1" applyAlignment="1">
      <alignment horizontal="center" wrapText="1"/>
    </xf>
    <xf numFmtId="0" fontId="107" fillId="28" borderId="0" xfId="345" applyFont="1" applyFill="1" applyBorder="1" applyAlignment="1">
      <alignment horizontal="center"/>
    </xf>
    <xf numFmtId="0" fontId="74" fillId="28" borderId="0" xfId="345" applyFont="1" applyFill="1" applyBorder="1" applyAlignment="1">
      <alignment horizontal="center"/>
    </xf>
    <xf numFmtId="164" fontId="109" fillId="51" borderId="39" xfId="2" applyNumberFormat="1" applyFont="1" applyFill="1" applyBorder="1" applyAlignment="1">
      <alignment horizontal="left" wrapText="1"/>
    </xf>
    <xf numFmtId="2" fontId="109" fillId="51" borderId="0" xfId="345" quotePrefix="1" applyNumberFormat="1" applyFont="1" applyFill="1" applyBorder="1" applyAlignment="1">
      <alignment horizontal="center" wrapText="1"/>
    </xf>
    <xf numFmtId="2" fontId="74" fillId="51" borderId="0" xfId="345" quotePrefix="1" applyNumberFormat="1" applyFont="1" applyFill="1" applyBorder="1" applyAlignment="1">
      <alignment horizontal="center" wrapText="1"/>
    </xf>
    <xf numFmtId="2" fontId="74" fillId="51" borderId="40" xfId="345" applyNumberFormat="1" applyFont="1" applyFill="1" applyBorder="1" applyAlignment="1">
      <alignment horizontal="center" wrapText="1"/>
    </xf>
    <xf numFmtId="0" fontId="74" fillId="51" borderId="0" xfId="0" applyFont="1" applyFill="1" applyBorder="1" applyAlignment="1">
      <alignment horizontal="center" vertical="center" wrapText="1"/>
    </xf>
    <xf numFmtId="0" fontId="74" fillId="51" borderId="0" xfId="0" applyFont="1" applyFill="1" applyBorder="1" applyAlignment="1">
      <alignment horizontal="centerContinuous" vertical="center" wrapText="1"/>
    </xf>
    <xf numFmtId="2" fontId="109" fillId="51" borderId="0" xfId="345" applyNumberFormat="1" applyFont="1" applyFill="1" applyBorder="1" applyAlignment="1">
      <alignment horizontal="right" wrapText="1"/>
    </xf>
    <xf numFmtId="0" fontId="74" fillId="51" borderId="0" xfId="345" applyFont="1" applyFill="1" applyBorder="1" applyAlignment="1">
      <alignment horizontal="right" wrapText="1"/>
    </xf>
    <xf numFmtId="2" fontId="109" fillId="51" borderId="40" xfId="345" applyNumberFormat="1" applyFont="1" applyFill="1" applyBorder="1" applyAlignment="1">
      <alignment horizontal="right" wrapText="1"/>
    </xf>
    <xf numFmtId="0" fontId="107" fillId="28" borderId="0" xfId="345" applyFont="1" applyFill="1" applyAlignment="1">
      <alignment horizontal="right"/>
    </xf>
    <xf numFmtId="0" fontId="74" fillId="28" borderId="0" xfId="345" applyFont="1" applyFill="1" applyBorder="1" applyAlignment="1">
      <alignment horizontal="right" wrapText="1"/>
    </xf>
    <xf numFmtId="0" fontId="107" fillId="28" borderId="0" xfId="345" applyFont="1" applyFill="1" applyBorder="1" applyAlignment="1">
      <alignment horizontal="right"/>
    </xf>
    <xf numFmtId="0" fontId="1" fillId="28" borderId="0" xfId="345" applyFont="1" applyFill="1" applyBorder="1" applyAlignment="1">
      <alignment horizontal="right" wrapText="1"/>
    </xf>
    <xf numFmtId="0" fontId="74" fillId="51" borderId="34" xfId="0" applyFont="1" applyFill="1" applyBorder="1" applyAlignment="1">
      <alignment horizontal="center" vertical="center" wrapText="1"/>
    </xf>
    <xf numFmtId="0" fontId="74" fillId="51" borderId="34" xfId="0" applyFont="1" applyFill="1" applyBorder="1" applyAlignment="1">
      <alignment horizontal="centerContinuous" vertical="center" wrapText="1"/>
    </xf>
    <xf numFmtId="2" fontId="109" fillId="51" borderId="34" xfId="345" applyNumberFormat="1" applyFont="1" applyFill="1" applyBorder="1" applyAlignment="1">
      <alignment horizontal="right" wrapText="1"/>
    </xf>
    <xf numFmtId="0" fontId="74" fillId="51" borderId="34" xfId="345" applyFont="1" applyFill="1" applyBorder="1" applyAlignment="1">
      <alignment horizontal="right" wrapText="1"/>
    </xf>
    <xf numFmtId="2" fontId="109" fillId="51" borderId="42" xfId="345" applyNumberFormat="1" applyFont="1" applyFill="1" applyBorder="1" applyAlignment="1">
      <alignment horizontal="right" wrapText="1"/>
    </xf>
    <xf numFmtId="2" fontId="109" fillId="51" borderId="43" xfId="345" applyNumberFormat="1" applyFont="1" applyFill="1" applyBorder="1" applyAlignment="1">
      <alignment horizontal="right" wrapText="1"/>
    </xf>
    <xf numFmtId="0" fontId="109" fillId="28" borderId="44" xfId="0" applyFont="1" applyFill="1" applyBorder="1" applyAlignment="1">
      <alignment horizontal="right"/>
    </xf>
    <xf numFmtId="164" fontId="74" fillId="52" borderId="0" xfId="345" applyNumberFormat="1" applyFont="1" applyFill="1" applyBorder="1" applyAlignment="1">
      <alignment horizontal="center" vertical="center" wrapText="1"/>
    </xf>
    <xf numFmtId="164" fontId="109" fillId="52" borderId="0" xfId="345" applyNumberFormat="1" applyFont="1" applyFill="1" applyBorder="1" applyAlignment="1">
      <alignment horizontal="center" vertical="center" wrapText="1"/>
    </xf>
    <xf numFmtId="164" fontId="109" fillId="28" borderId="0" xfId="2" quotePrefix="1" applyNumberFormat="1" applyFont="1" applyFill="1" applyBorder="1" applyAlignment="1">
      <alignment horizontal="center" vertical="center"/>
    </xf>
    <xf numFmtId="164" fontId="109" fillId="28" borderId="0" xfId="2" applyNumberFormat="1" applyFont="1" applyFill="1" applyBorder="1" applyAlignment="1">
      <alignment horizontal="center" vertical="center"/>
    </xf>
    <xf numFmtId="2" fontId="109" fillId="28" borderId="0" xfId="345" applyNumberFormat="1" applyFont="1" applyFill="1" applyBorder="1" applyAlignment="1">
      <alignment horizontal="right" vertical="center" wrapText="1"/>
    </xf>
    <xf numFmtId="0" fontId="74" fillId="28" borderId="0" xfId="345" applyFont="1" applyFill="1" applyBorder="1" applyAlignment="1">
      <alignment horizontal="right" vertical="center" wrapText="1"/>
    </xf>
    <xf numFmtId="2" fontId="109" fillId="28" borderId="0" xfId="345" applyNumberFormat="1" applyFont="1" applyFill="1" applyBorder="1" applyAlignment="1">
      <alignment horizontal="center" vertical="center" wrapText="1"/>
    </xf>
    <xf numFmtId="0" fontId="107" fillId="28" borderId="36" xfId="345" applyFont="1" applyFill="1" applyBorder="1" applyAlignment="1">
      <alignment vertical="center"/>
    </xf>
    <xf numFmtId="164" fontId="109" fillId="52" borderId="39" xfId="345" applyNumberFormat="1" applyFont="1" applyFill="1" applyBorder="1" applyAlignment="1">
      <alignment horizontal="center" vertical="center" wrapText="1"/>
    </xf>
    <xf numFmtId="2" fontId="109" fillId="28" borderId="40" xfId="345" applyNumberFormat="1" applyFont="1" applyFill="1" applyBorder="1" applyAlignment="1">
      <alignment horizontal="center" vertical="center" wrapText="1"/>
    </xf>
    <xf numFmtId="0" fontId="109" fillId="28" borderId="45" xfId="0" applyFont="1" applyFill="1" applyBorder="1" applyAlignment="1">
      <alignment horizontal="right"/>
    </xf>
    <xf numFmtId="164" fontId="109" fillId="55" borderId="81" xfId="2" applyNumberFormat="1" applyFont="1" applyFill="1" applyBorder="1" applyAlignment="1">
      <alignment horizontal="center" vertical="center"/>
    </xf>
    <xf numFmtId="0" fontId="107" fillId="52" borderId="0" xfId="345" applyFont="1" applyFill="1" applyAlignment="1">
      <alignment horizontal="right"/>
    </xf>
    <xf numFmtId="164" fontId="109" fillId="52" borderId="45" xfId="2" applyNumberFormat="1" applyFont="1" applyFill="1" applyBorder="1" applyAlignment="1">
      <alignment horizontal="right"/>
    </xf>
    <xf numFmtId="164" fontId="74" fillId="28" borderId="0" xfId="345" applyNumberFormat="1" applyFont="1" applyFill="1" applyBorder="1" applyAlignment="1">
      <alignment horizontal="right" wrapText="1"/>
    </xf>
    <xf numFmtId="164" fontId="74" fillId="28" borderId="0" xfId="345" applyNumberFormat="1" applyFont="1" applyFill="1" applyBorder="1" applyAlignment="1">
      <alignment horizontal="left" indent="1"/>
    </xf>
    <xf numFmtId="164" fontId="74" fillId="28" borderId="0" xfId="345" applyNumberFormat="1" applyFont="1" applyFill="1" applyBorder="1" applyAlignment="1">
      <alignment horizontal="left" wrapText="1" indent="1"/>
    </xf>
    <xf numFmtId="164" fontId="107" fillId="28" borderId="0" xfId="345" applyNumberFormat="1" applyFont="1" applyFill="1" applyBorder="1" applyAlignment="1">
      <alignment horizontal="right"/>
    </xf>
    <xf numFmtId="0" fontId="107" fillId="52" borderId="0" xfId="345" applyFont="1" applyFill="1" applyBorder="1" applyAlignment="1">
      <alignment horizontal="right"/>
    </xf>
    <xf numFmtId="164" fontId="109" fillId="28" borderId="0" xfId="0" applyNumberFormat="1" applyFont="1" applyFill="1" applyBorder="1" applyAlignment="1">
      <alignment horizontal="left" vertical="center" indent="1"/>
    </xf>
    <xf numFmtId="0" fontId="107" fillId="52" borderId="0" xfId="345" applyFont="1" applyFill="1"/>
    <xf numFmtId="2" fontId="109" fillId="28" borderId="45" xfId="345" applyNumberFormat="1" applyFont="1" applyFill="1" applyBorder="1" applyAlignment="1">
      <alignment horizontal="right" vertical="center"/>
    </xf>
    <xf numFmtId="164" fontId="109" fillId="28" borderId="0" xfId="345" applyNumberFormat="1" applyFont="1" applyFill="1" applyBorder="1" applyAlignment="1">
      <alignment horizontal="center" vertical="center"/>
    </xf>
    <xf numFmtId="164" fontId="109" fillId="28" borderId="0" xfId="363" applyNumberFormat="1" applyFont="1" applyFill="1" applyBorder="1" applyAlignment="1">
      <alignment horizontal="center" vertical="center"/>
    </xf>
    <xf numFmtId="164" fontId="74" fillId="28" borderId="0" xfId="345" applyNumberFormat="1" applyFont="1" applyFill="1" applyBorder="1" applyAlignment="1">
      <alignment horizontal="center" vertical="center"/>
    </xf>
    <xf numFmtId="164" fontId="110" fillId="28" borderId="0" xfId="2" applyNumberFormat="1" applyFont="1" applyFill="1" applyBorder="1" applyAlignment="1">
      <alignment horizontal="center" vertical="center"/>
    </xf>
    <xf numFmtId="2" fontId="109" fillId="55" borderId="45" xfId="345" applyNumberFormat="1" applyFont="1" applyFill="1" applyBorder="1" applyAlignment="1">
      <alignment horizontal="right" vertical="center"/>
    </xf>
    <xf numFmtId="164" fontId="109" fillId="55" borderId="0" xfId="345" applyNumberFormat="1" applyFont="1" applyFill="1" applyBorder="1" applyAlignment="1">
      <alignment horizontal="center" vertical="center"/>
    </xf>
    <xf numFmtId="164" fontId="109" fillId="55" borderId="0" xfId="2" applyNumberFormat="1" applyFont="1" applyFill="1" applyBorder="1" applyAlignment="1">
      <alignment horizontal="center" vertical="center"/>
    </xf>
    <xf numFmtId="164" fontId="74" fillId="55" borderId="0" xfId="345" applyNumberFormat="1" applyFont="1" applyFill="1" applyBorder="1" applyAlignment="1">
      <alignment horizontal="center" vertical="center"/>
    </xf>
    <xf numFmtId="0" fontId="107" fillId="55" borderId="36" xfId="345" applyFont="1" applyFill="1" applyBorder="1" applyAlignment="1">
      <alignment vertical="center"/>
    </xf>
    <xf numFmtId="0" fontId="107" fillId="55" borderId="0" xfId="345" applyFont="1" applyFill="1"/>
    <xf numFmtId="164" fontId="74" fillId="55" borderId="0" xfId="345" applyNumberFormat="1" applyFont="1" applyFill="1" applyBorder="1" applyAlignment="1">
      <alignment horizontal="right" wrapText="1"/>
    </xf>
    <xf numFmtId="0" fontId="107" fillId="55" borderId="0" xfId="345" applyFont="1" applyFill="1" applyBorder="1"/>
    <xf numFmtId="164" fontId="74" fillId="55" borderId="0" xfId="345" applyNumberFormat="1" applyFont="1" applyFill="1" applyBorder="1" applyAlignment="1">
      <alignment horizontal="left" indent="1"/>
    </xf>
    <xf numFmtId="164" fontId="109" fillId="55" borderId="0" xfId="0" applyNumberFormat="1" applyFont="1" applyFill="1" applyBorder="1" applyAlignment="1">
      <alignment horizontal="left" vertical="center" indent="1"/>
    </xf>
    <xf numFmtId="164" fontId="107" fillId="55" borderId="0" xfId="345" applyNumberFormat="1" applyFont="1" applyFill="1" applyBorder="1" applyAlignment="1">
      <alignment horizontal="right"/>
    </xf>
    <xf numFmtId="164" fontId="109" fillId="55" borderId="0" xfId="345" applyNumberFormat="1" applyFont="1" applyFill="1" applyBorder="1" applyAlignment="1">
      <alignment horizontal="right" wrapText="1"/>
    </xf>
    <xf numFmtId="164" fontId="109" fillId="55" borderId="0" xfId="345" applyNumberFormat="1" applyFont="1" applyFill="1" applyBorder="1"/>
    <xf numFmtId="164" fontId="109" fillId="55" borderId="0" xfId="345" applyNumberFormat="1" applyFont="1" applyFill="1" applyBorder="1" applyAlignment="1">
      <alignment horizontal="left" indent="1"/>
    </xf>
    <xf numFmtId="164" fontId="109" fillId="55" borderId="0" xfId="345" applyNumberFormat="1" applyFont="1" applyFill="1" applyBorder="1" applyAlignment="1">
      <alignment horizontal="left" vertical="center" wrapText="1" indent="1"/>
    </xf>
    <xf numFmtId="0" fontId="108" fillId="55" borderId="0" xfId="345" applyFont="1" applyFill="1"/>
    <xf numFmtId="164" fontId="109" fillId="55" borderId="0" xfId="363" applyNumberFormat="1" applyFont="1" applyFill="1" applyBorder="1" applyAlignment="1">
      <alignment horizontal="center" vertical="center"/>
    </xf>
    <xf numFmtId="0" fontId="108" fillId="55" borderId="36" xfId="345" applyFont="1" applyFill="1" applyBorder="1" applyAlignment="1">
      <alignment vertical="center"/>
    </xf>
    <xf numFmtId="164" fontId="111" fillId="55" borderId="0" xfId="345" applyNumberFormat="1" applyFont="1" applyFill="1" applyBorder="1"/>
    <xf numFmtId="164" fontId="112" fillId="55" borderId="0" xfId="345" applyNumberFormat="1" applyFont="1" applyFill="1" applyBorder="1" applyAlignment="1">
      <alignment horizontal="left" indent="1"/>
    </xf>
    <xf numFmtId="164" fontId="113" fillId="55" borderId="0" xfId="345" applyNumberFormat="1" applyFont="1" applyFill="1" applyBorder="1" applyAlignment="1">
      <alignment horizontal="left" indent="1"/>
    </xf>
    <xf numFmtId="164" fontId="112" fillId="55" borderId="0" xfId="345" applyNumberFormat="1" applyFont="1" applyFill="1" applyBorder="1" applyAlignment="1">
      <alignment horizontal="left" vertical="center" wrapText="1" indent="1"/>
    </xf>
    <xf numFmtId="164" fontId="107" fillId="55" borderId="0" xfId="345" applyNumberFormat="1" applyFont="1" applyFill="1" applyBorder="1"/>
    <xf numFmtId="1" fontId="108" fillId="55" borderId="36" xfId="345" applyNumberFormat="1" applyFont="1" applyFill="1" applyBorder="1" applyAlignment="1">
      <alignment vertical="center"/>
    </xf>
    <xf numFmtId="2" fontId="109" fillId="55" borderId="39" xfId="345" applyNumberFormat="1" applyFont="1" applyFill="1" applyBorder="1" applyAlignment="1">
      <alignment horizontal="right" vertical="center"/>
    </xf>
    <xf numFmtId="164" fontId="109" fillId="55" borderId="39" xfId="2" applyNumberFormat="1" applyFont="1" applyFill="1" applyBorder="1" applyAlignment="1">
      <alignment horizontal="center" vertical="center"/>
    </xf>
    <xf numFmtId="2" fontId="109" fillId="55" borderId="82" xfId="345" applyNumberFormat="1" applyFont="1" applyFill="1" applyBorder="1" applyAlignment="1">
      <alignment horizontal="right" vertical="center"/>
    </xf>
    <xf numFmtId="164" fontId="109" fillId="28" borderId="83" xfId="2" applyNumberFormat="1" applyFont="1" applyFill="1" applyBorder="1" applyAlignment="1">
      <alignment horizontal="center" vertical="center"/>
    </xf>
    <xf numFmtId="164" fontId="109" fillId="55" borderId="40" xfId="2" applyNumberFormat="1" applyFont="1" applyFill="1" applyBorder="1" applyAlignment="1">
      <alignment horizontal="center" vertical="center"/>
    </xf>
    <xf numFmtId="2" fontId="126" fillId="55" borderId="46" xfId="345" applyNumberFormat="1" applyFont="1" applyFill="1" applyBorder="1" applyAlignment="1">
      <alignment horizontal="right" vertical="center"/>
    </xf>
    <xf numFmtId="164" fontId="126" fillId="28" borderId="47" xfId="2" applyNumberFormat="1" applyFont="1" applyFill="1" applyBorder="1" applyAlignment="1">
      <alignment horizontal="center" vertical="center"/>
    </xf>
    <xf numFmtId="164" fontId="109" fillId="28" borderId="47" xfId="2" applyNumberFormat="1" applyFont="1" applyFill="1" applyBorder="1" applyAlignment="1">
      <alignment horizontal="center" vertical="center"/>
    </xf>
    <xf numFmtId="164" fontId="126" fillId="55" borderId="47" xfId="2" applyNumberFormat="1" applyFont="1" applyFill="1" applyBorder="1" applyAlignment="1">
      <alignment horizontal="center" vertical="center"/>
    </xf>
    <xf numFmtId="164" fontId="109" fillId="55" borderId="47" xfId="2" applyNumberFormat="1" applyFont="1" applyFill="1" applyBorder="1" applyAlignment="1">
      <alignment horizontal="center" vertical="center"/>
    </xf>
    <xf numFmtId="164" fontId="126" fillId="55" borderId="47" xfId="345" applyNumberFormat="1" applyFont="1" applyFill="1" applyBorder="1" applyAlignment="1">
      <alignment horizontal="center" vertical="center" wrapText="1"/>
    </xf>
    <xf numFmtId="164" fontId="109" fillId="55" borderId="47" xfId="345" applyNumberFormat="1" applyFont="1" applyFill="1" applyBorder="1" applyAlignment="1">
      <alignment horizontal="center" vertical="center"/>
    </xf>
    <xf numFmtId="164" fontId="109" fillId="28" borderId="84" xfId="2" applyNumberFormat="1" applyFont="1" applyFill="1" applyBorder="1" applyAlignment="1">
      <alignment horizontal="center" vertical="center"/>
    </xf>
    <xf numFmtId="1" fontId="108" fillId="55" borderId="40" xfId="345" applyNumberFormat="1" applyFont="1" applyFill="1" applyBorder="1" applyAlignment="1">
      <alignment vertical="center"/>
    </xf>
    <xf numFmtId="164" fontId="126" fillId="55" borderId="46" xfId="345" applyNumberFormat="1" applyFont="1" applyFill="1" applyBorder="1" applyAlignment="1">
      <alignment horizontal="center" vertical="center"/>
    </xf>
    <xf numFmtId="164" fontId="126" fillId="55" borderId="47" xfId="345" applyNumberFormat="1" applyFont="1" applyFill="1" applyBorder="1" applyAlignment="1">
      <alignment horizontal="center" vertical="center"/>
    </xf>
    <xf numFmtId="164" fontId="126" fillId="55" borderId="84" xfId="345" applyNumberFormat="1" applyFont="1" applyFill="1" applyBorder="1" applyAlignment="1">
      <alignment horizontal="center" vertical="center"/>
    </xf>
    <xf numFmtId="2" fontId="126" fillId="55" borderId="48" xfId="345" applyNumberFormat="1" applyFont="1" applyFill="1" applyBorder="1" applyAlignment="1">
      <alignment horizontal="right" vertical="center"/>
    </xf>
    <xf numFmtId="164" fontId="126" fillId="28" borderId="49" xfId="2" applyNumberFormat="1" applyFont="1" applyFill="1" applyBorder="1" applyAlignment="1">
      <alignment horizontal="center" vertical="center"/>
    </xf>
    <xf numFmtId="164" fontId="126" fillId="55" borderId="49" xfId="2" applyNumberFormat="1" applyFont="1" applyFill="1" applyBorder="1" applyAlignment="1">
      <alignment horizontal="center" vertical="center"/>
    </xf>
    <xf numFmtId="164" fontId="126" fillId="55" borderId="49" xfId="345" applyNumberFormat="1" applyFont="1" applyFill="1" applyBorder="1" applyAlignment="1">
      <alignment horizontal="center" vertical="center" wrapText="1"/>
    </xf>
    <xf numFmtId="164" fontId="126" fillId="55" borderId="49" xfId="345" applyNumberFormat="1" applyFont="1" applyFill="1" applyBorder="1" applyAlignment="1">
      <alignment horizontal="center" vertical="center"/>
    </xf>
    <xf numFmtId="164" fontId="126" fillId="55" borderId="50" xfId="345" applyNumberFormat="1" applyFont="1" applyFill="1" applyBorder="1" applyAlignment="1">
      <alignment horizontal="center" vertical="center"/>
    </xf>
    <xf numFmtId="164" fontId="126" fillId="55" borderId="51" xfId="345" applyNumberFormat="1" applyFont="1" applyFill="1" applyBorder="1" applyAlignment="1">
      <alignment horizontal="center" vertical="center"/>
    </xf>
    <xf numFmtId="2" fontId="126" fillId="55" borderId="45" xfId="345" applyNumberFormat="1" applyFont="1" applyFill="1" applyBorder="1" applyAlignment="1">
      <alignment horizontal="right" vertical="center"/>
    </xf>
    <xf numFmtId="164" fontId="126" fillId="28" borderId="0" xfId="2" applyNumberFormat="1" applyFont="1" applyFill="1" applyBorder="1" applyAlignment="1">
      <alignment horizontal="center" vertical="center"/>
    </xf>
    <xf numFmtId="164" fontId="126" fillId="55" borderId="0" xfId="2" applyNumberFormat="1" applyFont="1" applyFill="1" applyBorder="1" applyAlignment="1">
      <alignment horizontal="center" vertical="center"/>
    </xf>
    <xf numFmtId="164" fontId="126" fillId="55" borderId="0" xfId="345" applyNumberFormat="1" applyFont="1" applyFill="1" applyBorder="1" applyAlignment="1">
      <alignment horizontal="center" vertical="center" wrapText="1"/>
    </xf>
    <xf numFmtId="164" fontId="126" fillId="55" borderId="0" xfId="345" applyNumberFormat="1" applyFont="1" applyFill="1" applyBorder="1" applyAlignment="1">
      <alignment horizontal="center" vertical="center"/>
    </xf>
    <xf numFmtId="164" fontId="126" fillId="55" borderId="81" xfId="345" applyNumberFormat="1" applyFont="1" applyFill="1" applyBorder="1" applyAlignment="1">
      <alignment horizontal="center" vertical="center"/>
    </xf>
    <xf numFmtId="2" fontId="126" fillId="55" borderId="52" xfId="345" applyNumberFormat="1" applyFont="1" applyFill="1" applyBorder="1" applyAlignment="1">
      <alignment horizontal="right" vertical="center"/>
    </xf>
    <xf numFmtId="2" fontId="126" fillId="55" borderId="0" xfId="345" applyNumberFormat="1" applyFont="1" applyFill="1" applyBorder="1" applyAlignment="1">
      <alignment horizontal="right" vertical="center"/>
    </xf>
    <xf numFmtId="164" fontId="126" fillId="55" borderId="39" xfId="345" applyNumberFormat="1" applyFont="1" applyFill="1" applyBorder="1" applyAlignment="1">
      <alignment horizontal="center" vertical="center"/>
    </xf>
    <xf numFmtId="2" fontId="126" fillId="55" borderId="76" xfId="345" applyNumberFormat="1" applyFont="1" applyFill="1" applyBorder="1" applyAlignment="1">
      <alignment horizontal="right" vertical="center"/>
    </xf>
    <xf numFmtId="164" fontId="126" fillId="28" borderId="76" xfId="2" applyNumberFormat="1" applyFont="1" applyFill="1" applyBorder="1" applyAlignment="1">
      <alignment horizontal="center" vertical="center"/>
    </xf>
    <xf numFmtId="164" fontId="126" fillId="55" borderId="76" xfId="2" applyNumberFormat="1" applyFont="1" applyFill="1" applyBorder="1" applyAlignment="1">
      <alignment horizontal="center" vertical="center"/>
    </xf>
    <xf numFmtId="164" fontId="126" fillId="55" borderId="76" xfId="345" applyNumberFormat="1" applyFont="1" applyFill="1" applyBorder="1" applyAlignment="1">
      <alignment horizontal="center" vertical="center" wrapText="1"/>
    </xf>
    <xf numFmtId="164" fontId="126" fillId="55" borderId="76" xfId="345" applyNumberFormat="1" applyFont="1" applyFill="1" applyBorder="1" applyAlignment="1">
      <alignment horizontal="center" vertical="center"/>
    </xf>
    <xf numFmtId="164" fontId="126" fillId="55" borderId="85" xfId="345" applyNumberFormat="1" applyFont="1" applyFill="1" applyBorder="1" applyAlignment="1">
      <alignment horizontal="center" vertical="center"/>
    </xf>
    <xf numFmtId="164" fontId="126" fillId="55" borderId="86" xfId="345" applyNumberFormat="1" applyFont="1" applyFill="1" applyBorder="1" applyAlignment="1">
      <alignment horizontal="center" vertical="center"/>
    </xf>
    <xf numFmtId="164" fontId="126" fillId="55" borderId="87" xfId="345" applyNumberFormat="1" applyFont="1" applyFill="1" applyBorder="1" applyAlignment="1">
      <alignment horizontal="center" vertical="center"/>
    </xf>
    <xf numFmtId="2" fontId="109" fillId="55" borderId="45" xfId="2" applyNumberFormat="1" applyFont="1" applyFill="1" applyBorder="1" applyAlignment="1">
      <alignment horizontal="left" vertical="top" wrapText="1"/>
    </xf>
    <xf numFmtId="0" fontId="107" fillId="55" borderId="88" xfId="345" applyFont="1" applyFill="1" applyBorder="1"/>
    <xf numFmtId="0" fontId="101" fillId="55" borderId="89" xfId="0" applyFont="1" applyFill="1" applyBorder="1" applyAlignment="1">
      <alignment wrapText="1"/>
    </xf>
    <xf numFmtId="0" fontId="101" fillId="55" borderId="0" xfId="0" applyFont="1" applyFill="1" applyBorder="1" applyAlignment="1">
      <alignment wrapText="1"/>
    </xf>
    <xf numFmtId="0" fontId="101" fillId="55" borderId="81" xfId="0" applyFont="1" applyFill="1" applyBorder="1" applyAlignment="1">
      <alignment wrapText="1"/>
    </xf>
    <xf numFmtId="164" fontId="74" fillId="55" borderId="0" xfId="345" applyNumberFormat="1" applyFont="1" applyFill="1" applyBorder="1"/>
    <xf numFmtId="0" fontId="107" fillId="28" borderId="39" xfId="345" applyFont="1" applyFill="1" applyBorder="1"/>
    <xf numFmtId="0" fontId="1" fillId="0" borderId="0" xfId="0" applyFont="1" applyAlignment="1">
      <alignment vertical="center"/>
    </xf>
    <xf numFmtId="0" fontId="107" fillId="28" borderId="81" xfId="345" applyFont="1" applyFill="1" applyBorder="1"/>
    <xf numFmtId="16" fontId="107" fillId="28" borderId="39" xfId="345" applyNumberFormat="1" applyFont="1" applyFill="1" applyBorder="1"/>
    <xf numFmtId="0" fontId="109" fillId="28" borderId="0" xfId="0" applyFont="1" applyFill="1" applyBorder="1" applyAlignment="1">
      <alignment vertical="center"/>
    </xf>
    <xf numFmtId="16" fontId="107" fillId="28" borderId="53" xfId="345" applyNumberFormat="1" applyFont="1" applyFill="1" applyBorder="1"/>
    <xf numFmtId="0" fontId="109" fillId="52" borderId="33" xfId="0" applyFont="1" applyFill="1" applyBorder="1" applyAlignment="1">
      <alignment vertical="center"/>
    </xf>
    <xf numFmtId="0" fontId="107" fillId="28" borderId="33" xfId="345" applyFont="1" applyFill="1" applyBorder="1"/>
    <xf numFmtId="0" fontId="107" fillId="28" borderId="54" xfId="345" applyFont="1" applyFill="1" applyBorder="1"/>
    <xf numFmtId="16" fontId="107" fillId="28" borderId="0" xfId="345" applyNumberFormat="1" applyFont="1" applyFill="1"/>
    <xf numFmtId="164" fontId="107" fillId="28" borderId="0" xfId="345" applyNumberFormat="1" applyFont="1" applyFill="1"/>
    <xf numFmtId="2" fontId="109" fillId="28" borderId="36" xfId="345" applyNumberFormat="1" applyFont="1" applyFill="1" applyBorder="1" applyAlignment="1">
      <alignment horizontal="right" wrapText="1"/>
    </xf>
    <xf numFmtId="164" fontId="102" fillId="51" borderId="39" xfId="2" applyNumberFormat="1" applyFont="1" applyFill="1" applyBorder="1" applyAlignment="1">
      <alignment vertical="top" wrapText="1"/>
    </xf>
    <xf numFmtId="164" fontId="102" fillId="51" borderId="0" xfId="2" applyNumberFormat="1" applyFont="1" applyFill="1" applyBorder="1" applyAlignment="1">
      <alignment vertical="top" wrapText="1"/>
    </xf>
    <xf numFmtId="164" fontId="102" fillId="51" borderId="81" xfId="2" applyNumberFormat="1" applyFont="1" applyFill="1" applyBorder="1" applyAlignment="1">
      <alignment vertical="top" wrapText="1"/>
    </xf>
    <xf numFmtId="0" fontId="107" fillId="52" borderId="0" xfId="345" applyFont="1" applyFill="1" applyAlignment="1">
      <alignment vertical="center"/>
    </xf>
    <xf numFmtId="0" fontId="107" fillId="51" borderId="39" xfId="345" applyFont="1" applyFill="1" applyBorder="1" applyAlignment="1">
      <alignment vertical="center" wrapText="1"/>
    </xf>
    <xf numFmtId="0" fontId="107" fillId="51" borderId="81" xfId="345" applyFont="1" applyFill="1" applyBorder="1" applyAlignment="1">
      <alignment vertical="center" wrapText="1"/>
    </xf>
    <xf numFmtId="0" fontId="107" fillId="55" borderId="0" xfId="345" applyFont="1" applyFill="1" applyAlignment="1">
      <alignment vertical="center"/>
    </xf>
    <xf numFmtId="0" fontId="107" fillId="54" borderId="0" xfId="345" applyFont="1" applyFill="1" applyAlignment="1">
      <alignment horizontal="center"/>
    </xf>
    <xf numFmtId="164" fontId="109" fillId="54" borderId="43" xfId="2" applyNumberFormat="1" applyFont="1" applyFill="1" applyBorder="1" applyAlignment="1">
      <alignment horizontal="center" wrapText="1"/>
    </xf>
    <xf numFmtId="2" fontId="109" fillId="54" borderId="34" xfId="345" applyNumberFormat="1" applyFont="1" applyFill="1" applyBorder="1" applyAlignment="1">
      <alignment horizontal="center" wrapText="1"/>
    </xf>
    <xf numFmtId="2" fontId="74" fillId="54" borderId="90" xfId="345" applyNumberFormat="1" applyFont="1" applyFill="1" applyBorder="1" applyAlignment="1">
      <alignment horizontal="center" wrapText="1"/>
    </xf>
    <xf numFmtId="0" fontId="74" fillId="54" borderId="34" xfId="345" applyFont="1" applyFill="1" applyBorder="1" applyAlignment="1">
      <alignment horizontal="center" wrapText="1"/>
    </xf>
    <xf numFmtId="2" fontId="74" fillId="54" borderId="34" xfId="345" applyNumberFormat="1" applyFont="1" applyFill="1" applyBorder="1" applyAlignment="1">
      <alignment horizontal="center" wrapText="1"/>
    </xf>
    <xf numFmtId="2" fontId="74" fillId="54" borderId="42" xfId="345" applyNumberFormat="1" applyFont="1" applyFill="1" applyBorder="1" applyAlignment="1">
      <alignment horizontal="center" wrapText="1"/>
    </xf>
    <xf numFmtId="2" fontId="109" fillId="55" borderId="36" xfId="345" applyNumberFormat="1" applyFont="1" applyFill="1" applyBorder="1" applyAlignment="1">
      <alignment horizontal="right" wrapText="1"/>
    </xf>
    <xf numFmtId="2" fontId="74" fillId="54" borderId="43" xfId="345" applyNumberFormat="1" applyFont="1" applyFill="1" applyBorder="1" applyAlignment="1">
      <alignment horizontal="center" wrapText="1"/>
    </xf>
    <xf numFmtId="2" fontId="74" fillId="54" borderId="91" xfId="345" applyNumberFormat="1" applyFont="1" applyFill="1" applyBorder="1" applyAlignment="1">
      <alignment horizontal="center" wrapText="1"/>
    </xf>
    <xf numFmtId="0" fontId="107" fillId="55" borderId="0" xfId="345" applyFont="1" applyFill="1" applyAlignment="1">
      <alignment horizontal="center"/>
    </xf>
    <xf numFmtId="0" fontId="109" fillId="28" borderId="45" xfId="0" quotePrefix="1" applyFont="1" applyFill="1" applyBorder="1" applyAlignment="1">
      <alignment horizontal="right"/>
    </xf>
    <xf numFmtId="2" fontId="109" fillId="28" borderId="36" xfId="345" applyNumberFormat="1" applyFont="1" applyFill="1" applyBorder="1" applyAlignment="1">
      <alignment horizontal="right" vertical="center" wrapText="1"/>
    </xf>
    <xf numFmtId="164" fontId="74" fillId="52" borderId="92" xfId="345" applyNumberFormat="1" applyFont="1" applyFill="1" applyBorder="1" applyAlignment="1">
      <alignment horizontal="center" vertical="center" wrapText="1"/>
    </xf>
    <xf numFmtId="0" fontId="107" fillId="55" borderId="0" xfId="345" applyFont="1" applyFill="1" applyAlignment="1">
      <alignment horizontal="right"/>
    </xf>
    <xf numFmtId="164" fontId="74" fillId="52" borderId="81" xfId="345" applyNumberFormat="1" applyFont="1" applyFill="1" applyBorder="1" applyAlignment="1">
      <alignment horizontal="center" vertical="center" wrapText="1"/>
    </xf>
    <xf numFmtId="164" fontId="109" fillId="52" borderId="36" xfId="345" applyNumberFormat="1" applyFont="1" applyFill="1" applyBorder="1" applyAlignment="1">
      <alignment horizontal="center" vertical="center" wrapText="1"/>
    </xf>
    <xf numFmtId="164" fontId="109" fillId="28" borderId="36" xfId="345" applyNumberFormat="1" applyFont="1" applyFill="1" applyBorder="1" applyAlignment="1">
      <alignment horizontal="center" vertical="center"/>
    </xf>
    <xf numFmtId="164" fontId="109" fillId="55" borderId="36" xfId="345" applyNumberFormat="1" applyFont="1" applyFill="1" applyBorder="1" applyAlignment="1">
      <alignment horizontal="center" vertical="center"/>
    </xf>
    <xf numFmtId="164" fontId="109" fillId="55" borderId="40" xfId="345" applyNumberFormat="1" applyFont="1" applyFill="1" applyBorder="1" applyAlignment="1">
      <alignment horizontal="center" vertical="center"/>
    </xf>
    <xf numFmtId="164" fontId="109" fillId="28" borderId="81" xfId="2" applyNumberFormat="1" applyFont="1" applyFill="1" applyBorder="1" applyAlignment="1">
      <alignment horizontal="center" vertical="center"/>
    </xf>
    <xf numFmtId="2" fontId="109" fillId="55" borderId="0" xfId="345" applyNumberFormat="1" applyFont="1" applyFill="1" applyBorder="1" applyAlignment="1">
      <alignment horizontal="right" vertical="center"/>
    </xf>
    <xf numFmtId="164" fontId="109" fillId="52" borderId="81" xfId="345" applyNumberFormat="1" applyFont="1" applyFill="1" applyBorder="1" applyAlignment="1">
      <alignment horizontal="center" vertical="center" wrapText="1"/>
    </xf>
    <xf numFmtId="2" fontId="111" fillId="55" borderId="45" xfId="345" applyNumberFormat="1" applyFont="1" applyFill="1" applyBorder="1" applyAlignment="1">
      <alignment horizontal="right" vertical="center"/>
    </xf>
    <xf numFmtId="164" fontId="126" fillId="52" borderId="0" xfId="345" applyNumberFormat="1" applyFont="1" applyFill="1" applyBorder="1" applyAlignment="1">
      <alignment horizontal="center" vertical="center" wrapText="1"/>
    </xf>
    <xf numFmtId="164" fontId="126" fillId="52" borderId="81" xfId="345" applyNumberFormat="1" applyFont="1" applyFill="1" applyBorder="1" applyAlignment="1">
      <alignment horizontal="center" vertical="center" wrapText="1"/>
    </xf>
    <xf numFmtId="2" fontId="111" fillId="55" borderId="56" xfId="345" applyNumberFormat="1" applyFont="1" applyFill="1" applyBorder="1" applyAlignment="1">
      <alignment horizontal="right" vertical="center"/>
    </xf>
    <xf numFmtId="164" fontId="126" fillId="28" borderId="57" xfId="2" applyNumberFormat="1" applyFont="1" applyFill="1" applyBorder="1" applyAlignment="1">
      <alignment horizontal="center" vertical="center"/>
    </xf>
    <xf numFmtId="164" fontId="126" fillId="28" borderId="58" xfId="2" applyNumberFormat="1" applyFont="1" applyFill="1" applyBorder="1" applyAlignment="1">
      <alignment horizontal="center" vertical="center"/>
    </xf>
    <xf numFmtId="164" fontId="126" fillId="52" borderId="59" xfId="345" applyNumberFormat="1" applyFont="1" applyFill="1" applyBorder="1" applyAlignment="1">
      <alignment horizontal="center" vertical="center" wrapText="1"/>
    </xf>
    <xf numFmtId="164" fontId="126" fillId="52" borderId="57" xfId="345" applyNumberFormat="1" applyFont="1" applyFill="1" applyBorder="1" applyAlignment="1">
      <alignment horizontal="center" vertical="center" wrapText="1"/>
    </xf>
    <xf numFmtId="164" fontId="126" fillId="52" borderId="58" xfId="345" applyNumberFormat="1" applyFont="1" applyFill="1" applyBorder="1" applyAlignment="1">
      <alignment horizontal="center" vertical="center" wrapText="1"/>
    </xf>
    <xf numFmtId="164" fontId="126" fillId="28" borderId="60" xfId="2" applyNumberFormat="1" applyFont="1" applyFill="1" applyBorder="1" applyAlignment="1">
      <alignment horizontal="center" vertical="center"/>
    </xf>
    <xf numFmtId="164" fontId="126" fillId="28" borderId="40" xfId="2" applyNumberFormat="1" applyFont="1" applyFill="1" applyBorder="1" applyAlignment="1">
      <alignment horizontal="center" vertical="center"/>
    </xf>
    <xf numFmtId="164" fontId="126" fillId="52" borderId="39" xfId="345" applyNumberFormat="1" applyFont="1" applyFill="1" applyBorder="1" applyAlignment="1">
      <alignment horizontal="center" vertical="center" wrapText="1"/>
    </xf>
    <xf numFmtId="2" fontId="111" fillId="55" borderId="93" xfId="345" applyNumberFormat="1" applyFont="1" applyFill="1" applyBorder="1" applyAlignment="1">
      <alignment horizontal="right" vertical="center"/>
    </xf>
    <xf numFmtId="164" fontId="126" fillId="28" borderId="94" xfId="2" applyNumberFormat="1" applyFont="1" applyFill="1" applyBorder="1" applyAlignment="1">
      <alignment horizontal="center" vertical="center"/>
    </xf>
    <xf numFmtId="164" fontId="126" fillId="28" borderId="85" xfId="2" applyNumberFormat="1" applyFont="1" applyFill="1" applyBorder="1" applyAlignment="1">
      <alignment horizontal="center" vertical="center"/>
    </xf>
    <xf numFmtId="164" fontId="126" fillId="52" borderId="86" xfId="345" applyNumberFormat="1" applyFont="1" applyFill="1" applyBorder="1" applyAlignment="1">
      <alignment horizontal="center" vertical="center" wrapText="1"/>
    </xf>
    <xf numFmtId="164" fontId="126" fillId="52" borderId="76" xfId="345" applyNumberFormat="1" applyFont="1" applyFill="1" applyBorder="1" applyAlignment="1">
      <alignment horizontal="center" vertical="center" wrapText="1"/>
    </xf>
    <xf numFmtId="164" fontId="126" fillId="52" borderId="87" xfId="345" applyNumberFormat="1" applyFont="1" applyFill="1" applyBorder="1" applyAlignment="1">
      <alignment horizontal="center" vertical="center" wrapText="1"/>
    </xf>
    <xf numFmtId="2" fontId="109" fillId="28" borderId="39" xfId="2" applyNumberFormat="1" applyFont="1" applyFill="1" applyBorder="1" applyAlignment="1">
      <alignment vertical="center" wrapText="1"/>
    </xf>
    <xf numFmtId="0" fontId="114" fillId="28" borderId="0" xfId="0" applyFont="1" applyFill="1" applyBorder="1" applyAlignment="1">
      <alignment vertical="center"/>
    </xf>
    <xf numFmtId="0" fontId="101" fillId="28" borderId="0" xfId="0" applyFont="1" applyFill="1" applyBorder="1" applyAlignment="1">
      <alignment vertical="center" wrapText="1"/>
    </xf>
    <xf numFmtId="0" fontId="101" fillId="28" borderId="81" xfId="0" applyFont="1" applyFill="1" applyBorder="1" applyAlignment="1">
      <alignment vertical="center" wrapText="1"/>
    </xf>
    <xf numFmtId="0" fontId="74" fillId="28" borderId="0" xfId="345" applyFont="1" applyFill="1" applyBorder="1" applyAlignment="1">
      <alignment vertical="center"/>
    </xf>
    <xf numFmtId="0" fontId="74" fillId="28" borderId="53" xfId="345" applyFont="1" applyFill="1" applyBorder="1" applyAlignment="1">
      <alignment vertical="center"/>
    </xf>
    <xf numFmtId="0" fontId="101" fillId="52" borderId="33" xfId="0" applyFont="1" applyFill="1" applyBorder="1" applyAlignment="1">
      <alignment vertical="center" wrapText="1"/>
    </xf>
    <xf numFmtId="0" fontId="101" fillId="28" borderId="33" xfId="0" applyFont="1" applyFill="1" applyBorder="1" applyAlignment="1">
      <alignment vertical="center" wrapText="1"/>
    </xf>
    <xf numFmtId="0" fontId="101" fillId="52" borderId="54" xfId="0" applyFont="1" applyFill="1" applyBorder="1" applyAlignment="1">
      <alignment vertical="center" wrapText="1"/>
    </xf>
    <xf numFmtId="0" fontId="107" fillId="55" borderId="36" xfId="345" applyFont="1" applyFill="1" applyBorder="1"/>
    <xf numFmtId="164" fontId="102" fillId="55" borderId="0" xfId="2" applyNumberFormat="1" applyFont="1" applyFill="1" applyBorder="1" applyAlignment="1">
      <alignment horizontal="centerContinuous" vertical="top" wrapText="1"/>
    </xf>
    <xf numFmtId="0" fontId="107" fillId="55" borderId="0" xfId="345" applyFont="1" applyFill="1" applyBorder="1" applyAlignment="1">
      <alignment vertical="center" wrapText="1"/>
    </xf>
    <xf numFmtId="0" fontId="107" fillId="55" borderId="0" xfId="345" applyFont="1" applyFill="1" applyBorder="1" applyAlignment="1">
      <alignment horizontal="centerContinuous" vertical="center" wrapText="1"/>
    </xf>
    <xf numFmtId="0" fontId="107" fillId="55" borderId="0" xfId="345" applyFont="1" applyFill="1" applyBorder="1" applyAlignment="1">
      <alignment vertical="center"/>
    </xf>
    <xf numFmtId="0" fontId="107" fillId="51" borderId="61" xfId="0" applyFont="1" applyFill="1" applyBorder="1" applyAlignment="1">
      <alignment horizontal="centerContinuous" vertical="center" wrapText="1"/>
    </xf>
    <xf numFmtId="0" fontId="107" fillId="55" borderId="0" xfId="345" applyFont="1" applyFill="1" applyBorder="1" applyAlignment="1">
      <alignment horizontal="left" vertical="center"/>
    </xf>
    <xf numFmtId="2" fontId="74" fillId="54" borderId="62" xfId="345" applyNumberFormat="1" applyFont="1" applyFill="1" applyBorder="1" applyAlignment="1">
      <alignment horizontal="center"/>
    </xf>
    <xf numFmtId="2" fontId="109" fillId="55" borderId="0" xfId="345" applyNumberFormat="1" applyFont="1" applyFill="1" applyBorder="1" applyAlignment="1">
      <alignment horizontal="center" wrapText="1"/>
    </xf>
    <xf numFmtId="0" fontId="74" fillId="55" borderId="0" xfId="345" applyFont="1" applyFill="1" applyBorder="1" applyAlignment="1">
      <alignment horizontal="center" wrapText="1"/>
    </xf>
    <xf numFmtId="0" fontId="107" fillId="55" borderId="0" xfId="345" applyFont="1" applyFill="1" applyBorder="1" applyAlignment="1">
      <alignment horizontal="center"/>
    </xf>
    <xf numFmtId="0" fontId="74" fillId="55" borderId="0" xfId="345" applyFont="1" applyFill="1" applyBorder="1" applyAlignment="1">
      <alignment horizontal="center"/>
    </xf>
    <xf numFmtId="164" fontId="109" fillId="28" borderId="40" xfId="345" applyNumberFormat="1" applyFont="1" applyFill="1" applyBorder="1" applyAlignment="1">
      <alignment horizontal="center" vertical="center" wrapText="1"/>
    </xf>
    <xf numFmtId="0" fontId="74" fillId="55" borderId="0" xfId="345" applyFont="1" applyFill="1" applyBorder="1" applyAlignment="1">
      <alignment horizontal="right" wrapText="1"/>
    </xf>
    <xf numFmtId="0" fontId="107" fillId="55" borderId="0" xfId="345" applyFont="1" applyFill="1" applyBorder="1" applyAlignment="1">
      <alignment horizontal="right"/>
    </xf>
    <xf numFmtId="0" fontId="1" fillId="55" borderId="0" xfId="345" applyFont="1" applyFill="1" applyBorder="1" applyAlignment="1">
      <alignment horizontal="right" wrapText="1"/>
    </xf>
    <xf numFmtId="164" fontId="74" fillId="55" borderId="0" xfId="345" applyNumberFormat="1" applyFont="1" applyFill="1" applyBorder="1" applyAlignment="1">
      <alignment horizontal="left" wrapText="1" indent="1"/>
    </xf>
    <xf numFmtId="0" fontId="107" fillId="28" borderId="49" xfId="345" applyFont="1" applyFill="1" applyBorder="1"/>
    <xf numFmtId="0" fontId="109" fillId="55" borderId="36" xfId="345" applyFont="1" applyFill="1" applyBorder="1" applyAlignment="1">
      <alignment vertical="center"/>
    </xf>
    <xf numFmtId="164" fontId="109" fillId="28" borderId="63" xfId="2" applyNumberFormat="1" applyFont="1" applyFill="1" applyBorder="1" applyAlignment="1">
      <alignment horizontal="center" vertical="center"/>
    </xf>
    <xf numFmtId="0" fontId="107" fillId="55" borderId="95" xfId="345" applyFont="1" applyFill="1" applyBorder="1" applyAlignment="1">
      <alignment vertical="center"/>
    </xf>
    <xf numFmtId="2" fontId="111" fillId="28" borderId="96" xfId="345" applyNumberFormat="1" applyFont="1" applyFill="1" applyBorder="1" applyAlignment="1">
      <alignment horizontal="right" vertical="center"/>
    </xf>
    <xf numFmtId="164" fontId="126" fillId="28" borderId="36" xfId="345" applyNumberFormat="1" applyFont="1" applyFill="1" applyBorder="1" applyAlignment="1">
      <alignment horizontal="center" vertical="center" wrapText="1"/>
    </xf>
    <xf numFmtId="2" fontId="111" fillId="28" borderId="48" xfId="345" applyNumberFormat="1" applyFont="1" applyFill="1" applyBorder="1" applyAlignment="1">
      <alignment horizontal="right" vertical="center"/>
    </xf>
    <xf numFmtId="164" fontId="126" fillId="28" borderId="50" xfId="2" applyNumberFormat="1" applyFont="1" applyFill="1" applyBorder="1" applyAlignment="1">
      <alignment horizontal="center" vertical="center"/>
    </xf>
    <xf numFmtId="164" fontId="126" fillId="28" borderId="64" xfId="345" applyNumberFormat="1" applyFont="1" applyFill="1" applyBorder="1" applyAlignment="1">
      <alignment horizontal="center" vertical="center" wrapText="1"/>
    </xf>
    <xf numFmtId="164" fontId="126" fillId="28" borderId="40" xfId="345" applyNumberFormat="1" applyFont="1" applyFill="1" applyBorder="1" applyAlignment="1">
      <alignment horizontal="center" vertical="center" wrapText="1"/>
    </xf>
    <xf numFmtId="2" fontId="111" fillId="28" borderId="86" xfId="345" applyNumberFormat="1" applyFont="1" applyFill="1" applyBorder="1" applyAlignment="1">
      <alignment horizontal="right" vertical="center"/>
    </xf>
    <xf numFmtId="2" fontId="109" fillId="28" borderId="39" xfId="2" applyNumberFormat="1" applyFont="1" applyFill="1" applyBorder="1" applyAlignment="1">
      <alignment horizontal="left" vertical="top" wrapText="1"/>
    </xf>
    <xf numFmtId="0" fontId="101" fillId="52" borderId="41" xfId="0" applyFont="1" applyFill="1" applyBorder="1" applyAlignment="1">
      <alignment wrapText="1"/>
    </xf>
    <xf numFmtId="164" fontId="102" fillId="51" borderId="97" xfId="2" applyNumberFormat="1" applyFont="1" applyFill="1" applyBorder="1" applyAlignment="1">
      <alignment horizontal="centerContinuous" vertical="top" wrapText="1"/>
    </xf>
    <xf numFmtId="164" fontId="108" fillId="51" borderId="89" xfId="2" applyNumberFormat="1" applyFont="1" applyFill="1" applyBorder="1" applyAlignment="1">
      <alignment vertical="center" wrapText="1"/>
    </xf>
    <xf numFmtId="0" fontId="107" fillId="51" borderId="81" xfId="0" applyFont="1" applyFill="1" applyBorder="1" applyAlignment="1">
      <alignment horizontal="centerContinuous" vertical="center" wrapText="1"/>
    </xf>
    <xf numFmtId="164" fontId="109" fillId="51" borderId="89" xfId="2" applyNumberFormat="1" applyFont="1" applyFill="1" applyBorder="1" applyAlignment="1">
      <alignment horizontal="center" wrapText="1"/>
    </xf>
    <xf numFmtId="2" fontId="109" fillId="54" borderId="81" xfId="345" applyNumberFormat="1" applyFont="1" applyFill="1" applyBorder="1" applyAlignment="1">
      <alignment horizontal="center" wrapText="1"/>
    </xf>
    <xf numFmtId="164" fontId="109" fillId="51" borderId="89" xfId="2" applyNumberFormat="1" applyFont="1" applyFill="1" applyBorder="1" applyAlignment="1">
      <alignment horizontal="left" wrapText="1"/>
    </xf>
    <xf numFmtId="2" fontId="109" fillId="51" borderId="81" xfId="345" applyNumberFormat="1" applyFont="1" applyFill="1" applyBorder="1" applyAlignment="1">
      <alignment horizontal="center" wrapText="1"/>
    </xf>
    <xf numFmtId="164" fontId="109" fillId="51" borderId="89" xfId="2" applyNumberFormat="1" applyFont="1" applyFill="1" applyBorder="1" applyAlignment="1">
      <alignment vertical="center" wrapText="1"/>
    </xf>
    <xf numFmtId="0" fontId="117" fillId="51" borderId="0" xfId="0" applyFont="1" applyFill="1" applyBorder="1" applyAlignment="1">
      <alignment horizontal="center" vertical="center" wrapText="1"/>
    </xf>
    <xf numFmtId="0" fontId="74" fillId="51" borderId="81" xfId="0" applyFont="1" applyFill="1" applyBorder="1" applyAlignment="1">
      <alignment horizontal="center" vertical="center" wrapText="1"/>
    </xf>
    <xf numFmtId="0" fontId="74" fillId="51" borderId="91" xfId="0" applyFont="1" applyFill="1" applyBorder="1" applyAlignment="1">
      <alignment horizontal="center" vertical="center" wrapText="1"/>
    </xf>
    <xf numFmtId="2" fontId="109" fillId="55" borderId="98" xfId="345" applyNumberFormat="1" applyFont="1" applyFill="1" applyBorder="1" applyAlignment="1">
      <alignment horizontal="right" vertical="center"/>
    </xf>
    <xf numFmtId="2" fontId="109" fillId="55" borderId="89" xfId="345" applyNumberFormat="1" applyFont="1" applyFill="1" applyBorder="1" applyAlignment="1">
      <alignment horizontal="right" vertical="center"/>
    </xf>
    <xf numFmtId="164" fontId="126" fillId="28" borderId="81" xfId="2" applyNumberFormat="1" applyFont="1" applyFill="1" applyBorder="1" applyAlignment="1">
      <alignment horizontal="center" vertical="center"/>
    </xf>
    <xf numFmtId="2" fontId="126" fillId="55" borderId="98" xfId="345" applyNumberFormat="1" applyFont="1" applyFill="1" applyBorder="1" applyAlignment="1">
      <alignment horizontal="right" vertical="center"/>
    </xf>
    <xf numFmtId="2" fontId="126" fillId="55" borderId="99" xfId="345" applyNumberFormat="1" applyFont="1" applyFill="1" applyBorder="1" applyAlignment="1">
      <alignment horizontal="right" vertical="center"/>
    </xf>
    <xf numFmtId="164" fontId="126" fillId="28" borderId="87" xfId="2" applyNumberFormat="1" applyFont="1" applyFill="1" applyBorder="1" applyAlignment="1">
      <alignment horizontal="center" vertical="center"/>
    </xf>
    <xf numFmtId="2" fontId="109" fillId="55" borderId="98" xfId="2" applyNumberFormat="1" applyFont="1" applyFill="1" applyBorder="1" applyAlignment="1">
      <alignment horizontal="left" vertical="top" wrapText="1"/>
    </xf>
    <xf numFmtId="0" fontId="107" fillId="28" borderId="89" xfId="345" applyFont="1" applyFill="1" applyBorder="1"/>
    <xf numFmtId="0" fontId="1" fillId="0" borderId="0" xfId="0" applyFont="1" applyBorder="1" applyAlignment="1">
      <alignment vertical="center"/>
    </xf>
    <xf numFmtId="0" fontId="109" fillId="55" borderId="0" xfId="0" applyFont="1" applyFill="1" applyBorder="1" applyAlignment="1">
      <alignment vertical="center"/>
    </xf>
    <xf numFmtId="0" fontId="1" fillId="55" borderId="0" xfId="0" applyFont="1" applyFill="1" applyBorder="1" applyAlignment="1">
      <alignment vertical="center"/>
    </xf>
    <xf numFmtId="0" fontId="107" fillId="55" borderId="81" xfId="345" applyFont="1" applyFill="1" applyBorder="1"/>
    <xf numFmtId="16" fontId="107" fillId="28" borderId="100" xfId="345" applyNumberFormat="1" applyFont="1" applyFill="1" applyBorder="1"/>
    <xf numFmtId="0" fontId="109" fillId="28" borderId="69" xfId="0" applyFont="1" applyFill="1" applyBorder="1" applyAlignment="1">
      <alignment vertical="center"/>
    </xf>
    <xf numFmtId="0" fontId="107" fillId="28" borderId="69" xfId="345" applyFont="1" applyFill="1" applyBorder="1"/>
    <xf numFmtId="0" fontId="107" fillId="28" borderId="101" xfId="345" applyFont="1" applyFill="1" applyBorder="1"/>
    <xf numFmtId="0" fontId="119" fillId="28" borderId="0" xfId="0" applyFont="1" applyFill="1"/>
    <xf numFmtId="0" fontId="98" fillId="28" borderId="0" xfId="0" applyFont="1" applyFill="1"/>
    <xf numFmtId="0" fontId="120" fillId="28" borderId="17" xfId="0" applyFont="1" applyFill="1" applyBorder="1"/>
    <xf numFmtId="0" fontId="98" fillId="28" borderId="17" xfId="0" applyFont="1" applyFill="1" applyBorder="1"/>
    <xf numFmtId="0" fontId="0" fillId="28" borderId="17" xfId="0" applyFont="1" applyFill="1" applyBorder="1" applyAlignment="1">
      <alignment vertical="center" wrapText="1"/>
    </xf>
    <xf numFmtId="0" fontId="0" fillId="0" borderId="17" xfId="0" applyFont="1" applyBorder="1" applyAlignment="1">
      <alignment vertical="center" wrapText="1"/>
    </xf>
    <xf numFmtId="164" fontId="109" fillId="55" borderId="81" xfId="363" applyNumberFormat="1" applyFont="1" applyFill="1" applyBorder="1" applyAlignment="1">
      <alignment horizontal="center" vertical="center"/>
    </xf>
    <xf numFmtId="2" fontId="109" fillId="55" borderId="109" xfId="345" applyNumberFormat="1" applyFont="1" applyFill="1" applyBorder="1" applyAlignment="1">
      <alignment horizontal="right" vertical="center"/>
    </xf>
    <xf numFmtId="2" fontId="126" fillId="55" borderId="110" xfId="345" applyNumberFormat="1" applyFont="1" applyFill="1" applyBorder="1" applyAlignment="1">
      <alignment horizontal="right" vertical="center"/>
    </xf>
    <xf numFmtId="164" fontId="126" fillId="28" borderId="111" xfId="2" applyNumberFormat="1" applyFont="1" applyFill="1" applyBorder="1" applyAlignment="1">
      <alignment horizontal="center" vertical="center"/>
    </xf>
    <xf numFmtId="164" fontId="126" fillId="28" borderId="112" xfId="2" applyNumberFormat="1" applyFont="1" applyFill="1" applyBorder="1" applyAlignment="1">
      <alignment horizontal="center" vertical="center"/>
    </xf>
    <xf numFmtId="164" fontId="102" fillId="51" borderId="37" xfId="2" applyNumberFormat="1" applyFont="1" applyFill="1" applyBorder="1" applyAlignment="1">
      <alignment horizontal="center" vertical="center" wrapText="1"/>
    </xf>
    <xf numFmtId="164" fontId="102" fillId="51" borderId="38" xfId="2" applyNumberFormat="1" applyFont="1" applyFill="1" applyBorder="1" applyAlignment="1">
      <alignment horizontal="center" vertical="center" wrapText="1"/>
    </xf>
    <xf numFmtId="0" fontId="109" fillId="55" borderId="60" xfId="0" applyFont="1" applyFill="1" applyBorder="1" applyAlignment="1">
      <alignment vertical="center"/>
    </xf>
    <xf numFmtId="0" fontId="109" fillId="55" borderId="0" xfId="0" applyFont="1" applyFill="1" applyBorder="1" applyAlignment="1">
      <alignment vertical="center"/>
    </xf>
    <xf numFmtId="0" fontId="109" fillId="55" borderId="40" xfId="0" applyFont="1" applyFill="1" applyBorder="1" applyAlignment="1">
      <alignment vertical="center"/>
    </xf>
    <xf numFmtId="0" fontId="107" fillId="55" borderId="0" xfId="345" applyFont="1" applyFill="1" applyBorder="1" applyAlignment="1">
      <alignment horizontal="left" vertical="center"/>
    </xf>
    <xf numFmtId="0" fontId="107" fillId="51" borderId="76" xfId="0" applyFont="1" applyFill="1" applyBorder="1" applyAlignment="1">
      <alignment horizontal="center" vertical="center" wrapText="1"/>
    </xf>
    <xf numFmtId="0" fontId="107" fillId="51" borderId="102" xfId="0" applyFont="1" applyFill="1" applyBorder="1" applyAlignment="1">
      <alignment horizontal="center" vertical="center" wrapText="1"/>
    </xf>
    <xf numFmtId="164" fontId="109" fillId="51" borderId="39" xfId="2" applyNumberFormat="1" applyFont="1" applyFill="1" applyBorder="1" applyAlignment="1">
      <alignment horizontal="left" vertical="center" wrapText="1"/>
    </xf>
    <xf numFmtId="0" fontId="107" fillId="28" borderId="43" xfId="345" applyFont="1" applyFill="1" applyBorder="1" applyAlignment="1">
      <alignment horizontal="left" vertical="center" wrapText="1"/>
    </xf>
    <xf numFmtId="0" fontId="107" fillId="51" borderId="65" xfId="345" applyFont="1" applyFill="1" applyBorder="1" applyAlignment="1">
      <alignment horizontal="center" vertical="center" wrapText="1"/>
    </xf>
    <xf numFmtId="0" fontId="107" fillId="51" borderId="55" xfId="345" applyFont="1" applyFill="1" applyBorder="1" applyAlignment="1">
      <alignment horizontal="center" vertical="center" wrapText="1"/>
    </xf>
    <xf numFmtId="0" fontId="107" fillId="51" borderId="61" xfId="345" applyFont="1" applyFill="1" applyBorder="1" applyAlignment="1">
      <alignment horizontal="center" vertical="center" wrapText="1"/>
    </xf>
    <xf numFmtId="0" fontId="107" fillId="51" borderId="61" xfId="0" applyFont="1" applyFill="1" applyBorder="1" applyAlignment="1">
      <alignment horizontal="center" vertical="center" wrapText="1"/>
    </xf>
    <xf numFmtId="0" fontId="1" fillId="0" borderId="0" xfId="0" applyFont="1" applyAlignment="1">
      <alignment vertical="center"/>
    </xf>
    <xf numFmtId="0" fontId="107" fillId="51" borderId="39" xfId="345" applyFont="1" applyFill="1" applyBorder="1" applyAlignment="1">
      <alignment horizontal="center" vertical="center" wrapText="1"/>
    </xf>
    <xf numFmtId="0" fontId="107" fillId="51" borderId="0" xfId="345" applyFont="1" applyFill="1" applyBorder="1" applyAlignment="1">
      <alignment horizontal="center" vertical="center" wrapText="1"/>
    </xf>
    <xf numFmtId="0" fontId="107" fillId="51" borderId="81" xfId="345" applyFont="1" applyFill="1" applyBorder="1" applyAlignment="1">
      <alignment horizontal="center" vertical="center" wrapText="1"/>
    </xf>
    <xf numFmtId="164" fontId="102" fillId="51" borderId="37" xfId="2" applyNumberFormat="1" applyFont="1" applyFill="1" applyBorder="1" applyAlignment="1">
      <alignment horizontal="center" vertical="top" wrapText="1"/>
    </xf>
    <xf numFmtId="0" fontId="107" fillId="51" borderId="0" xfId="0" applyFont="1" applyFill="1" applyBorder="1" applyAlignment="1">
      <alignment horizontal="center" vertical="center" wrapText="1"/>
    </xf>
    <xf numFmtId="0" fontId="107" fillId="51" borderId="102" xfId="0" applyFont="1" applyFill="1" applyBorder="1" applyAlignment="1">
      <alignment horizontal="center" vertical="center"/>
    </xf>
    <xf numFmtId="0" fontId="1" fillId="0" borderId="0" xfId="0" applyFont="1" applyBorder="1" applyAlignment="1">
      <alignment vertical="center"/>
    </xf>
    <xf numFmtId="164" fontId="102" fillId="51" borderId="103" xfId="2" applyNumberFormat="1" applyFont="1" applyFill="1" applyBorder="1" applyAlignment="1">
      <alignment horizontal="center" vertical="center" wrapText="1"/>
    </xf>
    <xf numFmtId="164" fontId="102" fillId="51" borderId="104" xfId="2" applyNumberFormat="1" applyFont="1" applyFill="1" applyBorder="1" applyAlignment="1">
      <alignment horizontal="center" vertical="center" wrapText="1"/>
    </xf>
    <xf numFmtId="0" fontId="109" fillId="55" borderId="105" xfId="0" applyFont="1" applyFill="1" applyBorder="1" applyAlignment="1">
      <alignment vertical="center"/>
    </xf>
    <xf numFmtId="0" fontId="109" fillId="55" borderId="106" xfId="0" applyFont="1" applyFill="1" applyBorder="1" applyAlignment="1">
      <alignment vertical="center"/>
    </xf>
    <xf numFmtId="0" fontId="103" fillId="53" borderId="69" xfId="0" applyFont="1" applyFill="1" applyBorder="1" applyAlignment="1">
      <alignment horizontal="left" wrapText="1"/>
    </xf>
    <xf numFmtId="0" fontId="103" fillId="53" borderId="73" xfId="0" applyFont="1" applyFill="1" applyBorder="1" applyAlignment="1">
      <alignment horizontal="left" wrapText="1"/>
    </xf>
    <xf numFmtId="0" fontId="127" fillId="53" borderId="0" xfId="247" applyFont="1" applyFill="1" applyAlignment="1"/>
    <xf numFmtId="0" fontId="102" fillId="53" borderId="0" xfId="247" applyFont="1" applyFill="1" applyAlignment="1">
      <alignment horizontal="left"/>
    </xf>
    <xf numFmtId="0" fontId="0" fillId="53" borderId="0" xfId="0" applyFont="1" applyFill="1" applyAlignment="1">
      <alignment horizontal="left" wrapText="1"/>
    </xf>
    <xf numFmtId="0" fontId="0" fillId="54" borderId="107" xfId="0" applyFont="1" applyFill="1" applyBorder="1" applyAlignment="1">
      <alignment horizontal="center"/>
    </xf>
    <xf numFmtId="0" fontId="0" fillId="54" borderId="108" xfId="0" applyFont="1" applyFill="1" applyBorder="1" applyAlignment="1">
      <alignment horizontal="center"/>
    </xf>
    <xf numFmtId="0" fontId="121" fillId="28" borderId="66" xfId="0" applyFont="1" applyFill="1" applyBorder="1" applyAlignment="1">
      <alignment horizontal="left" wrapText="1"/>
    </xf>
    <xf numFmtId="0" fontId="0" fillId="28" borderId="2" xfId="0" applyFont="1" applyFill="1" applyBorder="1" applyAlignment="1">
      <alignment horizontal="left" wrapText="1"/>
    </xf>
    <xf numFmtId="0" fontId="0" fillId="28" borderId="67" xfId="0" applyFont="1" applyFill="1" applyBorder="1" applyAlignment="1">
      <alignment horizontal="left" wrapText="1"/>
    </xf>
    <xf numFmtId="0" fontId="0" fillId="0" borderId="68" xfId="0" applyFont="1" applyBorder="1" applyAlignment="1"/>
    <xf numFmtId="0" fontId="0" fillId="0" borderId="29" xfId="0" applyFont="1" applyBorder="1" applyAlignment="1"/>
    <xf numFmtId="0" fontId="0" fillId="0" borderId="7" xfId="0" applyFont="1" applyBorder="1" applyAlignment="1"/>
    <xf numFmtId="164" fontId="125" fillId="53" borderId="0" xfId="0" applyNumberFormat="1" applyFont="1" applyFill="1" applyAlignment="1">
      <alignment horizontal="center" vertical="center"/>
    </xf>
    <xf numFmtId="164" fontId="125" fillId="53" borderId="0" xfId="0" applyNumberFormat="1" applyFont="1" applyFill="1" applyBorder="1" applyAlignment="1">
      <alignment horizontal="center" vertical="center"/>
    </xf>
    <xf numFmtId="164" fontId="125" fillId="53" borderId="76" xfId="0" applyNumberFormat="1" applyFont="1" applyFill="1" applyBorder="1" applyAlignment="1">
      <alignment horizontal="center" vertical="center"/>
    </xf>
    <xf numFmtId="164" fontId="125" fillId="53" borderId="77" xfId="0" applyNumberFormat="1" applyFont="1" applyFill="1" applyBorder="1" applyAlignment="1">
      <alignment horizontal="center" vertical="center"/>
    </xf>
  </cellXfs>
  <cellStyles count="530">
    <cellStyle name="_x000a_386grabber=M" xfId="1"/>
    <cellStyle name="%" xfId="2"/>
    <cellStyle name="% 2" xfId="3"/>
    <cellStyle name="%_Fiscal Tables" xfId="4"/>
    <cellStyle name="%_inc to ex AS12 EFOsupps" xfId="5"/>
    <cellStyle name="%_March-2012-Fiscal-Supplementary-Tables1(1)" xfId="6"/>
    <cellStyle name="%_PEF Autumn2011" xfId="7"/>
    <cellStyle name="%_PEF FSBR2011" xfId="8"/>
    <cellStyle name="%_PEF FSBR2011 AA simplification" xfId="9"/>
    <cellStyle name="%_Scorecard" xfId="10"/>
    <cellStyle name="%_VAT refunds" xfId="11"/>
    <cellStyle name="]_x000d__x000a_Zoomed=1_x000d__x000a_Row=0_x000d__x000a_Column=0_x000d__x000a_Height=0_x000d__x000a_Width=0_x000d__x000a_FontName=FoxFont_x000d__x000a_FontStyle=0_x000d__x000a_FontSize=9_x000d__x000a_PrtFontName=FoxPrin" xfId="12"/>
    <cellStyle name="_111125 APDPassengerNumbers" xfId="13"/>
    <cellStyle name="_111125 APDPassengerNumbers_inc to ex AS12 EFOsupps" xfId="14"/>
    <cellStyle name="_Asset Co - 2014-40" xfId="15"/>
    <cellStyle name="_covered bonds" xfId="16"/>
    <cellStyle name="_covered bonds_20110317 Guarantee Data sheet with CDS Expected Losses" xfId="17"/>
    <cellStyle name="_Dpn Forecast 2008-2010 (14-Dec-07)" xfId="18"/>
    <cellStyle name="_Dpn Forecast 2008-2010 (14-Dec-07)_20110317 Guarantee Data sheet with CDS Expected Losses" xfId="19"/>
    <cellStyle name="_Fair Value schedule" xfId="20"/>
    <cellStyle name="_Fair Value schedule_20110317 Guarantee Data sheet with CDS Expected Losses" xfId="21"/>
    <cellStyle name="_FPS Options High Level Costing 23rd Aug 06" xfId="22"/>
    <cellStyle name="_HOD Gosforth_current" xfId="23"/>
    <cellStyle name="_IT HOD Rainton - Tower Cost Update 5th April 2007 (Revised) V3" xfId="24"/>
    <cellStyle name="_IT HOD Rainton - Tower Cost Update 5th April 2007 (Revised) V3_20110317 Guarantee Data sheet with CDS Expected Losses" xfId="25"/>
    <cellStyle name="_Project Details Report Aug v0.12" xfId="26"/>
    <cellStyle name="_RB_Update_current" xfId="27"/>
    <cellStyle name="_RB_Update_current (SCA draft)PH review" xfId="28"/>
    <cellStyle name="_RB_Update_current (SCA draft)PH review_20110317 Guarantee Data sheet with CDS Expected Losses" xfId="29"/>
    <cellStyle name="_RB_Update_current (SCA draft)revised" xfId="30"/>
    <cellStyle name="_RB_Update_current (SCA draft)revised_20110317 Guarantee Data sheet with CDS Expected Losses" xfId="31"/>
    <cellStyle name="_RB_Update_current_20110317 Guarantee Data sheet with CDS Expected Losses" xfId="32"/>
    <cellStyle name="_Sample change log v0 2" xfId="33"/>
    <cellStyle name="_Sample change log v0 2_20110317 Guarantee Data sheet with CDS Expected Losses" xfId="34"/>
    <cellStyle name="_Sub debt extension discount table 31 1 11 v2" xfId="35"/>
    <cellStyle name="_sub debt int" xfId="36"/>
    <cellStyle name="_sub debt int_20110317 Guarantee Data sheet with CDS Expected Losses" xfId="37"/>
    <cellStyle name="_TableHead" xfId="38"/>
    <cellStyle name="_Tailor Analysis 1.11 (1 Dec take up rates)" xfId="39"/>
    <cellStyle name="1dp" xfId="40"/>
    <cellStyle name="1dp 2" xfId="41"/>
    <cellStyle name="20% - Accent1" xfId="42" builtinId="30" customBuiltin="1"/>
    <cellStyle name="20% - Accent1 2" xfId="43"/>
    <cellStyle name="20% - Accent2" xfId="44" builtinId="34" customBuiltin="1"/>
    <cellStyle name="20% - Accent2 2" xfId="45"/>
    <cellStyle name="20% - Accent3" xfId="46" builtinId="38" customBuiltin="1"/>
    <cellStyle name="20% - Accent3 2" xfId="47"/>
    <cellStyle name="20% - Accent4" xfId="48" builtinId="42" customBuiltin="1"/>
    <cellStyle name="20% - Accent4 2" xfId="49"/>
    <cellStyle name="20% - Accent5" xfId="50" builtinId="46" customBuiltin="1"/>
    <cellStyle name="20% - Accent5 2" xfId="51"/>
    <cellStyle name="20% - Accent6" xfId="52" builtinId="50" customBuiltin="1"/>
    <cellStyle name="20% - Accent6 2" xfId="53"/>
    <cellStyle name="3dp" xfId="54"/>
    <cellStyle name="3dp 2" xfId="55"/>
    <cellStyle name="40% - Accent1" xfId="56" builtinId="31" customBuiltin="1"/>
    <cellStyle name="40% - Accent1 2" xfId="57"/>
    <cellStyle name="40% - Accent2" xfId="58" builtinId="35" customBuiltin="1"/>
    <cellStyle name="40% - Accent2 2" xfId="59"/>
    <cellStyle name="40% - Accent3" xfId="60" builtinId="39" customBuiltin="1"/>
    <cellStyle name="40% - Accent3 2" xfId="61"/>
    <cellStyle name="40% - Accent4" xfId="62" builtinId="43" customBuiltin="1"/>
    <cellStyle name="40% - Accent4 2" xfId="63"/>
    <cellStyle name="40% - Accent5" xfId="64" builtinId="47" customBuiltin="1"/>
    <cellStyle name="40% - Accent5 2" xfId="65"/>
    <cellStyle name="40% - Accent6" xfId="66" builtinId="51" customBuiltin="1"/>
    <cellStyle name="40% - Accent6 2" xfId="67"/>
    <cellStyle name="4dp" xfId="68"/>
    <cellStyle name="4dp 2" xfId="69"/>
    <cellStyle name="60% - Accent1" xfId="70" builtinId="32" customBuiltin="1"/>
    <cellStyle name="60% - Accent1 2" xfId="71"/>
    <cellStyle name="60% - Accent2" xfId="72" builtinId="36" customBuiltin="1"/>
    <cellStyle name="60% - Accent2 2" xfId="73"/>
    <cellStyle name="60% - Accent3" xfId="74" builtinId="40" customBuiltin="1"/>
    <cellStyle name="60% - Accent3 2" xfId="75"/>
    <cellStyle name="60% - Accent4" xfId="76" builtinId="44" customBuiltin="1"/>
    <cellStyle name="60% - Accent4 2" xfId="77"/>
    <cellStyle name="60% - Accent5" xfId="78" builtinId="48" customBuiltin="1"/>
    <cellStyle name="60% - Accent5 2" xfId="79"/>
    <cellStyle name="60% - Accent6" xfId="80" builtinId="52" customBuiltin="1"/>
    <cellStyle name="60% - Accent6 2" xfId="81"/>
    <cellStyle name="Accent1" xfId="82" builtinId="29" customBuiltin="1"/>
    <cellStyle name="Accent1 2" xfId="83"/>
    <cellStyle name="Accent2" xfId="84" builtinId="33" customBuiltin="1"/>
    <cellStyle name="Accent2 2" xfId="85"/>
    <cellStyle name="Accent3" xfId="86" builtinId="37" customBuiltin="1"/>
    <cellStyle name="Accent3 2" xfId="87"/>
    <cellStyle name="Accent4" xfId="88" builtinId="41" customBuiltin="1"/>
    <cellStyle name="Accent4 2" xfId="89"/>
    <cellStyle name="Accent5" xfId="90" builtinId="45" customBuiltin="1"/>
    <cellStyle name="Accent5 2" xfId="91"/>
    <cellStyle name="Accent6" xfId="92" builtinId="49" customBuiltin="1"/>
    <cellStyle name="Accent6 2" xfId="93"/>
    <cellStyle name="Adjustable" xfId="94"/>
    <cellStyle name="Bad" xfId="95" builtinId="27" customBuiltin="1"/>
    <cellStyle name="Bad 2" xfId="96"/>
    <cellStyle name="Bid £m format" xfId="97"/>
    <cellStyle name="blue" xfId="98"/>
    <cellStyle name="Border" xfId="99"/>
    <cellStyle name="Brand Align Left Text" xfId="100"/>
    <cellStyle name="Brand Default" xfId="101"/>
    <cellStyle name="Brand Percent" xfId="102"/>
    <cellStyle name="Brand Source" xfId="103"/>
    <cellStyle name="Brand Subtitle with Underline" xfId="104"/>
    <cellStyle name="Brand Subtitle without Underline" xfId="105"/>
    <cellStyle name="Brand Title" xfId="106"/>
    <cellStyle name="Calculation" xfId="107" builtinId="22" customBuiltin="1"/>
    <cellStyle name="Calculation 2" xfId="108"/>
    <cellStyle name="Characteristic" xfId="109"/>
    <cellStyle name="CharactGroup" xfId="110"/>
    <cellStyle name="CharactNote" xfId="111"/>
    <cellStyle name="CharactType" xfId="112"/>
    <cellStyle name="CharactValue" xfId="113"/>
    <cellStyle name="CharactValueNote" xfId="114"/>
    <cellStyle name="CharShortType" xfId="115"/>
    <cellStyle name="Check Cell" xfId="116" builtinId="23" customBuiltin="1"/>
    <cellStyle name="Check Cell 2" xfId="117"/>
    <cellStyle name="CIL" xfId="118"/>
    <cellStyle name="CIU" xfId="119"/>
    <cellStyle name="Comma -" xfId="120"/>
    <cellStyle name="Comma  - Style1" xfId="121"/>
    <cellStyle name="Comma  - Style2" xfId="122"/>
    <cellStyle name="Comma  - Style3" xfId="123"/>
    <cellStyle name="Comma  - Style4" xfId="124"/>
    <cellStyle name="Comma  - Style5" xfId="125"/>
    <cellStyle name="Comma  - Style6" xfId="126"/>
    <cellStyle name="Comma  - Style7" xfId="127"/>
    <cellStyle name="Comma  - Style8" xfId="128"/>
    <cellStyle name="Comma 0" xfId="129"/>
    <cellStyle name="Comma 0*" xfId="130"/>
    <cellStyle name="Comma 0__MasterJRComps" xfId="131"/>
    <cellStyle name="Comma 2" xfId="132"/>
    <cellStyle name="Comma 2 2" xfId="133"/>
    <cellStyle name="Comma 2*" xfId="134"/>
    <cellStyle name="Comma 2__MasterJRComps" xfId="135"/>
    <cellStyle name="Comma 3" xfId="136"/>
    <cellStyle name="Comma 3 2" xfId="137"/>
    <cellStyle name="Comma 3 3" xfId="138"/>
    <cellStyle name="Comma 3*" xfId="139"/>
    <cellStyle name="Comma 4" xfId="140"/>
    <cellStyle name="Comma 5" xfId="141"/>
    <cellStyle name="Comma*" xfId="142"/>
    <cellStyle name="Comma0" xfId="143"/>
    <cellStyle name="Comma0 - Modelo1" xfId="144"/>
    <cellStyle name="Comma0 - Style1" xfId="145"/>
    <cellStyle name="Comma1 - Modelo2" xfId="146"/>
    <cellStyle name="Comma1 - Style2" xfId="147"/>
    <cellStyle name="Condition" xfId="148"/>
    <cellStyle name="CondMandatory" xfId="149"/>
    <cellStyle name="Content1" xfId="150"/>
    <cellStyle name="Content2" xfId="151"/>
    <cellStyle name="Content3" xfId="152"/>
    <cellStyle name="Cover Date" xfId="153"/>
    <cellStyle name="Cover Subtitle" xfId="154"/>
    <cellStyle name="Cover Title" xfId="155"/>
    <cellStyle name="Currency 0" xfId="156"/>
    <cellStyle name="Currency 2" xfId="157"/>
    <cellStyle name="Currency 2 2" xfId="158"/>
    <cellStyle name="Currency 2 3" xfId="159"/>
    <cellStyle name="Currency 2*" xfId="160"/>
    <cellStyle name="Currency 2_% Change" xfId="161"/>
    <cellStyle name="Currency 3*" xfId="162"/>
    <cellStyle name="Currency*" xfId="163"/>
    <cellStyle name="Currency0" xfId="164"/>
    <cellStyle name="Date" xfId="165"/>
    <cellStyle name="Date Aligned" xfId="166"/>
    <cellStyle name="Date Aligned*" xfId="167"/>
    <cellStyle name="Date Aligned__MasterJRComps" xfId="168"/>
    <cellStyle name="Description" xfId="169"/>
    <cellStyle name="Dia" xfId="170"/>
    <cellStyle name="DistributionType" xfId="171"/>
    <cellStyle name="Dotted Line" xfId="172"/>
    <cellStyle name="Encabez1" xfId="173"/>
    <cellStyle name="Encabez2" xfId="174"/>
    <cellStyle name="Euro" xfId="175"/>
    <cellStyle name="Euro 2" xfId="176"/>
    <cellStyle name="Explanatory Text" xfId="177" builtinId="53" customBuiltin="1"/>
    <cellStyle name="Explanatory Text 2" xfId="178"/>
    <cellStyle name="F2" xfId="179"/>
    <cellStyle name="F3" xfId="180"/>
    <cellStyle name="F4" xfId="181"/>
    <cellStyle name="F5" xfId="182"/>
    <cellStyle name="F6" xfId="183"/>
    <cellStyle name="F7" xfId="184"/>
    <cellStyle name="F8" xfId="185"/>
    <cellStyle name="Fijo" xfId="186"/>
    <cellStyle name="Financiero" xfId="187"/>
    <cellStyle name="Fixed" xfId="188"/>
    <cellStyle name="Flag" xfId="189"/>
    <cellStyle name="Flash" xfId="190"/>
    <cellStyle name="Fonts" xfId="191"/>
    <cellStyle name="Footer SBILogo1" xfId="192"/>
    <cellStyle name="Footer SBILogo2" xfId="193"/>
    <cellStyle name="Footnote" xfId="194"/>
    <cellStyle name="footnote ref" xfId="195"/>
    <cellStyle name="Footnote Reference" xfId="196"/>
    <cellStyle name="footnote text" xfId="197"/>
    <cellStyle name="Footnote_% Change" xfId="198"/>
    <cellStyle name="General" xfId="199"/>
    <cellStyle name="General 2" xfId="200"/>
    <cellStyle name="Good" xfId="201" builtinId="26" customBuiltin="1"/>
    <cellStyle name="Good 2" xfId="202"/>
    <cellStyle name="Grey" xfId="203"/>
    <cellStyle name="Group" xfId="204"/>
    <cellStyle name="GroupNote" xfId="205"/>
    <cellStyle name="Hard Percent" xfId="206"/>
    <cellStyle name="Header" xfId="207"/>
    <cellStyle name="Header Draft Stamp" xfId="208"/>
    <cellStyle name="Header_% Change" xfId="209"/>
    <cellStyle name="Header1" xfId="210"/>
    <cellStyle name="Header2" xfId="211"/>
    <cellStyle name="HeaderLabel" xfId="212"/>
    <cellStyle name="HeaderText" xfId="213"/>
    <cellStyle name="Heading" xfId="214"/>
    <cellStyle name="Heading 1" xfId="215" builtinId="16" customBuiltin="1"/>
    <cellStyle name="Heading 1 2" xfId="216"/>
    <cellStyle name="Heading 1 2 2" xfId="217"/>
    <cellStyle name="Heading 1 2_asset sales" xfId="218"/>
    <cellStyle name="Heading 1 3" xfId="219"/>
    <cellStyle name="Heading 1 4" xfId="220"/>
    <cellStyle name="Heading 1 Above" xfId="221"/>
    <cellStyle name="Heading 1+" xfId="222"/>
    <cellStyle name="Heading 2" xfId="223" builtinId="17" customBuiltin="1"/>
    <cellStyle name="Heading 2 2" xfId="224"/>
    <cellStyle name="Heading 2 3" xfId="225"/>
    <cellStyle name="Heading 2 Below" xfId="226"/>
    <cellStyle name="Heading 2+" xfId="227"/>
    <cellStyle name="Heading 3" xfId="228" builtinId="18" customBuiltin="1"/>
    <cellStyle name="Heading 3 2" xfId="229"/>
    <cellStyle name="Heading 3 3" xfId="230"/>
    <cellStyle name="Heading 3+" xfId="231"/>
    <cellStyle name="Heading 4" xfId="232" builtinId="19" customBuiltin="1"/>
    <cellStyle name="Heading 4 2" xfId="233"/>
    <cellStyle name="Heading 4 3" xfId="234"/>
    <cellStyle name="Heading 5" xfId="235"/>
    <cellStyle name="Heading 6" xfId="236"/>
    <cellStyle name="Heading 7" xfId="237"/>
    <cellStyle name="Heading 8" xfId="238"/>
    <cellStyle name="Heading1" xfId="239"/>
    <cellStyle name="Heading2" xfId="240"/>
    <cellStyle name="Heading3" xfId="241"/>
    <cellStyle name="Heading4" xfId="242"/>
    <cellStyle name="Heading5" xfId="243"/>
    <cellStyle name="Horizontal" xfId="244"/>
    <cellStyle name="Hyperlink 2" xfId="245"/>
    <cellStyle name="Hyperlink 2 2" xfId="246"/>
    <cellStyle name="Hyperlink 3" xfId="247"/>
    <cellStyle name="Information" xfId="248"/>
    <cellStyle name="Input" xfId="249" builtinId="20" customBuiltin="1"/>
    <cellStyle name="Input [yellow]" xfId="250"/>
    <cellStyle name="Input 10" xfId="251"/>
    <cellStyle name="Input 11" xfId="252"/>
    <cellStyle name="Input 12" xfId="253"/>
    <cellStyle name="Input 13" xfId="254"/>
    <cellStyle name="Input 14" xfId="255"/>
    <cellStyle name="Input 15" xfId="256"/>
    <cellStyle name="Input 16" xfId="257"/>
    <cellStyle name="Input 17" xfId="258"/>
    <cellStyle name="Input 18" xfId="259"/>
    <cellStyle name="Input 19" xfId="260"/>
    <cellStyle name="Input 2" xfId="261"/>
    <cellStyle name="Input 3" xfId="262"/>
    <cellStyle name="Input 4" xfId="263"/>
    <cellStyle name="Input 5" xfId="264"/>
    <cellStyle name="Input 6" xfId="265"/>
    <cellStyle name="Input 7" xfId="266"/>
    <cellStyle name="Input 8" xfId="267"/>
    <cellStyle name="Input 9" xfId="268"/>
    <cellStyle name="Input Currency" xfId="269"/>
    <cellStyle name="Input Currency 2" xfId="270"/>
    <cellStyle name="Input Multiple" xfId="271"/>
    <cellStyle name="Input Percent" xfId="272"/>
    <cellStyle name="LabelIntersect" xfId="273"/>
    <cellStyle name="LabelLeft" xfId="274"/>
    <cellStyle name="LabelTop" xfId="275"/>
    <cellStyle name="Level" xfId="276"/>
    <cellStyle name="Linked Cell" xfId="277" builtinId="24" customBuiltin="1"/>
    <cellStyle name="Linked Cell 2" xfId="278"/>
    <cellStyle name="Mik" xfId="279"/>
    <cellStyle name="Mik 2" xfId="280"/>
    <cellStyle name="Mik_Fiscal Tables" xfId="281"/>
    <cellStyle name="Millares [0]_10 AVERIAS MASIVAS + ANT" xfId="282"/>
    <cellStyle name="Millares_10 AVERIAS MASIVAS + ANT" xfId="283"/>
    <cellStyle name="Moneda [0]_Clasif por Diferencial" xfId="284"/>
    <cellStyle name="Moneda_Clasif por Diferencial" xfId="285"/>
    <cellStyle name="MS_English" xfId="286"/>
    <cellStyle name="Multiple" xfId="287"/>
    <cellStyle name="MultipleBelow" xfId="288"/>
    <cellStyle name="N" xfId="289"/>
    <cellStyle name="N 2" xfId="290"/>
    <cellStyle name="Neutral" xfId="291" builtinId="28" customBuiltin="1"/>
    <cellStyle name="Neutral 2" xfId="292"/>
    <cellStyle name="no dec" xfId="293"/>
    <cellStyle name="Normal" xfId="0" builtinId="0"/>
    <cellStyle name="Normal - Style1" xfId="294"/>
    <cellStyle name="Normal - Style1 2" xfId="295"/>
    <cellStyle name="Normal - Style2" xfId="296"/>
    <cellStyle name="Normal - Style3" xfId="297"/>
    <cellStyle name="Normal - Style4" xfId="298"/>
    <cellStyle name="Normal - Style5" xfId="299"/>
    <cellStyle name="Normal 0" xfId="300"/>
    <cellStyle name="Normal 10" xfId="301"/>
    <cellStyle name="Normal 11" xfId="302"/>
    <cellStyle name="Normal 12" xfId="303"/>
    <cellStyle name="Normal 13" xfId="304"/>
    <cellStyle name="Normal 14" xfId="305"/>
    <cellStyle name="Normal 15" xfId="306"/>
    <cellStyle name="Normal 15 3" xfId="307"/>
    <cellStyle name="Normal 16" xfId="308"/>
    <cellStyle name="Normal 17" xfId="309"/>
    <cellStyle name="Normal 18" xfId="310"/>
    <cellStyle name="Normal 19" xfId="311"/>
    <cellStyle name="Normal 2" xfId="312"/>
    <cellStyle name="Normal 2 2" xfId="313"/>
    <cellStyle name="Normal 2_Fiscal Tables" xfId="314"/>
    <cellStyle name="Normal 20" xfId="315"/>
    <cellStyle name="Normal 21" xfId="316"/>
    <cellStyle name="Normal 21 2" xfId="317"/>
    <cellStyle name="Normal 21_Book1" xfId="318"/>
    <cellStyle name="Normal 22" xfId="319"/>
    <cellStyle name="Normal 22 2" xfId="320"/>
    <cellStyle name="Normal 22_Book1" xfId="321"/>
    <cellStyle name="Normal 23" xfId="322"/>
    <cellStyle name="Normal 24" xfId="323"/>
    <cellStyle name="Normal 25" xfId="324"/>
    <cellStyle name="Normal 26" xfId="325"/>
    <cellStyle name="Normal 27" xfId="326"/>
    <cellStyle name="Normal 28" xfId="327"/>
    <cellStyle name="Normal 29" xfId="328"/>
    <cellStyle name="Normal 3" xfId="329"/>
    <cellStyle name="Normal 3 2" xfId="330"/>
    <cellStyle name="Normal 3_asset sales" xfId="331"/>
    <cellStyle name="Normal 30" xfId="332"/>
    <cellStyle name="Normal 31" xfId="333"/>
    <cellStyle name="Normal 32" xfId="334"/>
    <cellStyle name="Normal 4" xfId="335"/>
    <cellStyle name="Normal 4 2" xfId="336"/>
    <cellStyle name="Normal 4 3" xfId="337"/>
    <cellStyle name="Normal 4_inc to ex AS12 EFOsupps" xfId="338"/>
    <cellStyle name="Normal 5" xfId="339"/>
    <cellStyle name="Normal 5 2" xfId="340"/>
    <cellStyle name="Normal 6" xfId="341"/>
    <cellStyle name="Normal 7" xfId="342"/>
    <cellStyle name="Normal 8" xfId="343"/>
    <cellStyle name="Normal 9" xfId="344"/>
    <cellStyle name="Normal_Fiscal Tables" xfId="345"/>
    <cellStyle name="Note" xfId="346" builtinId="10" customBuiltin="1"/>
    <cellStyle name="Note 2" xfId="347"/>
    <cellStyle name="Option" xfId="348"/>
    <cellStyle name="OptionHeading" xfId="349"/>
    <cellStyle name="OptionHeading2" xfId="350"/>
    <cellStyle name="Output" xfId="351" builtinId="21" customBuiltin="1"/>
    <cellStyle name="Output 2" xfId="352"/>
    <cellStyle name="Output Amounts" xfId="353"/>
    <cellStyle name="Output Column Headings" xfId="354"/>
    <cellStyle name="Output Line Items" xfId="355"/>
    <cellStyle name="Output Report Heading" xfId="356"/>
    <cellStyle name="Output Report Title" xfId="357"/>
    <cellStyle name="P" xfId="358"/>
    <cellStyle name="P 2" xfId="359"/>
    <cellStyle name="Page Number" xfId="360"/>
    <cellStyle name="Percent [0]" xfId="361"/>
    <cellStyle name="Percent [2]" xfId="362"/>
    <cellStyle name="Percent 2" xfId="363"/>
    <cellStyle name="Percent 2 2" xfId="364"/>
    <cellStyle name="Percent 2 3" xfId="365"/>
    <cellStyle name="Percent 3" xfId="366"/>
    <cellStyle name="Percent 3 2" xfId="367"/>
    <cellStyle name="Percent 3 2 2" xfId="368"/>
    <cellStyle name="Percent 3 3" xfId="369"/>
    <cellStyle name="Percent 4" xfId="370"/>
    <cellStyle name="Percent 4 2" xfId="371"/>
    <cellStyle name="Percent 5" xfId="372"/>
    <cellStyle name="Percent*" xfId="373"/>
    <cellStyle name="Percent.0" xfId="374"/>
    <cellStyle name="Percent.00" xfId="375"/>
    <cellStyle name="Price" xfId="376"/>
    <cellStyle name="ProductClass" xfId="377"/>
    <cellStyle name="ProductType" xfId="378"/>
    <cellStyle name="QvB" xfId="379"/>
    <cellStyle name="RebateValue" xfId="380"/>
    <cellStyle name="Refdb standard" xfId="381"/>
    <cellStyle name="ReportData" xfId="382"/>
    <cellStyle name="ReportElements" xfId="383"/>
    <cellStyle name="ReportHeader" xfId="384"/>
    <cellStyle name="ResellerType" xfId="385"/>
    <cellStyle name="Sample" xfId="386"/>
    <cellStyle name="SAPBEXaggData" xfId="387"/>
    <cellStyle name="SAPBEXaggDataEmph" xfId="388"/>
    <cellStyle name="SAPBEXaggItem" xfId="389"/>
    <cellStyle name="SAPBEXaggItemX" xfId="390"/>
    <cellStyle name="SAPBEXchaText" xfId="391"/>
    <cellStyle name="SAPBEXexcBad7" xfId="392"/>
    <cellStyle name="SAPBEXexcBad8" xfId="393"/>
    <cellStyle name="SAPBEXexcBad9" xfId="394"/>
    <cellStyle name="SAPBEXexcCritical4" xfId="395"/>
    <cellStyle name="SAPBEXexcCritical5" xfId="396"/>
    <cellStyle name="SAPBEXexcCritical6" xfId="397"/>
    <cellStyle name="SAPBEXexcGood1" xfId="398"/>
    <cellStyle name="SAPBEXexcGood2" xfId="399"/>
    <cellStyle name="SAPBEXexcGood3" xfId="400"/>
    <cellStyle name="SAPBEXfilterDrill" xfId="401"/>
    <cellStyle name="SAPBEXfilterItem" xfId="402"/>
    <cellStyle name="SAPBEXfilterText" xfId="403"/>
    <cellStyle name="SAPBEXformats" xfId="404"/>
    <cellStyle name="SAPBEXheaderItem" xfId="405"/>
    <cellStyle name="SAPBEXheaderText" xfId="406"/>
    <cellStyle name="SAPBEXHLevel0" xfId="407"/>
    <cellStyle name="SAPBEXHLevel0X" xfId="408"/>
    <cellStyle name="SAPBEXHLevel1" xfId="409"/>
    <cellStyle name="SAPBEXHLevel1X" xfId="410"/>
    <cellStyle name="SAPBEXHLevel2" xfId="411"/>
    <cellStyle name="SAPBEXHLevel2X" xfId="412"/>
    <cellStyle name="SAPBEXHLevel3" xfId="413"/>
    <cellStyle name="SAPBEXHLevel3X" xfId="414"/>
    <cellStyle name="SAPBEXresData" xfId="415"/>
    <cellStyle name="SAPBEXresDataEmph" xfId="416"/>
    <cellStyle name="SAPBEXresItem" xfId="417"/>
    <cellStyle name="SAPBEXresItemX" xfId="418"/>
    <cellStyle name="SAPBEXstdData" xfId="419"/>
    <cellStyle name="SAPBEXstdDataEmph" xfId="420"/>
    <cellStyle name="SAPBEXstdItem" xfId="421"/>
    <cellStyle name="SAPBEXstdItemX" xfId="422"/>
    <cellStyle name="SAPBEXtitle" xfId="423"/>
    <cellStyle name="SAPBEXundefined" xfId="424"/>
    <cellStyle name="Size" xfId="425"/>
    <cellStyle name="Style 1" xfId="426"/>
    <cellStyle name="Style 1 2" xfId="427"/>
    <cellStyle name="Style 1 3" xfId="428"/>
    <cellStyle name="Style 2" xfId="429"/>
    <cellStyle name="Style1" xfId="430"/>
    <cellStyle name="Style2" xfId="431"/>
    <cellStyle name="Style3" xfId="432"/>
    <cellStyle name="Style4" xfId="433"/>
    <cellStyle name="Style5" xfId="434"/>
    <cellStyle name="Style6" xfId="435"/>
    <cellStyle name="Styles" xfId="436"/>
    <cellStyle name="Table Footnote" xfId="437"/>
    <cellStyle name="Table Footnote 2" xfId="438"/>
    <cellStyle name="Table Footnote 2 2" xfId="439"/>
    <cellStyle name="Table Footnote_Table 5.6 sales of assets 23Feb2010" xfId="440"/>
    <cellStyle name="Table Head" xfId="441"/>
    <cellStyle name="Table Head Aligned" xfId="442"/>
    <cellStyle name="Table Head Blue" xfId="443"/>
    <cellStyle name="Table Head Green" xfId="444"/>
    <cellStyle name="Table Head_% Change" xfId="445"/>
    <cellStyle name="Table Header" xfId="446"/>
    <cellStyle name="Table Header 2" xfId="447"/>
    <cellStyle name="Table Header 2 2" xfId="448"/>
    <cellStyle name="Table Header_Table 5.6 sales of assets 23Feb2010" xfId="449"/>
    <cellStyle name="Table Heading" xfId="450"/>
    <cellStyle name="Table Heading 1" xfId="451"/>
    <cellStyle name="Table Heading 1 2" xfId="452"/>
    <cellStyle name="Table Heading 1 2 2" xfId="453"/>
    <cellStyle name="Table Heading 1_Table 5.6 sales of assets 23Feb2010" xfId="454"/>
    <cellStyle name="Table Heading 2" xfId="455"/>
    <cellStyle name="Table Heading 2 2" xfId="456"/>
    <cellStyle name="Table Heading 2_Table 5.6 sales of assets 23Feb2010" xfId="457"/>
    <cellStyle name="Table Of Which" xfId="458"/>
    <cellStyle name="Table Of Which 2" xfId="459"/>
    <cellStyle name="Table Of Which_Table 5.6 sales of assets 23Feb2010" xfId="460"/>
    <cellStyle name="Table Row Billions" xfId="461"/>
    <cellStyle name="Table Row Billions 2" xfId="462"/>
    <cellStyle name="Table Row Billions Check" xfId="463"/>
    <cellStyle name="Table Row Billions Check 2" xfId="464"/>
    <cellStyle name="Table Row Billions Check 3" xfId="465"/>
    <cellStyle name="Table Row Billions Check_asset sales" xfId="466"/>
    <cellStyle name="Table Row Billions_Live" xfId="467"/>
    <cellStyle name="Table Row Millions" xfId="468"/>
    <cellStyle name="Table Row Millions 2" xfId="469"/>
    <cellStyle name="Table Row Millions 2 2" xfId="470"/>
    <cellStyle name="Table Row Millions Check" xfId="471"/>
    <cellStyle name="Table Row Millions Check 2" xfId="472"/>
    <cellStyle name="Table Row Millions Check 3" xfId="473"/>
    <cellStyle name="Table Row Millions Check 4" xfId="474"/>
    <cellStyle name="Table Row Millions Check_asset sales" xfId="475"/>
    <cellStyle name="Table Row Millions_Live" xfId="476"/>
    <cellStyle name="Table Row Percentage" xfId="477"/>
    <cellStyle name="Table Row Percentage 2" xfId="478"/>
    <cellStyle name="Table Row Percentage Check" xfId="479"/>
    <cellStyle name="Table Row Percentage Check 2" xfId="480"/>
    <cellStyle name="Table Row Percentage Check 3" xfId="481"/>
    <cellStyle name="Table Row Percentage Check_asset sales" xfId="482"/>
    <cellStyle name="Table Row Percentage_Live" xfId="483"/>
    <cellStyle name="Table Source" xfId="484"/>
    <cellStyle name="Table Text" xfId="485"/>
    <cellStyle name="Table Title" xfId="486"/>
    <cellStyle name="Table Total Billions" xfId="487"/>
    <cellStyle name="Table Total Billions 2" xfId="488"/>
    <cellStyle name="Table Total Billions_Table 5.6 sales of assets 23Feb2010" xfId="489"/>
    <cellStyle name="Table Total Millions" xfId="490"/>
    <cellStyle name="Table Total Millions 2" xfId="491"/>
    <cellStyle name="Table Total Millions 2 2" xfId="492"/>
    <cellStyle name="Table Total Millions_Table 5.6 sales of assets 23Feb2010" xfId="493"/>
    <cellStyle name="Table Total Percentage" xfId="494"/>
    <cellStyle name="Table Total Percentage 2" xfId="495"/>
    <cellStyle name="Table Total Percentage_Table 5.6 sales of assets 23Feb2010" xfId="496"/>
    <cellStyle name="Table Units" xfId="497"/>
    <cellStyle name="Table Units 2" xfId="498"/>
    <cellStyle name="Table Units 2 2" xfId="499"/>
    <cellStyle name="Table Units 3" xfId="500"/>
    <cellStyle name="Table Units_LA Capital - Bud12 PRE MEASURES-AS11 POST MEASURES" xfId="501"/>
    <cellStyle name="TableBody" xfId="502"/>
    <cellStyle name="TableColHeads" xfId="503"/>
    <cellStyle name="Term" xfId="504"/>
    <cellStyle name="Text 1" xfId="505"/>
    <cellStyle name="Text 2" xfId="506"/>
    <cellStyle name="Text Head 1" xfId="507"/>
    <cellStyle name="Text Head 2" xfId="508"/>
    <cellStyle name="Text Indent 1" xfId="509"/>
    <cellStyle name="Text Indent 2" xfId="510"/>
    <cellStyle name="Times New Roman" xfId="511"/>
    <cellStyle name="Title" xfId="512" builtinId="15" customBuiltin="1"/>
    <cellStyle name="Title 2" xfId="513"/>
    <cellStyle name="Title 3" xfId="514"/>
    <cellStyle name="Title 4" xfId="515"/>
    <cellStyle name="TOC 1" xfId="516"/>
    <cellStyle name="TOC 2" xfId="517"/>
    <cellStyle name="Total" xfId="518" builtinId="25" customBuiltin="1"/>
    <cellStyle name="Total 2" xfId="519"/>
    <cellStyle name="Total Currency" xfId="520"/>
    <cellStyle name="Total Normal" xfId="521"/>
    <cellStyle name="TypeNote" xfId="522"/>
    <cellStyle name="Unit" xfId="523"/>
    <cellStyle name="UnitOfMeasure" xfId="524"/>
    <cellStyle name="Value" xfId="525"/>
    <cellStyle name="Vertical" xfId="526"/>
    <cellStyle name="Warning Text" xfId="527" builtinId="11" customBuiltin="1"/>
    <cellStyle name="Warning Text 2" xfId="528"/>
    <cellStyle name="whole number" xfId="52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1.xml"/><Relationship Id="rId16" Type="http://schemas.openxmlformats.org/officeDocument/2006/relationships/theme" Target="theme/theme1.xml"/><Relationship Id="rId1" Type="http://schemas.openxmlformats.org/officeDocument/2006/relationships/chartsheet" Target="chartsheets/sheet1.xml"/><Relationship Id="rId6" Type="http://schemas.openxmlformats.org/officeDocument/2006/relationships/worksheet" Target="worksheets/sheet5.xml"/><Relationship Id="rId11" Type="http://schemas.openxmlformats.org/officeDocument/2006/relationships/externalLink" Target="externalLinks/externalLink4.xml"/><Relationship Id="rId5" Type="http://schemas.openxmlformats.org/officeDocument/2006/relationships/worksheet" Target="worksheets/sheet4.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Calibri" panose="020F0502020204030204" pitchFamily="34" charset="0"/>
                <a:ea typeface="Futura Bk BT"/>
                <a:cs typeface="Futura Bk BT"/>
              </a:defRPr>
            </a:pPr>
            <a:r>
              <a:rPr lang="en-GB">
                <a:latin typeface="Calibri" panose="020F0502020204030204" pitchFamily="34" charset="0"/>
              </a:rPr>
              <a:t>Total government spending and receipts (% of GDP)</a:t>
            </a:r>
          </a:p>
        </c:rich>
      </c:tx>
      <c:layout>
        <c:manualLayout>
          <c:xMode val="edge"/>
          <c:yMode val="edge"/>
          <c:x val="0.29162357773987518"/>
          <c:y val="2.0338983050847456E-2"/>
        </c:manualLayout>
      </c:layout>
      <c:overlay val="0"/>
      <c:spPr>
        <a:noFill/>
        <a:ln w="25400">
          <a:noFill/>
        </a:ln>
      </c:spPr>
    </c:title>
    <c:autoTitleDeleted val="0"/>
    <c:plotArea>
      <c:layout>
        <c:manualLayout>
          <c:layoutTarget val="inner"/>
          <c:xMode val="edge"/>
          <c:yMode val="edge"/>
          <c:x val="3.5588867289867286E-2"/>
          <c:y val="7.9661016949152536E-2"/>
          <c:w val="0.9410548086866598"/>
          <c:h val="0.85593220338983056"/>
        </c:manualLayout>
      </c:layout>
      <c:barChart>
        <c:barDir val="col"/>
        <c:grouping val="clustered"/>
        <c:varyColors val="0"/>
        <c:ser>
          <c:idx val="2"/>
          <c:order val="2"/>
          <c:spPr>
            <a:solidFill>
              <a:schemeClr val="accent2">
                <a:alpha val="50000"/>
              </a:schemeClr>
            </a:solidFill>
          </c:spPr>
          <c:invertIfNegative val="0"/>
          <c:cat>
            <c:strRef>
              <c:f>'Aggregates (£bn)'!$B$8:$B$82</c:f>
              <c:strCache>
                <c:ptCount val="75"/>
                <c:pt idx="0">
                  <c:v>1946-47</c:v>
                </c:pt>
                <c:pt idx="1">
                  <c:v>1947-48</c:v>
                </c:pt>
                <c:pt idx="2">
                  <c:v>1948-49</c:v>
                </c:pt>
                <c:pt idx="3">
                  <c:v>1949-50</c:v>
                </c:pt>
                <c:pt idx="4">
                  <c:v>1950-51</c:v>
                </c:pt>
                <c:pt idx="5">
                  <c:v>1951-52</c:v>
                </c:pt>
                <c:pt idx="6">
                  <c:v>1952-53</c:v>
                </c:pt>
                <c:pt idx="7">
                  <c:v>1953-54</c:v>
                </c:pt>
                <c:pt idx="8">
                  <c:v>1954-55</c:v>
                </c:pt>
                <c:pt idx="9">
                  <c:v>1955-56</c:v>
                </c:pt>
                <c:pt idx="10">
                  <c:v>1956-57</c:v>
                </c:pt>
                <c:pt idx="11">
                  <c:v>1957-58</c:v>
                </c:pt>
                <c:pt idx="12">
                  <c:v>1958-59</c:v>
                </c:pt>
                <c:pt idx="13">
                  <c:v>1959-60</c:v>
                </c:pt>
                <c:pt idx="14">
                  <c:v>1960-61</c:v>
                </c:pt>
                <c:pt idx="15">
                  <c:v>1961-62</c:v>
                </c:pt>
                <c:pt idx="16">
                  <c:v>1962-63</c:v>
                </c:pt>
                <c:pt idx="17">
                  <c:v>1963-64</c:v>
                </c:pt>
                <c:pt idx="18">
                  <c:v>1964-65</c:v>
                </c:pt>
                <c:pt idx="19">
                  <c:v>1965-66</c:v>
                </c:pt>
                <c:pt idx="20">
                  <c:v>1966-67</c:v>
                </c:pt>
                <c:pt idx="21">
                  <c:v>1967-68</c:v>
                </c:pt>
                <c:pt idx="22">
                  <c:v>1968-69</c:v>
                </c:pt>
                <c:pt idx="23">
                  <c:v>1969-70</c:v>
                </c:pt>
                <c:pt idx="24">
                  <c:v>1970-71</c:v>
                </c:pt>
                <c:pt idx="25">
                  <c:v>1971-72</c:v>
                </c:pt>
                <c:pt idx="26">
                  <c:v>1972-73</c:v>
                </c:pt>
                <c:pt idx="27">
                  <c:v>1973-74</c:v>
                </c:pt>
                <c:pt idx="28">
                  <c:v>1974-75</c:v>
                </c:pt>
                <c:pt idx="29">
                  <c:v>1975-76</c:v>
                </c:pt>
                <c:pt idx="30">
                  <c:v>1976-77</c:v>
                </c:pt>
                <c:pt idx="31">
                  <c:v>1977-78</c:v>
                </c:pt>
                <c:pt idx="32">
                  <c:v>1978-79</c:v>
                </c:pt>
                <c:pt idx="33">
                  <c:v>1979-80</c:v>
                </c:pt>
                <c:pt idx="34">
                  <c:v>1980-81</c:v>
                </c:pt>
                <c:pt idx="35">
                  <c:v>1981-82</c:v>
                </c:pt>
                <c:pt idx="36">
                  <c:v>1982-83</c:v>
                </c:pt>
                <c:pt idx="37">
                  <c:v>1983-84</c:v>
                </c:pt>
                <c:pt idx="38">
                  <c:v>1984-85</c:v>
                </c:pt>
                <c:pt idx="39">
                  <c:v>1985-86</c:v>
                </c:pt>
                <c:pt idx="40">
                  <c:v>1986-87</c:v>
                </c:pt>
                <c:pt idx="41">
                  <c:v>1987-88</c:v>
                </c:pt>
                <c:pt idx="42">
                  <c:v>1988-89</c:v>
                </c:pt>
                <c:pt idx="43">
                  <c:v>1989-90</c:v>
                </c:pt>
                <c:pt idx="44">
                  <c:v>1990-91</c:v>
                </c:pt>
                <c:pt idx="45">
                  <c:v>1991-92</c:v>
                </c:pt>
                <c:pt idx="46">
                  <c:v>1992-93</c:v>
                </c:pt>
                <c:pt idx="47">
                  <c:v>1993-94</c:v>
                </c:pt>
                <c:pt idx="48">
                  <c:v>1994-95</c:v>
                </c:pt>
                <c:pt idx="49">
                  <c:v>1995-96</c:v>
                </c:pt>
                <c:pt idx="50">
                  <c:v>1996-97</c:v>
                </c:pt>
                <c:pt idx="51">
                  <c:v>1997-98</c:v>
                </c:pt>
                <c:pt idx="52">
                  <c:v>1998-99</c:v>
                </c:pt>
                <c:pt idx="53">
                  <c:v>1999-00</c:v>
                </c:pt>
                <c:pt idx="54">
                  <c:v>2000-01</c:v>
                </c:pt>
                <c:pt idx="55">
                  <c:v>2001-02</c:v>
                </c:pt>
                <c:pt idx="56">
                  <c:v>2002-03</c:v>
                </c:pt>
                <c:pt idx="57">
                  <c:v>2003-04</c:v>
                </c:pt>
                <c:pt idx="58">
                  <c:v>2004-05</c:v>
                </c:pt>
                <c:pt idx="59">
                  <c:v>2005-06</c:v>
                </c:pt>
                <c:pt idx="60">
                  <c:v>2006-07</c:v>
                </c:pt>
                <c:pt idx="61">
                  <c:v>2007-08</c:v>
                </c:pt>
                <c:pt idx="62">
                  <c:v>2008-09</c:v>
                </c:pt>
                <c:pt idx="63">
                  <c:v>2009-10</c:v>
                </c:pt>
                <c:pt idx="64">
                  <c:v>2010-11</c:v>
                </c:pt>
                <c:pt idx="65">
                  <c:v>2011-12</c:v>
                </c:pt>
                <c:pt idx="66">
                  <c:v>2012-13</c:v>
                </c:pt>
                <c:pt idx="67">
                  <c:v>2013-14</c:v>
                </c:pt>
                <c:pt idx="68">
                  <c:v>2014-15</c:v>
                </c:pt>
                <c:pt idx="69">
                  <c:v>2015-16</c:v>
                </c:pt>
                <c:pt idx="70">
                  <c:v>2016-17</c:v>
                </c:pt>
                <c:pt idx="71">
                  <c:v>2017-18</c:v>
                </c:pt>
                <c:pt idx="72">
                  <c:v>2018-19</c:v>
                </c:pt>
                <c:pt idx="73">
                  <c:v>2019-20</c:v>
                </c:pt>
                <c:pt idx="74">
                  <c:v>2020-21</c:v>
                </c:pt>
              </c:strCache>
            </c:strRef>
          </c:cat>
          <c:val>
            <c:numLit>
              <c:formatCode>General</c:formatCode>
              <c:ptCount val="1"/>
              <c:pt idx="0">
                <c:v>0</c:v>
              </c:pt>
            </c:numLit>
          </c:val>
        </c:ser>
        <c:dLbls>
          <c:showLegendKey val="0"/>
          <c:showVal val="0"/>
          <c:showCatName val="0"/>
          <c:showSerName val="0"/>
          <c:showPercent val="0"/>
          <c:showBubbleSize val="0"/>
        </c:dLbls>
        <c:gapWidth val="0"/>
        <c:overlap val="100"/>
        <c:axId val="304183200"/>
        <c:axId val="79806712"/>
      </c:barChart>
      <c:lineChart>
        <c:grouping val="standard"/>
        <c:varyColors val="0"/>
        <c:ser>
          <c:idx val="0"/>
          <c:order val="0"/>
          <c:tx>
            <c:strRef>
              <c:f>'Aggregates (£bn)'!$C$4</c:f>
              <c:strCache>
                <c:ptCount val="1"/>
                <c:pt idx="0">
                  <c:v>Public sector current receipts</c:v>
                </c:pt>
              </c:strCache>
            </c:strRef>
          </c:tx>
          <c:spPr>
            <a:ln w="38100">
              <a:solidFill>
                <a:srgbClr val="FFC000"/>
              </a:solidFill>
              <a:prstDash val="solid"/>
            </a:ln>
          </c:spPr>
          <c:marker>
            <c:symbol val="none"/>
          </c:marker>
          <c:cat>
            <c:strRef>
              <c:f>'Aggregates (per cent of GDP)'!$B$5:$B$77</c:f>
              <c:strCache>
                <c:ptCount val="73"/>
                <c:pt idx="0">
                  <c:v>1948</c:v>
                </c:pt>
                <c:pt idx="1">
                  <c:v>1949</c:v>
                </c:pt>
                <c:pt idx="2">
                  <c:v>1950</c:v>
                </c:pt>
                <c:pt idx="3">
                  <c:v>1951</c:v>
                </c:pt>
                <c:pt idx="4">
                  <c:v>1952</c:v>
                </c:pt>
                <c:pt idx="5">
                  <c:v>1953</c:v>
                </c:pt>
                <c:pt idx="6">
                  <c:v>1954</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strCache>
            </c:strRef>
          </c:cat>
          <c:val>
            <c:numRef>
              <c:f>'Aggregates (per cent of GDP)'!$C$5:$C$77</c:f>
              <c:numCache>
                <c:formatCode>0.0</c:formatCode>
                <c:ptCount val="73"/>
                <c:pt idx="0">
                  <c:v>43.277782574907178</c:v>
                </c:pt>
                <c:pt idx="1">
                  <c:v>43.571254962326826</c:v>
                </c:pt>
                <c:pt idx="2">
                  <c:v>43.126934984520126</c:v>
                </c:pt>
                <c:pt idx="3">
                  <c:v>41.432313206506763</c:v>
                </c:pt>
                <c:pt idx="4">
                  <c:v>40.218287962434161</c:v>
                </c:pt>
                <c:pt idx="5">
                  <c:v>38.235816127314678</c:v>
                </c:pt>
                <c:pt idx="6">
                  <c:v>37.72220041496103</c:v>
                </c:pt>
                <c:pt idx="7">
                  <c:v>36.299777643015965</c:v>
                </c:pt>
                <c:pt idx="8">
                  <c:v>35.950219893328345</c:v>
                </c:pt>
                <c:pt idx="9">
                  <c:v>35.526026312315743</c:v>
                </c:pt>
                <c:pt idx="10">
                  <c:v>35.984896695091422</c:v>
                </c:pt>
                <c:pt idx="11">
                  <c:v>34.063173007896623</c:v>
                </c:pt>
                <c:pt idx="12">
                  <c:v>33.757819481680073</c:v>
                </c:pt>
                <c:pt idx="13">
                  <c:v>35.629134387491597</c:v>
                </c:pt>
                <c:pt idx="14">
                  <c:v>35.686287761032645</c:v>
                </c:pt>
                <c:pt idx="15">
                  <c:v>35.106117353308363</c:v>
                </c:pt>
                <c:pt idx="16">
                  <c:v>35.658870344393236</c:v>
                </c:pt>
                <c:pt idx="17">
                  <c:v>37.42705640970982</c:v>
                </c:pt>
                <c:pt idx="18">
                  <c:v>38.063677062751673</c:v>
                </c:pt>
                <c:pt idx="19">
                  <c:v>39.531495970489409</c:v>
                </c:pt>
                <c:pt idx="20">
                  <c:v>41.142624914442159</c:v>
                </c:pt>
                <c:pt idx="21">
                  <c:v>42.099454047342171</c:v>
                </c:pt>
                <c:pt idx="22">
                  <c:v>40.303198694127047</c:v>
                </c:pt>
                <c:pt idx="23">
                  <c:v>38.653920882878687</c:v>
                </c:pt>
                <c:pt idx="24">
                  <c:v>36.14313845318123</c:v>
                </c:pt>
                <c:pt idx="25">
                  <c:v>36.428086674099568</c:v>
                </c:pt>
                <c:pt idx="26">
                  <c:v>39.177072671443199</c:v>
                </c:pt>
                <c:pt idx="27">
                  <c:v>40.292921480076856</c:v>
                </c:pt>
                <c:pt idx="28">
                  <c:v>40.437708052978252</c:v>
                </c:pt>
                <c:pt idx="29">
                  <c:v>38.6231300101187</c:v>
                </c:pt>
                <c:pt idx="30">
                  <c:v>37.17143485224382</c:v>
                </c:pt>
                <c:pt idx="31">
                  <c:v>37.545316893791906</c:v>
                </c:pt>
                <c:pt idx="32">
                  <c:v>38.821298783378104</c:v>
                </c:pt>
                <c:pt idx="33">
                  <c:v>41.301091737753033</c:v>
                </c:pt>
                <c:pt idx="34">
                  <c:v>41.011118232915891</c:v>
                </c:pt>
                <c:pt idx="35">
                  <c:v>39.893790849673202</c:v>
                </c:pt>
                <c:pt idx="36">
                  <c:v>39.576226472263002</c:v>
                </c:pt>
                <c:pt idx="37">
                  <c:v>38.514060515413746</c:v>
                </c:pt>
                <c:pt idx="38">
                  <c:v>37.570427981175015</c:v>
                </c:pt>
                <c:pt idx="39">
                  <c:v>36.365123410561829</c:v>
                </c:pt>
                <c:pt idx="40">
                  <c:v>35.674188572428157</c:v>
                </c:pt>
                <c:pt idx="41">
                  <c:v>34.894526009000273</c:v>
                </c:pt>
                <c:pt idx="42">
                  <c:v>34.045003332698528</c:v>
                </c:pt>
                <c:pt idx="43">
                  <c:v>33.645298734220184</c:v>
                </c:pt>
                <c:pt idx="44">
                  <c:v>32.213242065619283</c:v>
                </c:pt>
                <c:pt idx="45">
                  <c:v>31.458852236007655</c:v>
                </c:pt>
                <c:pt idx="46">
                  <c:v>32.453566361408484</c:v>
                </c:pt>
                <c:pt idx="47">
                  <c:v>33.430139513866656</c:v>
                </c:pt>
                <c:pt idx="48">
                  <c:v>32.711715979729242</c:v>
                </c:pt>
                <c:pt idx="49">
                  <c:v>34.134642211532487</c:v>
                </c:pt>
                <c:pt idx="50">
                  <c:v>34.699516091788283</c:v>
                </c:pt>
                <c:pt idx="51">
                  <c:v>35.428983013699686</c:v>
                </c:pt>
                <c:pt idx="52">
                  <c:v>36.120382340087716</c:v>
                </c:pt>
                <c:pt idx="53">
                  <c:v>35.312720972988267</c:v>
                </c:pt>
                <c:pt idx="54">
                  <c:v>34.053705894850516</c:v>
                </c:pt>
                <c:pt idx="55">
                  <c:v>34.813057765396664</c:v>
                </c:pt>
                <c:pt idx="56">
                  <c:v>35.624738204329773</c:v>
                </c:pt>
                <c:pt idx="57">
                  <c:v>35.97058334896051</c:v>
                </c:pt>
                <c:pt idx="58">
                  <c:v>36.126358466587362</c:v>
                </c:pt>
                <c:pt idx="59">
                  <c:v>36.386491838539058</c:v>
                </c:pt>
                <c:pt idx="60">
                  <c:v>35.451476695057686</c:v>
                </c:pt>
                <c:pt idx="61">
                  <c:v>35.35749968981213</c:v>
                </c:pt>
                <c:pt idx="62">
                  <c:v>36.344741425715284</c:v>
                </c:pt>
                <c:pt idx="63">
                  <c:v>36.727895840026925</c:v>
                </c:pt>
                <c:pt idx="64">
                  <c:v>36.082535226935185</c:v>
                </c:pt>
                <c:pt idx="65">
                  <c:v>36.039862238286844</c:v>
                </c:pt>
                <c:pt idx="66">
                  <c:v>35.812170402199243</c:v>
                </c:pt>
                <c:pt idx="67">
                  <c:v>36.157724437732455</c:v>
                </c:pt>
                <c:pt idx="68">
                  <c:v>36.708606353730133</c:v>
                </c:pt>
                <c:pt idx="69">
                  <c:v>36.681273119084999</c:v>
                </c:pt>
                <c:pt idx="70">
                  <c:v>37.054854355029434</c:v>
                </c:pt>
                <c:pt idx="71">
                  <c:v>37.207707316500546</c:v>
                </c:pt>
                <c:pt idx="72">
                  <c:v>37.08714924992497</c:v>
                </c:pt>
              </c:numCache>
            </c:numRef>
          </c:val>
          <c:smooth val="0"/>
        </c:ser>
        <c:ser>
          <c:idx val="1"/>
          <c:order val="1"/>
          <c:tx>
            <c:strRef>
              <c:f>'Aggregates (£bn)'!$D$4</c:f>
              <c:strCache>
                <c:ptCount val="1"/>
                <c:pt idx="0">
                  <c:v>Total managed expenditure</c:v>
                </c:pt>
              </c:strCache>
            </c:strRef>
          </c:tx>
          <c:spPr>
            <a:ln w="38100">
              <a:solidFill>
                <a:srgbClr val="477391"/>
              </a:solidFill>
              <a:prstDash val="solid"/>
            </a:ln>
          </c:spPr>
          <c:marker>
            <c:symbol val="none"/>
          </c:marker>
          <c:cat>
            <c:strRef>
              <c:f>'Aggregates (per cent of GDP)'!$B$5:$B$77</c:f>
              <c:strCache>
                <c:ptCount val="73"/>
                <c:pt idx="0">
                  <c:v>1948</c:v>
                </c:pt>
                <c:pt idx="1">
                  <c:v>1949</c:v>
                </c:pt>
                <c:pt idx="2">
                  <c:v>1950</c:v>
                </c:pt>
                <c:pt idx="3">
                  <c:v>1951</c:v>
                </c:pt>
                <c:pt idx="4">
                  <c:v>1952</c:v>
                </c:pt>
                <c:pt idx="5">
                  <c:v>1953</c:v>
                </c:pt>
                <c:pt idx="6">
                  <c:v>1954</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strCache>
            </c:strRef>
          </c:cat>
          <c:val>
            <c:numRef>
              <c:f>'Aggregates (per cent of GDP)'!$D$5:$D$77</c:f>
              <c:numCache>
                <c:formatCode>0.0</c:formatCode>
                <c:ptCount val="73"/>
                <c:pt idx="0">
                  <c:v>38.994905448579573</c:v>
                </c:pt>
                <c:pt idx="1">
                  <c:v>38.81552296848416</c:v>
                </c:pt>
                <c:pt idx="2">
                  <c:v>39.520123839009287</c:v>
                </c:pt>
                <c:pt idx="3">
                  <c:v>40.956713537358702</c:v>
                </c:pt>
                <c:pt idx="4">
                  <c:v>41.544514245827777</c:v>
                </c:pt>
                <c:pt idx="5">
                  <c:v>40.70874992604864</c:v>
                </c:pt>
                <c:pt idx="6">
                  <c:v>39.163348847642013</c:v>
                </c:pt>
                <c:pt idx="7">
                  <c:v>36.10774206589852</c:v>
                </c:pt>
                <c:pt idx="8">
                  <c:v>36.333863572564802</c:v>
                </c:pt>
                <c:pt idx="9">
                  <c:v>35.552426629119552</c:v>
                </c:pt>
                <c:pt idx="10">
                  <c:v>36.286114292987151</c:v>
                </c:pt>
                <c:pt idx="11">
                  <c:v>36.332455930445882</c:v>
                </c:pt>
                <c:pt idx="12">
                  <c:v>36.222817992254988</c:v>
                </c:pt>
                <c:pt idx="13">
                  <c:v>37.786975131769786</c:v>
                </c:pt>
                <c:pt idx="14">
                  <c:v>37.504223829154562</c:v>
                </c:pt>
                <c:pt idx="15">
                  <c:v>37.799625468164798</c:v>
                </c:pt>
                <c:pt idx="16">
                  <c:v>37.522544444762538</c:v>
                </c:pt>
                <c:pt idx="17">
                  <c:v>38.948546457406266</c:v>
                </c:pt>
                <c:pt idx="18">
                  <c:v>40.457194307580721</c:v>
                </c:pt>
                <c:pt idx="19">
                  <c:v>43.377740184676114</c:v>
                </c:pt>
                <c:pt idx="20">
                  <c:v>41.720140314852841</c:v>
                </c:pt>
                <c:pt idx="21">
                  <c:v>40.380787196720341</c:v>
                </c:pt>
                <c:pt idx="22">
                  <c:v>39.742298475323864</c:v>
                </c:pt>
                <c:pt idx="23">
                  <c:v>39.639387580632629</c:v>
                </c:pt>
                <c:pt idx="24">
                  <c:v>38.741087797922177</c:v>
                </c:pt>
                <c:pt idx="25">
                  <c:v>40.527897619855544</c:v>
                </c:pt>
                <c:pt idx="26">
                  <c:v>44.900716479017397</c:v>
                </c:pt>
                <c:pt idx="27">
                  <c:v>46.656187363290833</c:v>
                </c:pt>
                <c:pt idx="28">
                  <c:v>45.39839932006516</c:v>
                </c:pt>
                <c:pt idx="29">
                  <c:v>42.51549614944166</c:v>
                </c:pt>
                <c:pt idx="30">
                  <c:v>41.71717488930063</c:v>
                </c:pt>
                <c:pt idx="31">
                  <c:v>41.242483235993937</c:v>
                </c:pt>
                <c:pt idx="32">
                  <c:v>43.161486430565276</c:v>
                </c:pt>
                <c:pt idx="33">
                  <c:v>43.329377516761504</c:v>
                </c:pt>
                <c:pt idx="34">
                  <c:v>43.643378365052754</c:v>
                </c:pt>
                <c:pt idx="35">
                  <c:v>43.218672526481853</c:v>
                </c:pt>
                <c:pt idx="36">
                  <c:v>42.850388929230029</c:v>
                </c:pt>
                <c:pt idx="37">
                  <c:v>40.65880844699263</c:v>
                </c:pt>
                <c:pt idx="38">
                  <c:v>39.424644822024348</c:v>
                </c:pt>
                <c:pt idx="39">
                  <c:v>37.299078460895686</c:v>
                </c:pt>
                <c:pt idx="40">
                  <c:v>34.612605067258947</c:v>
                </c:pt>
                <c:pt idx="41">
                  <c:v>34.793417344469198</c:v>
                </c:pt>
                <c:pt idx="42">
                  <c:v>34.974588173681205</c:v>
                </c:pt>
                <c:pt idx="43">
                  <c:v>36.904101760322291</c:v>
                </c:pt>
                <c:pt idx="44">
                  <c:v>38.689950929858561</c:v>
                </c:pt>
                <c:pt idx="45">
                  <c:v>38.1574553727459</c:v>
                </c:pt>
                <c:pt idx="46">
                  <c:v>37.886202859439024</c:v>
                </c:pt>
                <c:pt idx="47">
                  <c:v>37.585195714796754</c:v>
                </c:pt>
                <c:pt idx="48">
                  <c:v>35.771433872127268</c:v>
                </c:pt>
                <c:pt idx="49">
                  <c:v>34.756127733541369</c:v>
                </c:pt>
                <c:pt idx="50">
                  <c:v>34.256849484278277</c:v>
                </c:pt>
                <c:pt idx="51">
                  <c:v>34.035165976806404</c:v>
                </c:pt>
                <c:pt idx="52">
                  <c:v>34.323021120689262</c:v>
                </c:pt>
                <c:pt idx="53">
                  <c:v>35.311837081035222</c:v>
                </c:pt>
                <c:pt idx="54">
                  <c:v>36.242871502722075</c:v>
                </c:pt>
                <c:pt idx="55">
                  <c:v>37.134568867896057</c:v>
                </c:pt>
                <c:pt idx="56">
                  <c:v>38.589268820315567</c:v>
                </c:pt>
                <c:pt idx="57">
                  <c:v>38.634096533903374</c:v>
                </c:pt>
                <c:pt idx="58">
                  <c:v>38.502756711337824</c:v>
                </c:pt>
                <c:pt idx="59">
                  <c:v>38.997474264382738</c:v>
                </c:pt>
                <c:pt idx="60">
                  <c:v>42.614908647108408</c:v>
                </c:pt>
                <c:pt idx="61">
                  <c:v>45.263920905356784</c:v>
                </c:pt>
                <c:pt idx="62">
                  <c:v>44.91560289612746</c:v>
                </c:pt>
                <c:pt idx="63">
                  <c:v>43.828582794020896</c:v>
                </c:pt>
                <c:pt idx="64">
                  <c:v>43.312118870418608</c:v>
                </c:pt>
                <c:pt idx="65">
                  <c:v>41.878992475391577</c:v>
                </c:pt>
                <c:pt idx="66">
                  <c:v>40.984471433585576</c:v>
                </c:pt>
                <c:pt idx="67">
                  <c:v>39.975586553727084</c:v>
                </c:pt>
                <c:pt idx="68">
                  <c:v>39.343035520344102</c:v>
                </c:pt>
                <c:pt idx="69">
                  <c:v>39.552803246680732</c:v>
                </c:pt>
                <c:pt idx="70">
                  <c:v>39.002801558391745</c:v>
                </c:pt>
                <c:pt idx="71">
                  <c:v>38.193082605868966</c:v>
                </c:pt>
                <c:pt idx="72">
                  <c:v>38.001955317151285</c:v>
                </c:pt>
              </c:numCache>
            </c:numRef>
          </c:val>
          <c:smooth val="0"/>
        </c:ser>
        <c:dLbls>
          <c:showLegendKey val="0"/>
          <c:showVal val="0"/>
          <c:showCatName val="0"/>
          <c:showSerName val="0"/>
          <c:showPercent val="0"/>
          <c:showBubbleSize val="0"/>
        </c:dLbls>
        <c:marker val="1"/>
        <c:smooth val="0"/>
        <c:axId val="304183200"/>
        <c:axId val="79806712"/>
      </c:lineChart>
      <c:catAx>
        <c:axId val="304183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alibri" panose="020F0502020204030204" pitchFamily="34" charset="0"/>
                <a:ea typeface="Futura Bk BT"/>
                <a:cs typeface="Futura Bk BT"/>
              </a:defRPr>
            </a:pPr>
            <a:endParaRPr lang="en-US"/>
          </a:p>
        </c:txPr>
        <c:crossAx val="79806712"/>
        <c:crosses val="autoZero"/>
        <c:auto val="1"/>
        <c:lblAlgn val="ctr"/>
        <c:lblOffset val="100"/>
        <c:tickLblSkip val="6"/>
        <c:tickMarkSkip val="1"/>
        <c:noMultiLvlLbl val="0"/>
      </c:catAx>
      <c:valAx>
        <c:axId val="79806712"/>
        <c:scaling>
          <c:orientation val="minMax"/>
          <c:max val="55"/>
          <c:min val="25"/>
        </c:scaling>
        <c:delete val="0"/>
        <c:axPos val="l"/>
        <c:majorGridlines>
          <c:spPr>
            <a:ln w="3175">
              <a:solidFill>
                <a:srgbClr val="C0C0C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panose="020F0502020204030204" pitchFamily="34" charset="0"/>
                <a:ea typeface="Futura Bk BT"/>
                <a:cs typeface="Futura Bk BT"/>
              </a:defRPr>
            </a:pPr>
            <a:endParaRPr lang="en-US"/>
          </a:p>
        </c:txPr>
        <c:crossAx val="304183200"/>
        <c:crosses val="autoZero"/>
        <c:crossBetween val="between"/>
      </c:valAx>
      <c:spPr>
        <a:solidFill>
          <a:srgbClr val="FFFFFF"/>
        </a:solidFill>
        <a:ln w="12700">
          <a:solidFill>
            <a:srgbClr val="808080"/>
          </a:solidFill>
          <a:prstDash val="solid"/>
        </a:ln>
      </c:spPr>
    </c:plotArea>
    <c:legend>
      <c:legendPos val="r"/>
      <c:legendEntry>
        <c:idx val="0"/>
        <c:delete val="1"/>
      </c:legendEntry>
      <c:layout>
        <c:manualLayout>
          <c:xMode val="edge"/>
          <c:yMode val="edge"/>
          <c:x val="3.6634612483964407E-2"/>
          <c:y val="8.4745762711864403E-2"/>
          <c:w val="0.35894441479612804"/>
          <c:h val="0.25084745762711863"/>
        </c:manualLayout>
      </c:layout>
      <c:overlay val="0"/>
      <c:spPr>
        <a:noFill/>
        <a:ln w="25400">
          <a:noFill/>
        </a:ln>
      </c:spPr>
      <c:txPr>
        <a:bodyPr/>
        <a:lstStyle/>
        <a:p>
          <a:pPr>
            <a:defRPr sz="1180" b="0" i="0" u="none" strike="noStrike" baseline="0">
              <a:solidFill>
                <a:srgbClr val="000000"/>
              </a:solidFill>
              <a:latin typeface="Calibri" panose="020F0502020204030204" pitchFamily="34" charset="0"/>
              <a:ea typeface="Futura Bk BT"/>
              <a:cs typeface="Futura Bk BT"/>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Futura Bk BT"/>
          <a:ea typeface="Futura Bk BT"/>
          <a:cs typeface="Futura Bk BT"/>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sheetPr codeName="Chart7">
    <tabColor theme="6"/>
  </sheetPr>
  <sheetViews>
    <sheetView tabSelected="1" zoomScale="120"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15438" cy="5619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0.89836</cdr:x>
      <cdr:y>0.08192</cdr:y>
    </cdr:from>
    <cdr:to>
      <cdr:x>0.97631</cdr:x>
      <cdr:y>0.12712</cdr:y>
    </cdr:to>
    <cdr:sp macro="" textlink="">
      <cdr:nvSpPr>
        <cdr:cNvPr id="2051" name="Text Box 3"/>
        <cdr:cNvSpPr txBox="1">
          <a:spLocks xmlns:a="http://schemas.openxmlformats.org/drawingml/2006/main" noChangeArrowheads="1"/>
        </cdr:cNvSpPr>
      </cdr:nvSpPr>
      <cdr:spPr bwMode="auto">
        <a:xfrm xmlns:a="http://schemas.openxmlformats.org/drawingml/2006/main">
          <a:off x="8278813" y="460375"/>
          <a:ext cx="718311" cy="2540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ctr" upright="1"/>
        <a:lstStyle xmlns:a="http://schemas.openxmlformats.org/drawingml/2006/main"/>
        <a:p xmlns:a="http://schemas.openxmlformats.org/drawingml/2006/main">
          <a:pPr algn="ctr" rtl="0">
            <a:defRPr sz="1000"/>
          </a:pPr>
          <a:r>
            <a:rPr lang="en-GB" sz="850" b="0" i="0" u="none" strike="noStrike" baseline="0">
              <a:solidFill>
                <a:srgbClr val="000000"/>
              </a:solidFill>
              <a:latin typeface="Calibri" panose="020F0502020204030204" pitchFamily="34" charset="0"/>
            </a:rPr>
            <a:t>Forecast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budgetresponsibility.org.uk/"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pageSetUpPr fitToPage="1"/>
  </sheetPr>
  <dimension ref="A1:AZ161"/>
  <sheetViews>
    <sheetView topLeftCell="B1" zoomScale="85" zoomScaleNormal="85" workbookViewId="0">
      <pane xSplit="1" ySplit="7" topLeftCell="C8" activePane="bottomRight" state="frozen"/>
      <selection activeCell="D5" sqref="D5"/>
      <selection pane="topRight" activeCell="D5" sqref="D5"/>
      <selection pane="bottomLeft" activeCell="D5" sqref="D5"/>
      <selection pane="bottomRight" activeCell="B1" sqref="B1"/>
    </sheetView>
  </sheetViews>
  <sheetFormatPr defaultRowHeight="15.75"/>
  <cols>
    <col min="1" max="1" width="9.140625" style="27"/>
    <col min="2" max="2" width="10.42578125" style="27" bestFit="1" customWidth="1"/>
    <col min="3" max="3" width="12.85546875" style="27" customWidth="1"/>
    <col min="4" max="4" width="13.42578125" style="27" customWidth="1"/>
    <col min="5" max="5" width="13.7109375" style="27" customWidth="1"/>
    <col min="6" max="6" width="12.85546875" style="27" customWidth="1"/>
    <col min="7" max="7" width="13.7109375" style="27" bestFit="1" customWidth="1"/>
    <col min="8" max="9" width="12.85546875" style="27" customWidth="1"/>
    <col min="10" max="10" width="2.28515625" style="27" customWidth="1"/>
    <col min="11" max="15" width="12.85546875" style="27" customWidth="1"/>
    <col min="16" max="16" width="2.140625" style="27" customWidth="1"/>
    <col min="17" max="18" width="12.85546875" style="27" customWidth="1"/>
    <col min="19" max="19" width="2.140625" style="27" customWidth="1"/>
    <col min="20" max="20" width="15.85546875" style="27" customWidth="1"/>
    <col min="21" max="21" width="15.85546875" style="27" bestFit="1" customWidth="1"/>
    <col min="22" max="22" width="15.85546875" style="27" customWidth="1"/>
    <col min="23" max="23" width="2.5703125" style="27" customWidth="1"/>
    <col min="24" max="25" width="15.85546875" style="27" bestFit="1" customWidth="1"/>
    <col min="26" max="26" width="15.85546875" style="27" customWidth="1"/>
    <col min="27" max="27" width="2.42578125" style="27" customWidth="1"/>
    <col min="28" max="29" width="13.140625" style="27" customWidth="1"/>
    <col min="30" max="30" width="11.85546875" style="27" bestFit="1" customWidth="1"/>
    <col min="31" max="31" width="13.140625" style="27" customWidth="1"/>
    <col min="32" max="50" width="9" style="27" customWidth="1"/>
    <col min="51" max="16384" width="9.140625" style="27"/>
  </cols>
  <sheetData>
    <row r="1" spans="2:52" ht="29.25" customHeight="1" thickBot="1">
      <c r="B1" s="23"/>
      <c r="C1" s="307" t="s">
        <v>90</v>
      </c>
      <c r="D1" s="307"/>
      <c r="E1" s="307"/>
      <c r="F1" s="307"/>
      <c r="G1" s="307"/>
      <c r="H1" s="307"/>
      <c r="I1" s="307"/>
      <c r="J1" s="307"/>
      <c r="K1" s="307"/>
      <c r="L1" s="307"/>
      <c r="M1" s="307"/>
      <c r="N1" s="307"/>
      <c r="O1" s="307"/>
      <c r="P1" s="307"/>
      <c r="Q1" s="307"/>
      <c r="R1" s="307"/>
      <c r="S1" s="307"/>
      <c r="T1" s="307"/>
      <c r="U1" s="307"/>
      <c r="V1" s="307"/>
      <c r="W1" s="307"/>
      <c r="X1" s="307"/>
      <c r="Y1" s="307"/>
      <c r="Z1" s="308"/>
      <c r="AA1" s="24"/>
      <c r="AB1" s="25"/>
      <c r="AC1" s="25"/>
      <c r="AD1" s="25"/>
      <c r="AE1" s="26"/>
      <c r="AG1" s="28"/>
      <c r="AH1" s="28"/>
      <c r="AI1" s="28"/>
      <c r="AJ1" s="28"/>
      <c r="AK1" s="28"/>
      <c r="AL1" s="29"/>
      <c r="AM1" s="29"/>
      <c r="AN1" s="29"/>
      <c r="AO1" s="29"/>
      <c r="AP1" s="29"/>
      <c r="AQ1" s="29"/>
      <c r="AR1" s="29"/>
      <c r="AS1" s="29"/>
      <c r="AT1" s="29"/>
      <c r="AU1" s="29"/>
      <c r="AV1" s="29"/>
      <c r="AW1" s="29"/>
      <c r="AX1" s="29"/>
      <c r="AY1" s="29"/>
      <c r="AZ1" s="29"/>
    </row>
    <row r="2" spans="2:52" s="37" customFormat="1" ht="15.75" customHeight="1">
      <c r="B2" s="30"/>
      <c r="C2" s="31"/>
      <c r="D2" s="31"/>
      <c r="E2" s="31"/>
      <c r="F2" s="31"/>
      <c r="G2" s="31"/>
      <c r="H2" s="31"/>
      <c r="I2" s="31"/>
      <c r="J2" s="32"/>
      <c r="K2" s="33"/>
      <c r="L2" s="33"/>
      <c r="M2" s="34"/>
      <c r="N2" s="33"/>
      <c r="O2" s="33"/>
      <c r="P2" s="32"/>
      <c r="Q2" s="33"/>
      <c r="R2" s="33"/>
      <c r="S2" s="32"/>
      <c r="T2" s="33"/>
      <c r="U2" s="33"/>
      <c r="V2" s="35"/>
      <c r="W2" s="32"/>
      <c r="X2" s="33"/>
      <c r="Y2" s="33"/>
      <c r="Z2" s="33"/>
      <c r="AA2" s="24"/>
      <c r="AB2" s="32"/>
      <c r="AC2" s="32"/>
      <c r="AD2" s="31"/>
      <c r="AE2" s="36"/>
      <c r="AG2" s="38"/>
      <c r="AH2" s="39"/>
      <c r="AI2" s="39"/>
      <c r="AJ2" s="39"/>
      <c r="AK2" s="39"/>
      <c r="AL2" s="40"/>
      <c r="AM2" s="40"/>
      <c r="AN2" s="40"/>
      <c r="AO2" s="40"/>
      <c r="AP2" s="40"/>
      <c r="AQ2" s="312"/>
      <c r="AR2" s="312"/>
      <c r="AS2" s="312"/>
      <c r="AT2" s="312"/>
      <c r="AU2" s="40"/>
      <c r="AV2" s="40"/>
      <c r="AW2" s="40"/>
      <c r="AX2" s="40"/>
      <c r="AY2" s="40"/>
      <c r="AZ2" s="40"/>
    </row>
    <row r="3" spans="2:52" s="37" customFormat="1" ht="15.75" customHeight="1">
      <c r="B3" s="30"/>
      <c r="C3" s="314" t="s">
        <v>71</v>
      </c>
      <c r="D3" s="314"/>
      <c r="E3" s="314"/>
      <c r="F3" s="314"/>
      <c r="G3" s="314"/>
      <c r="H3" s="314"/>
      <c r="I3" s="314"/>
      <c r="J3" s="32"/>
      <c r="K3" s="314" t="s">
        <v>68</v>
      </c>
      <c r="L3" s="314"/>
      <c r="M3" s="314"/>
      <c r="N3" s="314"/>
      <c r="O3" s="314"/>
      <c r="P3" s="32"/>
      <c r="Q3" s="314" t="s">
        <v>114</v>
      </c>
      <c r="R3" s="314"/>
      <c r="S3" s="32"/>
      <c r="T3" s="313" t="s">
        <v>74</v>
      </c>
      <c r="U3" s="313"/>
      <c r="V3" s="313"/>
      <c r="W3" s="32"/>
      <c r="X3" s="314" t="s">
        <v>121</v>
      </c>
      <c r="Y3" s="314"/>
      <c r="Z3" s="320"/>
      <c r="AA3" s="24"/>
      <c r="AB3" s="317" t="s">
        <v>87</v>
      </c>
      <c r="AC3" s="318"/>
      <c r="AD3" s="318"/>
      <c r="AE3" s="319"/>
      <c r="AG3" s="38"/>
      <c r="AH3" s="38"/>
      <c r="AI3" s="38"/>
      <c r="AJ3" s="38"/>
      <c r="AK3" s="38"/>
      <c r="AL3" s="40"/>
      <c r="AM3" s="40"/>
      <c r="AN3" s="40"/>
      <c r="AO3" s="40"/>
      <c r="AP3" s="40"/>
      <c r="AQ3" s="41"/>
      <c r="AR3" s="41"/>
      <c r="AS3" s="41"/>
      <c r="AT3" s="41"/>
      <c r="AU3" s="40"/>
      <c r="AV3" s="40"/>
      <c r="AW3" s="40"/>
      <c r="AX3" s="40"/>
      <c r="AY3" s="40"/>
      <c r="AZ3" s="40"/>
    </row>
    <row r="4" spans="2:52" s="48" customFormat="1" ht="80.25" customHeight="1">
      <c r="B4" s="42"/>
      <c r="C4" s="43" t="s">
        <v>3</v>
      </c>
      <c r="D4" s="43" t="s">
        <v>8</v>
      </c>
      <c r="E4" s="43" t="s">
        <v>5</v>
      </c>
      <c r="F4" s="43" t="s">
        <v>6</v>
      </c>
      <c r="G4" s="43" t="s">
        <v>62</v>
      </c>
      <c r="H4" s="43" t="s">
        <v>7</v>
      </c>
      <c r="I4" s="44" t="s">
        <v>187</v>
      </c>
      <c r="J4" s="44"/>
      <c r="K4" s="44" t="s">
        <v>176</v>
      </c>
      <c r="L4" s="44" t="s">
        <v>0</v>
      </c>
      <c r="M4" s="44" t="s">
        <v>175</v>
      </c>
      <c r="N4" s="44" t="s">
        <v>70</v>
      </c>
      <c r="O4" s="44" t="s">
        <v>76</v>
      </c>
      <c r="P4" s="44"/>
      <c r="Q4" s="44" t="s">
        <v>1</v>
      </c>
      <c r="R4" s="44" t="s">
        <v>4</v>
      </c>
      <c r="S4" s="44"/>
      <c r="T4" s="45" t="s">
        <v>72</v>
      </c>
      <c r="U4" s="45" t="s">
        <v>2</v>
      </c>
      <c r="V4" s="45" t="s">
        <v>185</v>
      </c>
      <c r="W4" s="46"/>
      <c r="X4" s="45" t="s">
        <v>77</v>
      </c>
      <c r="Y4" s="45" t="s">
        <v>78</v>
      </c>
      <c r="Z4" s="45" t="s">
        <v>148</v>
      </c>
      <c r="AA4" s="24"/>
      <c r="AB4" s="45" t="s">
        <v>117</v>
      </c>
      <c r="AC4" s="45" t="s">
        <v>226</v>
      </c>
      <c r="AD4" s="45" t="s">
        <v>169</v>
      </c>
      <c r="AE4" s="47" t="s">
        <v>248</v>
      </c>
      <c r="AH4" s="49"/>
      <c r="AI4" s="50"/>
      <c r="AJ4" s="49"/>
      <c r="AK4" s="50"/>
      <c r="AL4" s="51"/>
      <c r="AM4" s="52"/>
      <c r="AN4" s="52"/>
      <c r="AO4" s="52"/>
      <c r="AP4" s="52"/>
      <c r="AQ4" s="49"/>
      <c r="AR4" s="50"/>
      <c r="AS4" s="49"/>
      <c r="AT4" s="50"/>
      <c r="AU4" s="51"/>
      <c r="AV4" s="51"/>
      <c r="AW4" s="51"/>
      <c r="AX4" s="51"/>
      <c r="AY4" s="51"/>
      <c r="AZ4" s="51"/>
    </row>
    <row r="5" spans="2:52" s="48" customFormat="1" ht="40.5" customHeight="1">
      <c r="B5" s="53" t="s">
        <v>83</v>
      </c>
      <c r="C5" s="43" t="s">
        <v>80</v>
      </c>
      <c r="D5" s="43" t="s">
        <v>171</v>
      </c>
      <c r="E5" s="43" t="s">
        <v>81</v>
      </c>
      <c r="F5" s="54" t="s">
        <v>167</v>
      </c>
      <c r="G5" s="54" t="s">
        <v>168</v>
      </c>
      <c r="H5" s="43"/>
      <c r="I5" s="43"/>
      <c r="J5" s="43"/>
      <c r="K5" s="43"/>
      <c r="L5" s="54" t="s">
        <v>182</v>
      </c>
      <c r="M5" s="54" t="s">
        <v>181</v>
      </c>
      <c r="N5" s="43" t="s">
        <v>170</v>
      </c>
      <c r="O5" s="43"/>
      <c r="P5" s="43"/>
      <c r="Q5" s="43"/>
      <c r="R5" s="43" t="s">
        <v>92</v>
      </c>
      <c r="S5" s="43"/>
      <c r="T5" s="45" t="s">
        <v>158</v>
      </c>
      <c r="U5" s="45" t="s">
        <v>75</v>
      </c>
      <c r="V5" s="45" t="s">
        <v>186</v>
      </c>
      <c r="W5" s="46"/>
      <c r="X5" s="55" t="s">
        <v>183</v>
      </c>
      <c r="Y5" s="45"/>
      <c r="Z5" s="45" t="s">
        <v>190</v>
      </c>
      <c r="AA5" s="24"/>
      <c r="AB5" s="45" t="s">
        <v>113</v>
      </c>
      <c r="AC5" s="45" t="s">
        <v>113</v>
      </c>
      <c r="AD5" s="45"/>
      <c r="AE5" s="56" t="s">
        <v>150</v>
      </c>
      <c r="AH5" s="49"/>
      <c r="AI5" s="50"/>
      <c r="AJ5" s="49"/>
      <c r="AK5" s="50"/>
      <c r="AL5" s="51"/>
      <c r="AM5" s="52"/>
      <c r="AN5" s="52"/>
      <c r="AO5" s="52"/>
      <c r="AP5" s="52"/>
      <c r="AQ5" s="49"/>
      <c r="AR5" s="50"/>
      <c r="AS5" s="49"/>
      <c r="AT5" s="50"/>
      <c r="AU5" s="51"/>
      <c r="AV5" s="51"/>
      <c r="AW5" s="51"/>
      <c r="AX5" s="51"/>
      <c r="AY5" s="51"/>
      <c r="AZ5" s="51"/>
    </row>
    <row r="6" spans="2:52" s="62" customFormat="1">
      <c r="B6" s="315" t="s">
        <v>84</v>
      </c>
      <c r="C6" s="57" t="s">
        <v>63</v>
      </c>
      <c r="D6" s="57" t="s">
        <v>64</v>
      </c>
      <c r="E6" s="57" t="s">
        <v>65</v>
      </c>
      <c r="F6" s="57" t="s">
        <v>66</v>
      </c>
      <c r="G6" s="57" t="s">
        <v>67</v>
      </c>
      <c r="H6" s="57"/>
      <c r="I6" s="57"/>
      <c r="J6" s="58"/>
      <c r="K6" s="59"/>
      <c r="L6" s="57"/>
      <c r="M6" s="57"/>
      <c r="N6" s="59"/>
      <c r="O6" s="59"/>
      <c r="P6" s="59"/>
      <c r="Q6" s="59"/>
      <c r="R6" s="59"/>
      <c r="S6" s="59"/>
      <c r="T6" s="59"/>
      <c r="U6" s="59"/>
      <c r="V6" s="59"/>
      <c r="W6" s="60"/>
      <c r="X6" s="59"/>
      <c r="Y6" s="59"/>
      <c r="Z6" s="61"/>
      <c r="AA6" s="24"/>
      <c r="AB6" s="59"/>
      <c r="AC6" s="59"/>
      <c r="AD6" s="59"/>
      <c r="AE6" s="61"/>
      <c r="AH6" s="63"/>
      <c r="AI6" s="63"/>
      <c r="AJ6" s="63"/>
      <c r="AK6" s="63"/>
      <c r="AL6" s="64"/>
      <c r="AM6" s="64"/>
      <c r="AN6" s="64"/>
      <c r="AO6" s="64"/>
      <c r="AP6" s="64"/>
      <c r="AQ6" s="65"/>
      <c r="AR6" s="65"/>
      <c r="AS6" s="65"/>
      <c r="AT6" s="65"/>
      <c r="AU6" s="64"/>
      <c r="AV6" s="64"/>
      <c r="AW6" s="64"/>
      <c r="AX6" s="64"/>
      <c r="AY6" s="64"/>
      <c r="AZ6" s="64"/>
    </row>
    <row r="7" spans="2:52" s="62" customFormat="1">
      <c r="B7" s="316"/>
      <c r="C7" s="66"/>
      <c r="D7" s="66" t="s">
        <v>82</v>
      </c>
      <c r="E7" s="66"/>
      <c r="F7" s="66"/>
      <c r="G7" s="66"/>
      <c r="H7" s="66" t="s">
        <v>73</v>
      </c>
      <c r="I7" s="66"/>
      <c r="J7" s="67"/>
      <c r="K7" s="68"/>
      <c r="L7" s="66" t="s">
        <v>69</v>
      </c>
      <c r="M7" s="66" t="s">
        <v>177</v>
      </c>
      <c r="N7" s="68"/>
      <c r="O7" s="68"/>
      <c r="P7" s="68"/>
      <c r="Q7" s="68"/>
      <c r="R7" s="68"/>
      <c r="S7" s="68"/>
      <c r="T7" s="68"/>
      <c r="U7" s="68"/>
      <c r="V7" s="68"/>
      <c r="W7" s="69"/>
      <c r="X7" s="68"/>
      <c r="Y7" s="68"/>
      <c r="Z7" s="70"/>
      <c r="AA7" s="24"/>
      <c r="AB7" s="71"/>
      <c r="AC7" s="68"/>
      <c r="AD7" s="68"/>
      <c r="AE7" s="70"/>
      <c r="AH7" s="63"/>
      <c r="AI7" s="63"/>
      <c r="AJ7" s="63"/>
      <c r="AK7" s="63"/>
      <c r="AL7" s="64"/>
      <c r="AM7" s="64"/>
      <c r="AN7" s="64"/>
      <c r="AO7" s="64"/>
      <c r="AP7" s="64"/>
      <c r="AQ7" s="65"/>
      <c r="AR7" s="65"/>
      <c r="AS7" s="65"/>
      <c r="AT7" s="65"/>
      <c r="AU7" s="64"/>
      <c r="AV7" s="64"/>
      <c r="AW7" s="64"/>
      <c r="AX7" s="64"/>
      <c r="AY7" s="64"/>
      <c r="AZ7" s="64"/>
    </row>
    <row r="8" spans="2:52" s="62" customFormat="1">
      <c r="B8" s="72" t="s">
        <v>94</v>
      </c>
      <c r="C8" s="73">
        <v>3.7709999999999999</v>
      </c>
      <c r="D8" s="73">
        <v>4.4000000000000004</v>
      </c>
      <c r="E8" s="73">
        <v>3.8570000000000002</v>
      </c>
      <c r="F8" s="73">
        <v>0.28899999999999998</v>
      </c>
      <c r="G8" s="73">
        <v>0.254</v>
      </c>
      <c r="H8" s="73">
        <v>0.54300000000000004</v>
      </c>
      <c r="I8" s="73">
        <v>3.5470000000000002</v>
      </c>
      <c r="J8" s="74"/>
      <c r="K8" s="75" t="s">
        <v>118</v>
      </c>
      <c r="L8" s="76">
        <v>0.629</v>
      </c>
      <c r="M8" s="76">
        <v>0.34</v>
      </c>
      <c r="N8" s="76">
        <v>-6.6000000000000003E-2</v>
      </c>
      <c r="O8" s="75" t="s">
        <v>118</v>
      </c>
      <c r="P8" s="76"/>
      <c r="Q8" s="75" t="s">
        <v>118</v>
      </c>
      <c r="R8" s="75" t="s">
        <v>118</v>
      </c>
      <c r="S8" s="77"/>
      <c r="T8" s="74">
        <v>0.439</v>
      </c>
      <c r="U8" s="74">
        <v>0.629</v>
      </c>
      <c r="V8" s="74">
        <v>0.504</v>
      </c>
      <c r="W8" s="78"/>
      <c r="X8" s="74">
        <v>0.63200000000000001</v>
      </c>
      <c r="Y8" s="79" t="s">
        <v>118</v>
      </c>
      <c r="Z8" s="79" t="s">
        <v>118</v>
      </c>
      <c r="AA8" s="80"/>
      <c r="AB8" s="81" t="s">
        <v>118</v>
      </c>
      <c r="AC8" s="79" t="s">
        <v>118</v>
      </c>
      <c r="AD8" s="79" t="s">
        <v>118</v>
      </c>
      <c r="AE8" s="82" t="s">
        <v>118</v>
      </c>
      <c r="AH8" s="63"/>
      <c r="AI8" s="63"/>
      <c r="AJ8" s="63"/>
      <c r="AK8" s="63"/>
      <c r="AL8" s="64"/>
      <c r="AM8" s="64"/>
      <c r="AN8" s="64"/>
      <c r="AO8" s="64"/>
      <c r="AP8" s="64"/>
      <c r="AQ8" s="65"/>
      <c r="AR8" s="65"/>
      <c r="AS8" s="65"/>
      <c r="AT8" s="65"/>
      <c r="AU8" s="64"/>
      <c r="AV8" s="64"/>
      <c r="AW8" s="64"/>
      <c r="AX8" s="64"/>
      <c r="AY8" s="64"/>
      <c r="AZ8" s="64"/>
    </row>
    <row r="9" spans="2:52" s="62" customFormat="1">
      <c r="B9" s="83" t="s">
        <v>95</v>
      </c>
      <c r="C9" s="73">
        <v>4.056</v>
      </c>
      <c r="D9" s="73">
        <v>4.1349999999999998</v>
      </c>
      <c r="E9" s="73">
        <v>3.556</v>
      </c>
      <c r="F9" s="73">
        <v>0.26400000000000001</v>
      </c>
      <c r="G9" s="73">
        <v>0.315</v>
      </c>
      <c r="H9" s="73">
        <v>0.57899999999999996</v>
      </c>
      <c r="I9" s="73">
        <v>3.7170000000000001</v>
      </c>
      <c r="J9" s="74"/>
      <c r="K9" s="75" t="s">
        <v>118</v>
      </c>
      <c r="L9" s="76">
        <v>7.9000000000000001E-2</v>
      </c>
      <c r="M9" s="76">
        <v>-0.185</v>
      </c>
      <c r="N9" s="76">
        <v>0.42799999999999999</v>
      </c>
      <c r="O9" s="75" t="s">
        <v>118</v>
      </c>
      <c r="P9" s="76"/>
      <c r="Q9" s="75" t="s">
        <v>118</v>
      </c>
      <c r="R9" s="75" t="s">
        <v>118</v>
      </c>
      <c r="S9" s="77"/>
      <c r="T9" s="74">
        <v>-0.19700000000000001</v>
      </c>
      <c r="U9" s="74">
        <v>7.9000000000000001E-2</v>
      </c>
      <c r="V9" s="74">
        <v>0.52700000000000002</v>
      </c>
      <c r="W9" s="78"/>
      <c r="X9" s="74">
        <v>0.11899999999999999</v>
      </c>
      <c r="Y9" s="79" t="s">
        <v>118</v>
      </c>
      <c r="Z9" s="79" t="s">
        <v>118</v>
      </c>
      <c r="AA9" s="80"/>
      <c r="AB9" s="81" t="s">
        <v>118</v>
      </c>
      <c r="AC9" s="79" t="s">
        <v>118</v>
      </c>
      <c r="AD9" s="79" t="s">
        <v>118</v>
      </c>
      <c r="AE9" s="82" t="s">
        <v>118</v>
      </c>
      <c r="AH9" s="63"/>
      <c r="AI9" s="63"/>
      <c r="AJ9" s="63"/>
      <c r="AK9" s="63"/>
      <c r="AL9" s="64"/>
      <c r="AM9" s="64"/>
      <c r="AN9" s="64"/>
      <c r="AO9" s="64"/>
      <c r="AP9" s="64"/>
      <c r="AQ9" s="65"/>
      <c r="AR9" s="65"/>
      <c r="AS9" s="65"/>
      <c r="AT9" s="65"/>
      <c r="AU9" s="64"/>
      <c r="AV9" s="64"/>
      <c r="AW9" s="64"/>
      <c r="AX9" s="64"/>
      <c r="AY9" s="64"/>
      <c r="AZ9" s="64"/>
    </row>
    <row r="10" spans="2:52" s="62" customFormat="1">
      <c r="B10" s="83" t="s">
        <v>96</v>
      </c>
      <c r="C10" s="73">
        <v>5.0119999999999996</v>
      </c>
      <c r="D10" s="73">
        <v>4.516</v>
      </c>
      <c r="E10" s="73">
        <v>3.903</v>
      </c>
      <c r="F10" s="73">
        <v>0.19500000000000001</v>
      </c>
      <c r="G10" s="73">
        <v>0.41799999999999998</v>
      </c>
      <c r="H10" s="73">
        <v>0.61299999999999999</v>
      </c>
      <c r="I10" s="73">
        <v>4.2510000000000003</v>
      </c>
      <c r="J10" s="74"/>
      <c r="K10" s="75" t="s">
        <v>118</v>
      </c>
      <c r="L10" s="76">
        <v>-0.496</v>
      </c>
      <c r="M10" s="76">
        <v>-0.69099999999999995</v>
      </c>
      <c r="N10" s="76">
        <v>0.879</v>
      </c>
      <c r="O10" s="75" t="s">
        <v>118</v>
      </c>
      <c r="P10" s="76"/>
      <c r="Q10" s="75" t="s">
        <v>118</v>
      </c>
      <c r="R10" s="75" t="s">
        <v>118</v>
      </c>
      <c r="S10" s="77"/>
      <c r="T10" s="74">
        <v>-0.67700000000000005</v>
      </c>
      <c r="U10" s="74">
        <v>-0.496</v>
      </c>
      <c r="V10" s="74">
        <v>0.52</v>
      </c>
      <c r="W10" s="78"/>
      <c r="X10" s="74">
        <v>-0.434</v>
      </c>
      <c r="Y10" s="79" t="s">
        <v>118</v>
      </c>
      <c r="Z10" s="79" t="s">
        <v>118</v>
      </c>
      <c r="AA10" s="80"/>
      <c r="AB10" s="74">
        <v>11.581</v>
      </c>
      <c r="AC10" s="79" t="s">
        <v>118</v>
      </c>
      <c r="AD10" s="79" t="s">
        <v>118</v>
      </c>
      <c r="AE10" s="82" t="s">
        <v>118</v>
      </c>
      <c r="AH10" s="63"/>
      <c r="AI10" s="63"/>
      <c r="AJ10" s="63"/>
      <c r="AK10" s="63"/>
      <c r="AL10" s="64"/>
      <c r="AM10" s="64"/>
      <c r="AN10" s="64"/>
      <c r="AO10" s="64"/>
      <c r="AP10" s="64"/>
      <c r="AQ10" s="65"/>
      <c r="AR10" s="65"/>
      <c r="AS10" s="65"/>
      <c r="AT10" s="65"/>
      <c r="AU10" s="64"/>
      <c r="AV10" s="64"/>
      <c r="AW10" s="64"/>
      <c r="AX10" s="64"/>
      <c r="AY10" s="64"/>
      <c r="AZ10" s="64"/>
    </row>
    <row r="11" spans="2:52" s="62" customFormat="1">
      <c r="B11" s="83" t="s">
        <v>97</v>
      </c>
      <c r="C11" s="73">
        <v>5.3780000000000001</v>
      </c>
      <c r="D11" s="73">
        <v>4.7910000000000004</v>
      </c>
      <c r="E11" s="73">
        <v>4.0979999999999999</v>
      </c>
      <c r="F11" s="73">
        <v>0.255</v>
      </c>
      <c r="G11" s="73">
        <v>0.438</v>
      </c>
      <c r="H11" s="73">
        <v>0.69299999999999995</v>
      </c>
      <c r="I11" s="73">
        <v>4.4939999999999998</v>
      </c>
      <c r="J11" s="74"/>
      <c r="K11" s="75" t="s">
        <v>118</v>
      </c>
      <c r="L11" s="76">
        <v>-0.58699999999999997</v>
      </c>
      <c r="M11" s="76">
        <v>-0.84199999999999997</v>
      </c>
      <c r="N11" s="76">
        <v>0.95799999999999996</v>
      </c>
      <c r="O11" s="75" t="s">
        <v>118</v>
      </c>
      <c r="P11" s="76"/>
      <c r="Q11" s="75" t="s">
        <v>118</v>
      </c>
      <c r="R11" s="75" t="s">
        <v>118</v>
      </c>
      <c r="S11" s="77"/>
      <c r="T11" s="74">
        <v>-0.79400000000000004</v>
      </c>
      <c r="U11" s="74">
        <v>-0.58699999999999997</v>
      </c>
      <c r="V11" s="74">
        <v>0.51900000000000002</v>
      </c>
      <c r="W11" s="78"/>
      <c r="X11" s="74">
        <v>-0.51500000000000001</v>
      </c>
      <c r="Y11" s="79" t="s">
        <v>118</v>
      </c>
      <c r="Z11" s="79" t="s">
        <v>118</v>
      </c>
      <c r="AA11" s="80"/>
      <c r="AB11" s="74">
        <v>12.343</v>
      </c>
      <c r="AC11" s="79" t="s">
        <v>118</v>
      </c>
      <c r="AD11" s="79" t="s">
        <v>118</v>
      </c>
      <c r="AE11" s="82" t="s">
        <v>118</v>
      </c>
      <c r="AH11" s="63"/>
      <c r="AI11" s="63"/>
      <c r="AJ11" s="63"/>
      <c r="AK11" s="63"/>
      <c r="AL11" s="64"/>
      <c r="AM11" s="64"/>
      <c r="AN11" s="64"/>
      <c r="AO11" s="64"/>
      <c r="AP11" s="64"/>
      <c r="AQ11" s="65"/>
      <c r="AR11" s="65"/>
      <c r="AS11" s="65"/>
      <c r="AT11" s="65"/>
      <c r="AU11" s="64"/>
      <c r="AV11" s="64"/>
      <c r="AW11" s="64"/>
      <c r="AX11" s="64"/>
      <c r="AY11" s="64"/>
      <c r="AZ11" s="64"/>
    </row>
    <row r="12" spans="2:52" s="62" customFormat="1">
      <c r="B12" s="83" t="s">
        <v>98</v>
      </c>
      <c r="C12" s="73">
        <v>5.5720000000000001</v>
      </c>
      <c r="D12" s="73">
        <v>5.1059999999999999</v>
      </c>
      <c r="E12" s="73">
        <v>4.2709999999999999</v>
      </c>
      <c r="F12" s="73">
        <v>0.36499999999999999</v>
      </c>
      <c r="G12" s="73">
        <v>0.47</v>
      </c>
      <c r="H12" s="73">
        <v>0.83499999999999996</v>
      </c>
      <c r="I12" s="73">
        <v>4.5960000000000001</v>
      </c>
      <c r="J12" s="74"/>
      <c r="K12" s="75" t="s">
        <v>118</v>
      </c>
      <c r="L12" s="76">
        <v>-0.46600000000000003</v>
      </c>
      <c r="M12" s="76">
        <v>-0.83099999999999996</v>
      </c>
      <c r="N12" s="76">
        <v>0.82399999999999995</v>
      </c>
      <c r="O12" s="75" t="s">
        <v>118</v>
      </c>
      <c r="P12" s="76"/>
      <c r="Q12" s="75" t="s">
        <v>118</v>
      </c>
      <c r="R12" s="75" t="s">
        <v>118</v>
      </c>
      <c r="S12" s="77"/>
      <c r="T12" s="74">
        <v>-0.745</v>
      </c>
      <c r="U12" s="74">
        <v>-0.46600000000000003</v>
      </c>
      <c r="V12" s="74">
        <v>0.53100000000000003</v>
      </c>
      <c r="W12" s="78"/>
      <c r="X12" s="74">
        <v>-0.41699999999999998</v>
      </c>
      <c r="Y12" s="79" t="s">
        <v>118</v>
      </c>
      <c r="Z12" s="79" t="s">
        <v>118</v>
      </c>
      <c r="AA12" s="80"/>
      <c r="AB12" s="74">
        <v>12.92</v>
      </c>
      <c r="AC12" s="79" t="s">
        <v>118</v>
      </c>
      <c r="AD12" s="79" t="s">
        <v>118</v>
      </c>
      <c r="AE12" s="82" t="s">
        <v>118</v>
      </c>
      <c r="AH12" s="63"/>
      <c r="AI12" s="63"/>
      <c r="AJ12" s="63"/>
      <c r="AK12" s="63"/>
      <c r="AL12" s="64"/>
      <c r="AM12" s="64"/>
      <c r="AN12" s="64"/>
      <c r="AO12" s="64"/>
      <c r="AP12" s="64"/>
      <c r="AQ12" s="65"/>
      <c r="AR12" s="65"/>
      <c r="AS12" s="65"/>
      <c r="AT12" s="65"/>
      <c r="AU12" s="64"/>
      <c r="AV12" s="64"/>
      <c r="AW12" s="64"/>
      <c r="AX12" s="64"/>
      <c r="AY12" s="64"/>
      <c r="AZ12" s="64"/>
    </row>
    <row r="13" spans="2:52" s="62" customFormat="1">
      <c r="B13" s="83" t="s">
        <v>99</v>
      </c>
      <c r="C13" s="73">
        <v>6.0110000000000001</v>
      </c>
      <c r="D13" s="73">
        <v>5.9420000000000002</v>
      </c>
      <c r="E13" s="73">
        <v>4.7480000000000002</v>
      </c>
      <c r="F13" s="73">
        <v>0.65</v>
      </c>
      <c r="G13" s="73">
        <v>0.54400000000000004</v>
      </c>
      <c r="H13" s="73">
        <v>1.194</v>
      </c>
      <c r="I13" s="73">
        <v>4.9749999999999996</v>
      </c>
      <c r="J13" s="74"/>
      <c r="K13" s="75" t="s">
        <v>118</v>
      </c>
      <c r="L13" s="76">
        <v>-6.9000000000000006E-2</v>
      </c>
      <c r="M13" s="76">
        <v>-0.71899999999999997</v>
      </c>
      <c r="N13" s="76">
        <v>0.48799999999999999</v>
      </c>
      <c r="O13" s="75" t="s">
        <v>118</v>
      </c>
      <c r="P13" s="76"/>
      <c r="Q13" s="75" t="s">
        <v>118</v>
      </c>
      <c r="R13" s="75" t="s">
        <v>118</v>
      </c>
      <c r="S13" s="77"/>
      <c r="T13" s="74">
        <v>-0.38400000000000001</v>
      </c>
      <c r="U13" s="74">
        <v>-6.9000000000000006E-2</v>
      </c>
      <c r="V13" s="74">
        <v>0.57899999999999996</v>
      </c>
      <c r="W13" s="78"/>
      <c r="X13" s="74">
        <v>-1E-3</v>
      </c>
      <c r="Y13" s="79" t="s">
        <v>118</v>
      </c>
      <c r="Z13" s="79" t="s">
        <v>118</v>
      </c>
      <c r="AA13" s="80"/>
      <c r="AB13" s="74">
        <v>14.507999999999999</v>
      </c>
      <c r="AC13" s="79" t="s">
        <v>118</v>
      </c>
      <c r="AD13" s="79" t="s">
        <v>118</v>
      </c>
      <c r="AE13" s="82" t="s">
        <v>118</v>
      </c>
      <c r="AH13" s="63"/>
      <c r="AI13" s="63"/>
      <c r="AJ13" s="63"/>
      <c r="AK13" s="63"/>
      <c r="AL13" s="64"/>
      <c r="AM13" s="64"/>
      <c r="AN13" s="64"/>
      <c r="AO13" s="64"/>
      <c r="AP13" s="64"/>
      <c r="AQ13" s="65"/>
      <c r="AR13" s="65"/>
      <c r="AS13" s="65"/>
      <c r="AT13" s="65"/>
      <c r="AU13" s="64"/>
      <c r="AV13" s="64"/>
      <c r="AW13" s="64"/>
      <c r="AX13" s="64"/>
      <c r="AY13" s="64"/>
      <c r="AZ13" s="64"/>
    </row>
    <row r="14" spans="2:52" s="62" customFormat="1">
      <c r="B14" s="83" t="s">
        <v>100</v>
      </c>
      <c r="C14" s="73">
        <v>6.3380000000000001</v>
      </c>
      <c r="D14" s="73">
        <v>6.5469999999999997</v>
      </c>
      <c r="E14" s="73">
        <v>5.19</v>
      </c>
      <c r="F14" s="73">
        <v>0.76200000000000001</v>
      </c>
      <c r="G14" s="73">
        <v>0.59499999999999997</v>
      </c>
      <c r="H14" s="73">
        <v>1.357</v>
      </c>
      <c r="I14" s="73">
        <v>5.2750000000000004</v>
      </c>
      <c r="J14" s="74"/>
      <c r="K14" s="75" t="s">
        <v>118</v>
      </c>
      <c r="L14" s="76">
        <v>0.20899999999999999</v>
      </c>
      <c r="M14" s="76">
        <v>-0.55300000000000005</v>
      </c>
      <c r="N14" s="76">
        <v>0.29699999999999999</v>
      </c>
      <c r="O14" s="75" t="s">
        <v>118</v>
      </c>
      <c r="P14" s="76"/>
      <c r="Q14" s="75" t="s">
        <v>118</v>
      </c>
      <c r="R14" s="75" t="s">
        <v>118</v>
      </c>
      <c r="S14" s="77"/>
      <c r="T14" s="74">
        <v>-0.3</v>
      </c>
      <c r="U14" s="74">
        <v>0.20899999999999999</v>
      </c>
      <c r="V14" s="74">
        <v>0.63400000000000001</v>
      </c>
      <c r="W14" s="78"/>
      <c r="X14" s="74">
        <v>0.154</v>
      </c>
      <c r="Y14" s="79" t="s">
        <v>118</v>
      </c>
      <c r="Z14" s="79" t="s">
        <v>118</v>
      </c>
      <c r="AA14" s="80"/>
      <c r="AB14" s="74">
        <v>15.759</v>
      </c>
      <c r="AC14" s="79" t="s">
        <v>118</v>
      </c>
      <c r="AD14" s="79" t="s">
        <v>118</v>
      </c>
      <c r="AE14" s="82" t="s">
        <v>118</v>
      </c>
      <c r="AH14" s="63"/>
      <c r="AI14" s="63"/>
      <c r="AJ14" s="63"/>
      <c r="AK14" s="63"/>
      <c r="AL14" s="64"/>
      <c r="AM14" s="64"/>
      <c r="AN14" s="64"/>
      <c r="AO14" s="64"/>
      <c r="AP14" s="64"/>
      <c r="AQ14" s="65"/>
      <c r="AR14" s="65"/>
      <c r="AS14" s="65"/>
      <c r="AT14" s="65"/>
      <c r="AU14" s="64"/>
      <c r="AV14" s="64"/>
      <c r="AW14" s="64"/>
      <c r="AX14" s="64"/>
      <c r="AY14" s="64"/>
      <c r="AZ14" s="64"/>
    </row>
    <row r="15" spans="2:52" s="62" customFormat="1">
      <c r="B15" s="83" t="s">
        <v>101</v>
      </c>
      <c r="C15" s="73">
        <v>6.4630000000000001</v>
      </c>
      <c r="D15" s="73">
        <v>6.8810000000000002</v>
      </c>
      <c r="E15" s="73">
        <v>5.3959999999999999</v>
      </c>
      <c r="F15" s="73">
        <v>0.88800000000000001</v>
      </c>
      <c r="G15" s="73">
        <v>0.59699999999999998</v>
      </c>
      <c r="H15" s="73">
        <v>1.4850000000000001</v>
      </c>
      <c r="I15" s="73">
        <v>5.29</v>
      </c>
      <c r="J15" s="74"/>
      <c r="K15" s="75" t="s">
        <v>118</v>
      </c>
      <c r="L15" s="76">
        <v>0.41799999999999998</v>
      </c>
      <c r="M15" s="76">
        <v>-0.47</v>
      </c>
      <c r="N15" s="76">
        <v>7.5999999999999998E-2</v>
      </c>
      <c r="O15" s="75" t="s">
        <v>118</v>
      </c>
      <c r="P15" s="76"/>
      <c r="Q15" s="75" t="s">
        <v>118</v>
      </c>
      <c r="R15" s="75" t="s">
        <v>118</v>
      </c>
      <c r="S15" s="77"/>
      <c r="T15" s="74">
        <v>-0.158</v>
      </c>
      <c r="U15" s="74">
        <v>0.41799999999999998</v>
      </c>
      <c r="V15" s="74">
        <v>0.65700000000000003</v>
      </c>
      <c r="W15" s="78"/>
      <c r="X15" s="74">
        <v>0.29399999999999998</v>
      </c>
      <c r="Y15" s="79" t="s">
        <v>118</v>
      </c>
      <c r="Z15" s="79" t="s">
        <v>118</v>
      </c>
      <c r="AA15" s="80"/>
      <c r="AB15" s="74">
        <v>16.902999999999999</v>
      </c>
      <c r="AC15" s="79" t="s">
        <v>118</v>
      </c>
      <c r="AD15" s="79" t="s">
        <v>118</v>
      </c>
      <c r="AE15" s="82" t="s">
        <v>118</v>
      </c>
      <c r="AH15" s="63"/>
      <c r="AI15" s="63"/>
      <c r="AJ15" s="63"/>
      <c r="AK15" s="63"/>
      <c r="AL15" s="64"/>
      <c r="AM15" s="64"/>
      <c r="AN15" s="64"/>
      <c r="AO15" s="64"/>
      <c r="AP15" s="64"/>
      <c r="AQ15" s="65"/>
      <c r="AR15" s="65"/>
      <c r="AS15" s="65"/>
      <c r="AT15" s="65"/>
      <c r="AU15" s="64"/>
      <c r="AV15" s="64"/>
      <c r="AW15" s="64"/>
      <c r="AX15" s="64"/>
      <c r="AY15" s="64"/>
      <c r="AZ15" s="64"/>
    </row>
    <row r="16" spans="2:52" s="62" customFormat="1">
      <c r="B16" s="83" t="s">
        <v>102</v>
      </c>
      <c r="C16" s="73">
        <v>6.7270000000000003</v>
      </c>
      <c r="D16" s="73">
        <v>6.984</v>
      </c>
      <c r="E16" s="73">
        <v>5.6109999999999998</v>
      </c>
      <c r="F16" s="73">
        <v>0.74099999999999999</v>
      </c>
      <c r="G16" s="73">
        <v>0.63200000000000001</v>
      </c>
      <c r="H16" s="73">
        <v>1.373</v>
      </c>
      <c r="I16" s="73">
        <v>5.4409999999999998</v>
      </c>
      <c r="J16" s="74"/>
      <c r="K16" s="75" t="s">
        <v>118</v>
      </c>
      <c r="L16" s="76">
        <v>0.25700000000000001</v>
      </c>
      <c r="M16" s="76">
        <v>-0.48399999999999999</v>
      </c>
      <c r="N16" s="76">
        <v>0.19</v>
      </c>
      <c r="O16" s="75" t="s">
        <v>118</v>
      </c>
      <c r="P16" s="76"/>
      <c r="Q16" s="75" t="s">
        <v>118</v>
      </c>
      <c r="R16" s="75" t="s">
        <v>118</v>
      </c>
      <c r="S16" s="77"/>
      <c r="T16" s="74">
        <v>-0.307</v>
      </c>
      <c r="U16" s="74">
        <v>0.25700000000000001</v>
      </c>
      <c r="V16" s="74">
        <v>0.65600000000000003</v>
      </c>
      <c r="W16" s="78"/>
      <c r="X16" s="74">
        <v>0.113</v>
      </c>
      <c r="Y16" s="79" t="s">
        <v>118</v>
      </c>
      <c r="Z16" s="79" t="s">
        <v>118</v>
      </c>
      <c r="AA16" s="80"/>
      <c r="AB16" s="74">
        <v>17.832999999999998</v>
      </c>
      <c r="AC16" s="79" t="s">
        <v>118</v>
      </c>
      <c r="AD16" s="79" t="s">
        <v>118</v>
      </c>
      <c r="AE16" s="82" t="s">
        <v>118</v>
      </c>
      <c r="AH16" s="63"/>
      <c r="AI16" s="63"/>
      <c r="AJ16" s="63"/>
      <c r="AK16" s="63"/>
      <c r="AL16" s="64"/>
      <c r="AM16" s="64"/>
      <c r="AN16" s="64"/>
      <c r="AO16" s="64"/>
      <c r="AP16" s="64"/>
      <c r="AQ16" s="65"/>
      <c r="AR16" s="65"/>
      <c r="AS16" s="65"/>
      <c r="AT16" s="65"/>
      <c r="AU16" s="64"/>
      <c r="AV16" s="64"/>
      <c r="AW16" s="64"/>
      <c r="AX16" s="64"/>
      <c r="AY16" s="64"/>
      <c r="AZ16" s="64"/>
    </row>
    <row r="17" spans="1:52" s="62" customFormat="1">
      <c r="B17" s="83" t="s">
        <v>103</v>
      </c>
      <c r="C17" s="73">
        <v>7.1829999999999998</v>
      </c>
      <c r="D17" s="73">
        <v>7.1449999999999996</v>
      </c>
      <c r="E17" s="73">
        <v>5.7539999999999996</v>
      </c>
      <c r="F17" s="73">
        <v>0.70099999999999996</v>
      </c>
      <c r="G17" s="73">
        <v>0.69</v>
      </c>
      <c r="H17" s="73">
        <v>1.391</v>
      </c>
      <c r="I17" s="73">
        <v>5.8029999999999999</v>
      </c>
      <c r="J17" s="74"/>
      <c r="K17" s="75" t="s">
        <v>118</v>
      </c>
      <c r="L17" s="76">
        <v>-3.7999999999999999E-2</v>
      </c>
      <c r="M17" s="76">
        <v>-0.73899999999999999</v>
      </c>
      <c r="N17" s="76">
        <v>0.53900000000000003</v>
      </c>
      <c r="O17" s="75" t="s">
        <v>118</v>
      </c>
      <c r="P17" s="76"/>
      <c r="Q17" s="75" t="s">
        <v>118</v>
      </c>
      <c r="R17" s="75" t="s">
        <v>118</v>
      </c>
      <c r="S17" s="77"/>
      <c r="T17" s="74">
        <v>-0.55600000000000005</v>
      </c>
      <c r="U17" s="74">
        <v>-3.7999999999999999E-2</v>
      </c>
      <c r="V17" s="74">
        <v>0.74199999999999999</v>
      </c>
      <c r="W17" s="78"/>
      <c r="X17" s="74">
        <v>-0.108</v>
      </c>
      <c r="Y17" s="79" t="s">
        <v>118</v>
      </c>
      <c r="Z17" s="79" t="s">
        <v>118</v>
      </c>
      <c r="AA17" s="80"/>
      <c r="AB17" s="74">
        <v>19.788</v>
      </c>
      <c r="AC17" s="79" t="s">
        <v>118</v>
      </c>
      <c r="AD17" s="79" t="s">
        <v>118</v>
      </c>
      <c r="AE17" s="84">
        <v>4.4368600682593851</v>
      </c>
      <c r="AH17" s="63"/>
      <c r="AI17" s="63"/>
      <c r="AJ17" s="63"/>
      <c r="AK17" s="63"/>
      <c r="AL17" s="64"/>
      <c r="AM17" s="64"/>
      <c r="AN17" s="64"/>
      <c r="AO17" s="64"/>
      <c r="AP17" s="64"/>
      <c r="AQ17" s="65"/>
      <c r="AR17" s="65"/>
      <c r="AS17" s="65"/>
      <c r="AT17" s="65"/>
      <c r="AU17" s="64"/>
      <c r="AV17" s="64"/>
      <c r="AW17" s="64"/>
      <c r="AX17" s="64"/>
      <c r="AY17" s="64"/>
      <c r="AZ17" s="64"/>
    </row>
    <row r="18" spans="1:52" s="62" customFormat="1">
      <c r="B18" s="83" t="s">
        <v>104</v>
      </c>
      <c r="C18" s="73">
        <v>7.6840000000000002</v>
      </c>
      <c r="D18" s="73">
        <v>7.766</v>
      </c>
      <c r="E18" s="73">
        <v>6.2690000000000001</v>
      </c>
      <c r="F18" s="73">
        <v>0.74299999999999999</v>
      </c>
      <c r="G18" s="73">
        <v>0.754</v>
      </c>
      <c r="H18" s="73">
        <v>1.4970000000000001</v>
      </c>
      <c r="I18" s="73">
        <v>6.19</v>
      </c>
      <c r="J18" s="74"/>
      <c r="K18" s="75" t="s">
        <v>118</v>
      </c>
      <c r="L18" s="76">
        <v>8.2000000000000003E-2</v>
      </c>
      <c r="M18" s="76">
        <v>-0.66100000000000003</v>
      </c>
      <c r="N18" s="76">
        <v>0.39100000000000001</v>
      </c>
      <c r="O18" s="75" t="s">
        <v>118</v>
      </c>
      <c r="P18" s="76"/>
      <c r="Q18" s="75" t="s">
        <v>118</v>
      </c>
      <c r="R18" s="75" t="s">
        <v>118</v>
      </c>
      <c r="S18" s="77"/>
      <c r="T18" s="74">
        <v>-0.38</v>
      </c>
      <c r="U18" s="74">
        <v>8.2000000000000003E-2</v>
      </c>
      <c r="V18" s="74">
        <v>0.73099999999999998</v>
      </c>
      <c r="W18" s="78"/>
      <c r="X18" s="74">
        <v>3.2000000000000001E-2</v>
      </c>
      <c r="Y18" s="79" t="s">
        <v>118</v>
      </c>
      <c r="Z18" s="79" t="s">
        <v>118</v>
      </c>
      <c r="AA18" s="80"/>
      <c r="AB18" s="74">
        <v>21.373999999999999</v>
      </c>
      <c r="AC18" s="74">
        <v>22.015999999999998</v>
      </c>
      <c r="AD18" s="79" t="s">
        <v>118</v>
      </c>
      <c r="AE18" s="84">
        <v>4.6806435884934174</v>
      </c>
      <c r="AH18" s="63"/>
      <c r="AI18" s="63"/>
      <c r="AJ18" s="63"/>
      <c r="AK18" s="63"/>
      <c r="AL18" s="64"/>
      <c r="AM18" s="64"/>
      <c r="AN18" s="64"/>
      <c r="AO18" s="64"/>
      <c r="AP18" s="64"/>
      <c r="AQ18" s="65"/>
      <c r="AR18" s="65"/>
      <c r="AS18" s="65"/>
      <c r="AT18" s="65"/>
      <c r="AU18" s="64"/>
      <c r="AV18" s="64"/>
      <c r="AW18" s="64"/>
      <c r="AX18" s="64"/>
      <c r="AY18" s="64"/>
      <c r="AZ18" s="64"/>
    </row>
    <row r="19" spans="1:52" s="62" customFormat="1">
      <c r="B19" s="83" t="s">
        <v>105</v>
      </c>
      <c r="C19" s="73">
        <v>8.0739999999999998</v>
      </c>
      <c r="D19" s="73">
        <v>8.08</v>
      </c>
      <c r="E19" s="73">
        <v>6.5460000000000003</v>
      </c>
      <c r="F19" s="73">
        <v>0.73399999999999999</v>
      </c>
      <c r="G19" s="73">
        <v>0.8</v>
      </c>
      <c r="H19" s="73">
        <v>1.534</v>
      </c>
      <c r="I19" s="73">
        <v>6.5090000000000003</v>
      </c>
      <c r="J19" s="74"/>
      <c r="K19" s="75" t="s">
        <v>118</v>
      </c>
      <c r="L19" s="76">
        <v>6.0000000000000001E-3</v>
      </c>
      <c r="M19" s="76">
        <v>-0.72799999999999998</v>
      </c>
      <c r="N19" s="76">
        <v>0.501</v>
      </c>
      <c r="O19" s="75" t="s">
        <v>118</v>
      </c>
      <c r="P19" s="76"/>
      <c r="Q19" s="75" t="s">
        <v>118</v>
      </c>
      <c r="R19" s="75" t="s">
        <v>118</v>
      </c>
      <c r="S19" s="77"/>
      <c r="T19" s="74">
        <v>-0.46800000000000003</v>
      </c>
      <c r="U19" s="74">
        <v>6.0000000000000001E-3</v>
      </c>
      <c r="V19" s="74">
        <v>0.76900000000000002</v>
      </c>
      <c r="W19" s="78"/>
      <c r="X19" s="74">
        <v>-9.8000000000000004E-2</v>
      </c>
      <c r="Y19" s="79" t="s">
        <v>118</v>
      </c>
      <c r="Z19" s="79" t="s">
        <v>118</v>
      </c>
      <c r="AA19" s="80"/>
      <c r="AB19" s="74">
        <v>22.727</v>
      </c>
      <c r="AC19" s="74">
        <v>23.239000000000001</v>
      </c>
      <c r="AD19" s="79" t="s">
        <v>118</v>
      </c>
      <c r="AE19" s="84">
        <v>4.9000487567040469</v>
      </c>
      <c r="AH19" s="63"/>
      <c r="AI19" s="63"/>
      <c r="AJ19" s="63"/>
      <c r="AK19" s="63"/>
      <c r="AL19" s="64"/>
      <c r="AM19" s="64"/>
      <c r="AN19" s="64"/>
      <c r="AO19" s="64"/>
      <c r="AP19" s="64"/>
      <c r="AQ19" s="65"/>
      <c r="AR19" s="65"/>
      <c r="AS19" s="65"/>
      <c r="AT19" s="65"/>
      <c r="AU19" s="64"/>
      <c r="AV19" s="64"/>
      <c r="AW19" s="64"/>
      <c r="AX19" s="64"/>
      <c r="AY19" s="64"/>
      <c r="AZ19" s="64"/>
    </row>
    <row r="20" spans="1:52" s="62" customFormat="1">
      <c r="B20" s="83" t="s">
        <v>106</v>
      </c>
      <c r="C20" s="73">
        <v>8.4819999999999993</v>
      </c>
      <c r="D20" s="73">
        <v>8.5530000000000008</v>
      </c>
      <c r="E20" s="73">
        <v>6.9290000000000003</v>
      </c>
      <c r="F20" s="73">
        <v>0.78800000000000003</v>
      </c>
      <c r="G20" s="73">
        <v>0.83599999999999997</v>
      </c>
      <c r="H20" s="73">
        <v>1.6240000000000001</v>
      </c>
      <c r="I20" s="73">
        <v>6.8920000000000003</v>
      </c>
      <c r="J20" s="74"/>
      <c r="K20" s="75" t="s">
        <v>118</v>
      </c>
      <c r="L20" s="76">
        <v>7.0999999999999994E-2</v>
      </c>
      <c r="M20" s="76">
        <v>-0.71699999999999997</v>
      </c>
      <c r="N20" s="76">
        <v>0.54600000000000004</v>
      </c>
      <c r="O20" s="75" t="s">
        <v>118</v>
      </c>
      <c r="P20" s="76"/>
      <c r="Q20" s="75" t="s">
        <v>118</v>
      </c>
      <c r="R20" s="75" t="s">
        <v>118</v>
      </c>
      <c r="S20" s="77"/>
      <c r="T20" s="74">
        <v>-0.52</v>
      </c>
      <c r="U20" s="74">
        <v>7.0999999999999994E-2</v>
      </c>
      <c r="V20" s="74">
        <v>0.79300000000000004</v>
      </c>
      <c r="W20" s="78"/>
      <c r="X20" s="74">
        <v>-0.17</v>
      </c>
      <c r="Y20" s="79" t="s">
        <v>118</v>
      </c>
      <c r="Z20" s="79" t="s">
        <v>118</v>
      </c>
      <c r="AA20" s="80"/>
      <c r="AB20" s="74">
        <v>23.571000000000002</v>
      </c>
      <c r="AC20" s="74">
        <v>24.184999999999999</v>
      </c>
      <c r="AD20" s="79" t="s">
        <v>118</v>
      </c>
      <c r="AE20" s="84">
        <v>5.0706972208678689</v>
      </c>
      <c r="AH20" s="63"/>
      <c r="AI20" s="63"/>
      <c r="AJ20" s="63"/>
      <c r="AK20" s="63"/>
      <c r="AL20" s="64"/>
      <c r="AM20" s="64"/>
      <c r="AN20" s="64"/>
      <c r="AO20" s="64"/>
      <c r="AP20" s="64"/>
      <c r="AQ20" s="65"/>
      <c r="AR20" s="65"/>
      <c r="AS20" s="65"/>
      <c r="AT20" s="65"/>
      <c r="AU20" s="64"/>
      <c r="AV20" s="64"/>
      <c r="AW20" s="64"/>
      <c r="AX20" s="64"/>
      <c r="AY20" s="64"/>
      <c r="AZ20" s="64"/>
    </row>
    <row r="21" spans="1:52" s="62" customFormat="1">
      <c r="B21" s="83" t="s">
        <v>107</v>
      </c>
      <c r="C21" s="73">
        <v>8.5410000000000004</v>
      </c>
      <c r="D21" s="73">
        <v>9.11</v>
      </c>
      <c r="E21" s="73">
        <v>7.4009999999999998</v>
      </c>
      <c r="F21" s="73">
        <v>0.85499999999999998</v>
      </c>
      <c r="G21" s="73">
        <v>0.85399999999999998</v>
      </c>
      <c r="H21" s="73">
        <v>1.7090000000000001</v>
      </c>
      <c r="I21" s="73">
        <v>7.0720000000000001</v>
      </c>
      <c r="J21" s="74"/>
      <c r="K21" s="75" t="s">
        <v>118</v>
      </c>
      <c r="L21" s="76">
        <v>0.56899999999999995</v>
      </c>
      <c r="M21" s="76">
        <v>-0.28599999999999998</v>
      </c>
      <c r="N21" s="76">
        <v>0.36299999999999999</v>
      </c>
      <c r="O21" s="75" t="s">
        <v>118</v>
      </c>
      <c r="P21" s="76"/>
      <c r="Q21" s="75" t="s">
        <v>118</v>
      </c>
      <c r="R21" s="75" t="s">
        <v>118</v>
      </c>
      <c r="S21" s="77"/>
      <c r="T21" s="74">
        <v>-0.28199999999999997</v>
      </c>
      <c r="U21" s="74">
        <v>0.56899999999999995</v>
      </c>
      <c r="V21" s="74">
        <v>0.81899999999999995</v>
      </c>
      <c r="W21" s="78"/>
      <c r="X21" s="74">
        <v>5.7000000000000002E-2</v>
      </c>
      <c r="Y21" s="79" t="s">
        <v>118</v>
      </c>
      <c r="Z21" s="79" t="s">
        <v>118</v>
      </c>
      <c r="AA21" s="80"/>
      <c r="AB21" s="74">
        <v>25.074000000000002</v>
      </c>
      <c r="AC21" s="74">
        <v>25.986000000000001</v>
      </c>
      <c r="AD21" s="79" t="s">
        <v>118</v>
      </c>
      <c r="AE21" s="84">
        <v>5.0950755728912718</v>
      </c>
      <c r="AH21" s="63"/>
      <c r="AI21" s="63"/>
      <c r="AJ21" s="63"/>
      <c r="AK21" s="63"/>
      <c r="AL21" s="64"/>
      <c r="AM21" s="64"/>
      <c r="AN21" s="64"/>
      <c r="AO21" s="64"/>
      <c r="AP21" s="64"/>
      <c r="AQ21" s="65"/>
      <c r="AR21" s="65"/>
      <c r="AS21" s="65"/>
      <c r="AT21" s="65"/>
      <c r="AU21" s="64"/>
      <c r="AV21" s="64"/>
      <c r="AW21" s="64"/>
      <c r="AX21" s="64"/>
      <c r="AY21" s="64"/>
      <c r="AZ21" s="64"/>
    </row>
    <row r="22" spans="1:52" s="62" customFormat="1">
      <c r="B22" s="83" t="s">
        <v>108</v>
      </c>
      <c r="C22" s="73">
        <v>9.0660000000000007</v>
      </c>
      <c r="D22" s="73">
        <v>9.7279999999999998</v>
      </c>
      <c r="E22" s="73">
        <v>7.92</v>
      </c>
      <c r="F22" s="73">
        <v>0.91300000000000003</v>
      </c>
      <c r="G22" s="73">
        <v>0.89500000000000002</v>
      </c>
      <c r="H22" s="73">
        <v>1.8080000000000001</v>
      </c>
      <c r="I22" s="73">
        <v>7.4290000000000003</v>
      </c>
      <c r="J22" s="74"/>
      <c r="K22" s="75" t="s">
        <v>118</v>
      </c>
      <c r="L22" s="76">
        <v>0.66200000000000003</v>
      </c>
      <c r="M22" s="76">
        <v>-0.251</v>
      </c>
      <c r="N22" s="76">
        <v>0.36699999999999999</v>
      </c>
      <c r="O22" s="75" t="s">
        <v>118</v>
      </c>
      <c r="P22" s="76"/>
      <c r="Q22" s="75" t="s">
        <v>118</v>
      </c>
      <c r="R22" s="75" t="s">
        <v>118</v>
      </c>
      <c r="S22" s="77"/>
      <c r="T22" s="74">
        <v>-0.21099999999999999</v>
      </c>
      <c r="U22" s="74">
        <v>0.66200000000000003</v>
      </c>
      <c r="V22" s="74">
        <v>0.88700000000000001</v>
      </c>
      <c r="W22" s="78"/>
      <c r="X22" s="74">
        <v>0.16800000000000001</v>
      </c>
      <c r="Y22" s="79" t="s">
        <v>118</v>
      </c>
      <c r="Z22" s="79" t="s">
        <v>118</v>
      </c>
      <c r="AA22" s="80"/>
      <c r="AB22" s="74">
        <v>26.856000000000002</v>
      </c>
      <c r="AC22" s="74">
        <v>27.754000000000001</v>
      </c>
      <c r="AD22" s="79" t="s">
        <v>118</v>
      </c>
      <c r="AE22" s="84">
        <v>5.1925889809848842</v>
      </c>
      <c r="AH22" s="63"/>
      <c r="AI22" s="63"/>
      <c r="AJ22" s="63"/>
      <c r="AK22" s="63"/>
      <c r="AL22" s="64"/>
      <c r="AM22" s="64"/>
      <c r="AN22" s="64"/>
      <c r="AO22" s="64"/>
      <c r="AP22" s="64"/>
      <c r="AQ22" s="65"/>
      <c r="AR22" s="65"/>
      <c r="AS22" s="65"/>
      <c r="AT22" s="65"/>
      <c r="AU22" s="64"/>
      <c r="AV22" s="64"/>
      <c r="AW22" s="64"/>
      <c r="AX22" s="64"/>
      <c r="AY22" s="64"/>
      <c r="AZ22" s="64"/>
    </row>
    <row r="23" spans="1:52" s="62" customFormat="1">
      <c r="B23" s="83" t="s">
        <v>109</v>
      </c>
      <c r="C23" s="73">
        <v>10.071999999999999</v>
      </c>
      <c r="D23" s="73">
        <v>10.682</v>
      </c>
      <c r="E23" s="73">
        <v>8.5779999999999994</v>
      </c>
      <c r="F23" s="73">
        <v>1.147</v>
      </c>
      <c r="G23" s="73">
        <v>0.95699999999999996</v>
      </c>
      <c r="H23" s="73">
        <v>2.1040000000000001</v>
      </c>
      <c r="I23" s="73">
        <v>8.4</v>
      </c>
      <c r="J23" s="74"/>
      <c r="K23" s="75" t="s">
        <v>118</v>
      </c>
      <c r="L23" s="76">
        <v>0.61</v>
      </c>
      <c r="M23" s="76">
        <v>-0.53700000000000003</v>
      </c>
      <c r="N23" s="76">
        <v>0.50800000000000001</v>
      </c>
      <c r="O23" s="75" t="s">
        <v>118</v>
      </c>
      <c r="P23" s="76"/>
      <c r="Q23" s="75" t="s">
        <v>118</v>
      </c>
      <c r="R23" s="75" t="s">
        <v>118</v>
      </c>
      <c r="S23" s="77"/>
      <c r="T23" s="74">
        <v>-0.47</v>
      </c>
      <c r="U23" s="74">
        <v>0.61</v>
      </c>
      <c r="V23" s="74">
        <v>0.94899999999999995</v>
      </c>
      <c r="W23" s="78"/>
      <c r="X23" s="74">
        <v>4.7E-2</v>
      </c>
      <c r="Y23" s="79" t="s">
        <v>118</v>
      </c>
      <c r="Z23" s="79" t="s">
        <v>118</v>
      </c>
      <c r="AA23" s="80"/>
      <c r="AB23" s="74">
        <v>28.268999999999998</v>
      </c>
      <c r="AC23" s="74">
        <v>28.978999999999999</v>
      </c>
      <c r="AD23" s="79" t="s">
        <v>118</v>
      </c>
      <c r="AE23" s="84">
        <v>5.3144807411019013</v>
      </c>
      <c r="AH23" s="63"/>
      <c r="AI23" s="63"/>
      <c r="AJ23" s="63"/>
      <c r="AK23" s="63"/>
      <c r="AL23" s="64"/>
      <c r="AM23" s="64"/>
      <c r="AN23" s="64"/>
      <c r="AO23" s="64"/>
      <c r="AP23" s="64"/>
      <c r="AQ23" s="65"/>
      <c r="AR23" s="65"/>
      <c r="AS23" s="65"/>
      <c r="AT23" s="65"/>
      <c r="AU23" s="64"/>
      <c r="AV23" s="64"/>
      <c r="AW23" s="64"/>
      <c r="AX23" s="64"/>
      <c r="AY23" s="64"/>
      <c r="AZ23" s="64"/>
    </row>
    <row r="24" spans="1:52" s="62" customFormat="1">
      <c r="B24" s="83" t="s">
        <v>110</v>
      </c>
      <c r="C24" s="73">
        <v>10.561</v>
      </c>
      <c r="D24" s="73">
        <v>11.099</v>
      </c>
      <c r="E24" s="73">
        <v>8.92</v>
      </c>
      <c r="F24" s="73">
        <v>1.1459999999999999</v>
      </c>
      <c r="G24" s="73">
        <v>1.0329999999999999</v>
      </c>
      <c r="H24" s="73">
        <v>2.1789999999999998</v>
      </c>
      <c r="I24" s="73">
        <v>8.7309999999999999</v>
      </c>
      <c r="J24" s="74"/>
      <c r="K24" s="75" t="s">
        <v>118</v>
      </c>
      <c r="L24" s="76">
        <v>0.53800000000000003</v>
      </c>
      <c r="M24" s="76">
        <v>-0.60799999999999998</v>
      </c>
      <c r="N24" s="76">
        <v>0.55000000000000004</v>
      </c>
      <c r="O24" s="75" t="s">
        <v>118</v>
      </c>
      <c r="P24" s="76"/>
      <c r="Q24" s="75" t="s">
        <v>118</v>
      </c>
      <c r="R24" s="75" t="s">
        <v>118</v>
      </c>
      <c r="S24" s="77"/>
      <c r="T24" s="74">
        <v>-0.38400000000000001</v>
      </c>
      <c r="U24" s="74">
        <v>0.64600000000000002</v>
      </c>
      <c r="V24" s="74">
        <v>0.93500000000000005</v>
      </c>
      <c r="W24" s="78"/>
      <c r="X24" s="74">
        <v>6.7000000000000004E-2</v>
      </c>
      <c r="Y24" s="79" t="s">
        <v>118</v>
      </c>
      <c r="Z24" s="79" t="s">
        <v>118</v>
      </c>
      <c r="AA24" s="80"/>
      <c r="AB24" s="74">
        <v>29.594000000000001</v>
      </c>
      <c r="AC24" s="74">
        <v>30.524000000000001</v>
      </c>
      <c r="AD24" s="79" t="s">
        <v>118</v>
      </c>
      <c r="AE24" s="84">
        <v>5.4851292052657232</v>
      </c>
      <c r="AH24" s="63"/>
      <c r="AI24" s="63"/>
      <c r="AJ24" s="63"/>
      <c r="AK24" s="63"/>
      <c r="AL24" s="64"/>
      <c r="AM24" s="64"/>
      <c r="AN24" s="64"/>
      <c r="AO24" s="64"/>
      <c r="AP24" s="64"/>
      <c r="AQ24" s="65"/>
      <c r="AR24" s="65"/>
      <c r="AS24" s="65"/>
      <c r="AT24" s="65"/>
      <c r="AU24" s="64"/>
      <c r="AV24" s="64"/>
      <c r="AW24" s="64"/>
      <c r="AX24" s="64"/>
      <c r="AY24" s="64"/>
      <c r="AZ24" s="64"/>
    </row>
    <row r="25" spans="1:52" s="62" customFormat="1">
      <c r="B25" s="83" t="s">
        <v>111</v>
      </c>
      <c r="C25" s="73">
        <v>11.247999999999999</v>
      </c>
      <c r="D25" s="73">
        <v>12.111000000000001</v>
      </c>
      <c r="E25" s="73">
        <v>9.3420000000000005</v>
      </c>
      <c r="F25" s="73">
        <v>1.575</v>
      </c>
      <c r="G25" s="73">
        <v>1.194</v>
      </c>
      <c r="H25" s="73">
        <v>2.7690000000000001</v>
      </c>
      <c r="I25" s="73">
        <v>9.16</v>
      </c>
      <c r="J25" s="74"/>
      <c r="K25" s="75" t="s">
        <v>118</v>
      </c>
      <c r="L25" s="76">
        <v>0.86299999999999999</v>
      </c>
      <c r="M25" s="76">
        <v>-0.71199999999999997</v>
      </c>
      <c r="N25" s="76">
        <v>0.28899999999999998</v>
      </c>
      <c r="O25" s="75" t="s">
        <v>118</v>
      </c>
      <c r="P25" s="76"/>
      <c r="Q25" s="75" t="s">
        <v>118</v>
      </c>
      <c r="R25" s="75" t="s">
        <v>118</v>
      </c>
      <c r="S25" s="77"/>
      <c r="T25" s="74">
        <v>0.30299999999999999</v>
      </c>
      <c r="U25" s="74">
        <v>0.98899999999999999</v>
      </c>
      <c r="V25" s="74">
        <v>0.98399999999999999</v>
      </c>
      <c r="W25" s="78"/>
      <c r="X25" s="74">
        <v>0.77300000000000002</v>
      </c>
      <c r="Y25" s="79" t="s">
        <v>118</v>
      </c>
      <c r="Z25" s="79" t="s">
        <v>118</v>
      </c>
      <c r="AA25" s="80"/>
      <c r="AB25" s="74">
        <v>32.04</v>
      </c>
      <c r="AC25" s="74">
        <v>33.426000000000002</v>
      </c>
      <c r="AD25" s="79" t="s">
        <v>118</v>
      </c>
      <c r="AE25" s="84">
        <v>5.6070209653827394</v>
      </c>
      <c r="AH25" s="63"/>
      <c r="AI25" s="63"/>
      <c r="AJ25" s="63"/>
      <c r="AK25" s="63"/>
      <c r="AL25" s="64"/>
      <c r="AM25" s="64"/>
      <c r="AN25" s="64"/>
      <c r="AO25" s="64"/>
      <c r="AP25" s="64"/>
      <c r="AQ25" s="65"/>
      <c r="AR25" s="65"/>
      <c r="AS25" s="65"/>
      <c r="AT25" s="65"/>
      <c r="AU25" s="64"/>
      <c r="AV25" s="64"/>
      <c r="AW25" s="64"/>
      <c r="AX25" s="64"/>
      <c r="AY25" s="64"/>
      <c r="AZ25" s="64"/>
    </row>
    <row r="26" spans="1:52" s="62" customFormat="1">
      <c r="B26" s="83" t="s">
        <v>112</v>
      </c>
      <c r="C26" s="73">
        <v>12.456</v>
      </c>
      <c r="D26" s="73">
        <v>13.106999999999999</v>
      </c>
      <c r="E26" s="73">
        <v>9.923</v>
      </c>
      <c r="F26" s="73">
        <v>1.897</v>
      </c>
      <c r="G26" s="73">
        <v>1.2869999999999999</v>
      </c>
      <c r="H26" s="73">
        <v>3.1840000000000002</v>
      </c>
      <c r="I26" s="73">
        <v>10.137</v>
      </c>
      <c r="J26" s="74"/>
      <c r="K26" s="75" t="s">
        <v>118</v>
      </c>
      <c r="L26" s="76">
        <v>0.65100000000000002</v>
      </c>
      <c r="M26" s="76">
        <v>-1.246</v>
      </c>
      <c r="N26" s="76">
        <v>0.53900000000000003</v>
      </c>
      <c r="O26" s="75" t="s">
        <v>118</v>
      </c>
      <c r="P26" s="76"/>
      <c r="Q26" s="75" t="s">
        <v>118</v>
      </c>
      <c r="R26" s="75" t="s">
        <v>118</v>
      </c>
      <c r="S26" s="77"/>
      <c r="T26" s="74">
        <v>0.32600000000000001</v>
      </c>
      <c r="U26" s="74">
        <v>0.91400000000000003</v>
      </c>
      <c r="V26" s="74">
        <v>0.98599999999999999</v>
      </c>
      <c r="W26" s="78"/>
      <c r="X26" s="74">
        <v>3.1E-2</v>
      </c>
      <c r="Y26" s="79" t="s">
        <v>118</v>
      </c>
      <c r="Z26" s="79" t="s">
        <v>118</v>
      </c>
      <c r="AA26" s="80"/>
      <c r="AB26" s="74">
        <v>34.930999999999997</v>
      </c>
      <c r="AC26" s="74">
        <v>36.250999999999998</v>
      </c>
      <c r="AD26" s="79" t="s">
        <v>118</v>
      </c>
      <c r="AE26" s="84">
        <v>5.8751828376401738</v>
      </c>
      <c r="AH26" s="63"/>
      <c r="AI26" s="63"/>
      <c r="AJ26" s="63"/>
      <c r="AK26" s="63"/>
      <c r="AL26" s="64"/>
      <c r="AM26" s="64"/>
      <c r="AN26" s="64"/>
      <c r="AO26" s="64"/>
      <c r="AP26" s="64"/>
      <c r="AQ26" s="65"/>
      <c r="AR26" s="65"/>
      <c r="AS26" s="65"/>
      <c r="AT26" s="65"/>
      <c r="AU26" s="64"/>
      <c r="AV26" s="64"/>
      <c r="AW26" s="64"/>
      <c r="AX26" s="64"/>
      <c r="AY26" s="64"/>
      <c r="AZ26" s="64"/>
    </row>
    <row r="27" spans="1:52" s="85" customFormat="1" ht="15.75" customHeight="1">
      <c r="B27" s="86" t="s">
        <v>9</v>
      </c>
      <c r="C27" s="73">
        <v>14.045999999999999</v>
      </c>
      <c r="D27" s="73">
        <v>14.617000000000001</v>
      </c>
      <c r="E27" s="73">
        <v>11.166</v>
      </c>
      <c r="F27" s="73">
        <v>2.0510000000000002</v>
      </c>
      <c r="G27" s="73">
        <v>1.4</v>
      </c>
      <c r="H27" s="73">
        <v>3.4510000000000001</v>
      </c>
      <c r="I27" s="73">
        <v>11.497999999999999</v>
      </c>
      <c r="J27" s="74"/>
      <c r="K27" s="75" t="s">
        <v>118</v>
      </c>
      <c r="L27" s="76">
        <v>0.57099999999999995</v>
      </c>
      <c r="M27" s="76">
        <v>-1.48</v>
      </c>
      <c r="N27" s="76">
        <v>0.66200000000000003</v>
      </c>
      <c r="O27" s="75" t="s">
        <v>118</v>
      </c>
      <c r="P27" s="76"/>
      <c r="Q27" s="75" t="s">
        <v>118</v>
      </c>
      <c r="R27" s="75" t="s">
        <v>118</v>
      </c>
      <c r="S27" s="74"/>
      <c r="T27" s="74">
        <v>0.46899999999999997</v>
      </c>
      <c r="U27" s="74">
        <v>0.92200000000000004</v>
      </c>
      <c r="V27" s="74">
        <v>1.014</v>
      </c>
      <c r="W27" s="73"/>
      <c r="X27" s="74">
        <v>0.45700000000000002</v>
      </c>
      <c r="Y27" s="79" t="s">
        <v>118</v>
      </c>
      <c r="Z27" s="79" t="s">
        <v>118</v>
      </c>
      <c r="AA27" s="80"/>
      <c r="AB27" s="74">
        <v>37.529000000000003</v>
      </c>
      <c r="AC27" s="74">
        <v>38.792000000000002</v>
      </c>
      <c r="AD27" s="79" t="s">
        <v>118</v>
      </c>
      <c r="AE27" s="84">
        <v>6.1921014139444157</v>
      </c>
      <c r="AF27" s="62"/>
      <c r="AH27" s="87"/>
      <c r="AI27" s="87"/>
      <c r="AJ27" s="87"/>
      <c r="AK27" s="87"/>
      <c r="AL27" s="64"/>
      <c r="AM27" s="64"/>
      <c r="AN27" s="88"/>
      <c r="AO27" s="88"/>
      <c r="AP27" s="88"/>
      <c r="AQ27" s="89"/>
      <c r="AR27" s="89"/>
      <c r="AS27" s="89"/>
      <c r="AT27" s="89"/>
      <c r="AU27" s="90"/>
      <c r="AV27" s="64"/>
      <c r="AW27" s="64"/>
      <c r="AX27" s="64"/>
      <c r="AY27" s="91"/>
      <c r="AZ27" s="91"/>
    </row>
    <row r="28" spans="1:52" s="85" customFormat="1" ht="15.75" customHeight="1">
      <c r="B28" s="86" t="s">
        <v>10</v>
      </c>
      <c r="C28" s="73">
        <v>15.218999999999999</v>
      </c>
      <c r="D28" s="73">
        <v>16.175999999999998</v>
      </c>
      <c r="E28" s="73">
        <v>12.14</v>
      </c>
      <c r="F28" s="73">
        <v>2.5150000000000001</v>
      </c>
      <c r="G28" s="73">
        <v>1.5209999999999999</v>
      </c>
      <c r="H28" s="73">
        <v>4.0359999999999996</v>
      </c>
      <c r="I28" s="73">
        <v>12.541</v>
      </c>
      <c r="J28" s="74"/>
      <c r="K28" s="75" t="s">
        <v>118</v>
      </c>
      <c r="L28" s="76">
        <v>0.95699999999999996</v>
      </c>
      <c r="M28" s="76">
        <v>-1.5580000000000001</v>
      </c>
      <c r="N28" s="76">
        <v>0.38</v>
      </c>
      <c r="O28" s="75" t="s">
        <v>118</v>
      </c>
      <c r="P28" s="76"/>
      <c r="Q28" s="75" t="s">
        <v>118</v>
      </c>
      <c r="R28" s="75" t="s">
        <v>118</v>
      </c>
      <c r="S28" s="74"/>
      <c r="T28" s="74">
        <v>0.74299999999999999</v>
      </c>
      <c r="U28" s="74">
        <v>1.1659999999999999</v>
      </c>
      <c r="V28" s="74">
        <v>1.115</v>
      </c>
      <c r="W28" s="73"/>
      <c r="X28" s="74">
        <v>3.2000000000000001E-2</v>
      </c>
      <c r="Y28" s="79" t="s">
        <v>118</v>
      </c>
      <c r="Z28" s="79" t="s">
        <v>118</v>
      </c>
      <c r="AA28" s="80"/>
      <c r="AB28" s="74">
        <v>39.982999999999997</v>
      </c>
      <c r="AC28" s="74">
        <v>41.185000000000002</v>
      </c>
      <c r="AD28" s="79" t="s">
        <v>118</v>
      </c>
      <c r="AE28" s="84">
        <v>6.4602632862018519</v>
      </c>
      <c r="AF28" s="62"/>
      <c r="AH28" s="87"/>
      <c r="AI28" s="87"/>
      <c r="AJ28" s="87"/>
      <c r="AK28" s="87"/>
      <c r="AL28" s="64"/>
      <c r="AM28" s="64"/>
      <c r="AN28" s="88"/>
      <c r="AO28" s="88"/>
      <c r="AP28" s="88"/>
      <c r="AQ28" s="92"/>
      <c r="AR28" s="92"/>
      <c r="AS28" s="92"/>
      <c r="AT28" s="92"/>
      <c r="AU28" s="90"/>
      <c r="AV28" s="64"/>
      <c r="AW28" s="64"/>
      <c r="AX28" s="64"/>
      <c r="AY28" s="91"/>
      <c r="AZ28" s="91"/>
    </row>
    <row r="29" spans="1:52" s="85" customFormat="1" ht="15.75" customHeight="1">
      <c r="B29" s="86" t="s">
        <v>11</v>
      </c>
      <c r="C29" s="73">
        <v>16.824999999999999</v>
      </c>
      <c r="D29" s="73">
        <v>18.462</v>
      </c>
      <c r="E29" s="73">
        <v>13.629</v>
      </c>
      <c r="F29" s="73">
        <v>3.1760000000000002</v>
      </c>
      <c r="G29" s="73">
        <v>1.657</v>
      </c>
      <c r="H29" s="73">
        <v>4.8330000000000002</v>
      </c>
      <c r="I29" s="73">
        <v>13.861000000000001</v>
      </c>
      <c r="J29" s="74"/>
      <c r="K29" s="75" t="s">
        <v>118</v>
      </c>
      <c r="L29" s="76">
        <v>1.637</v>
      </c>
      <c r="M29" s="76">
        <v>-1.5389999999999999</v>
      </c>
      <c r="N29" s="76">
        <v>-7.8E-2</v>
      </c>
      <c r="O29" s="75" t="s">
        <v>118</v>
      </c>
      <c r="P29" s="76"/>
      <c r="Q29" s="75" t="s">
        <v>118</v>
      </c>
      <c r="R29" s="75" t="s">
        <v>118</v>
      </c>
      <c r="S29" s="74"/>
      <c r="T29" s="74">
        <v>1.3740000000000001</v>
      </c>
      <c r="U29" s="74">
        <v>2.0209999999999999</v>
      </c>
      <c r="V29" s="74">
        <v>1.224</v>
      </c>
      <c r="W29" s="73"/>
      <c r="X29" s="74">
        <v>0.63100000000000001</v>
      </c>
      <c r="Y29" s="79" t="s">
        <v>118</v>
      </c>
      <c r="Z29" s="79" t="s">
        <v>118</v>
      </c>
      <c r="AA29" s="80"/>
      <c r="AB29" s="74">
        <v>42.561</v>
      </c>
      <c r="AC29" s="74">
        <v>44.427999999999997</v>
      </c>
      <c r="AD29" s="79" t="s">
        <v>118</v>
      </c>
      <c r="AE29" s="84">
        <v>6.6552901023890776</v>
      </c>
      <c r="AF29" s="62"/>
      <c r="AH29" s="87"/>
      <c r="AI29" s="87"/>
      <c r="AJ29" s="87"/>
      <c r="AK29" s="87"/>
      <c r="AL29" s="64"/>
      <c r="AM29" s="64"/>
      <c r="AN29" s="88"/>
      <c r="AO29" s="88"/>
      <c r="AP29" s="88"/>
      <c r="AQ29" s="92"/>
      <c r="AR29" s="92"/>
      <c r="AS29" s="92"/>
      <c r="AT29" s="92"/>
      <c r="AU29" s="90"/>
      <c r="AV29" s="64"/>
      <c r="AW29" s="64"/>
      <c r="AX29" s="64"/>
      <c r="AY29" s="91"/>
      <c r="AZ29" s="91"/>
    </row>
    <row r="30" spans="1:52" s="85" customFormat="1" ht="15.75" customHeight="1">
      <c r="B30" s="86" t="s">
        <v>12</v>
      </c>
      <c r="C30" s="73">
        <v>19.234999999999999</v>
      </c>
      <c r="D30" s="73">
        <v>19.504999999999999</v>
      </c>
      <c r="E30" s="73">
        <v>14.617000000000001</v>
      </c>
      <c r="F30" s="73">
        <v>3.08</v>
      </c>
      <c r="G30" s="73">
        <v>1.8080000000000001</v>
      </c>
      <c r="H30" s="73">
        <v>4.8879999999999999</v>
      </c>
      <c r="I30" s="73">
        <v>15.814</v>
      </c>
      <c r="J30" s="74"/>
      <c r="K30" s="75" t="s">
        <v>118</v>
      </c>
      <c r="L30" s="76">
        <v>0.27</v>
      </c>
      <c r="M30" s="76">
        <v>-2.81</v>
      </c>
      <c r="N30" s="76">
        <v>1.3879999999999999</v>
      </c>
      <c r="O30" s="75" t="s">
        <v>118</v>
      </c>
      <c r="P30" s="76"/>
      <c r="Q30" s="75" t="s">
        <v>118</v>
      </c>
      <c r="R30" s="75" t="s">
        <v>118</v>
      </c>
      <c r="S30" s="74"/>
      <c r="T30" s="74">
        <v>-0.29199999999999998</v>
      </c>
      <c r="U30" s="74">
        <v>0.376</v>
      </c>
      <c r="V30" s="74">
        <v>1.302</v>
      </c>
      <c r="W30" s="73"/>
      <c r="X30" s="74">
        <v>-0.313</v>
      </c>
      <c r="Y30" s="79" t="s">
        <v>118</v>
      </c>
      <c r="Z30" s="79" t="s">
        <v>118</v>
      </c>
      <c r="AA30" s="80"/>
      <c r="AB30" s="74">
        <v>46.752000000000002</v>
      </c>
      <c r="AC30" s="74">
        <v>48.63</v>
      </c>
      <c r="AD30" s="79" t="s">
        <v>118</v>
      </c>
      <c r="AE30" s="84">
        <v>6.9965870307167233</v>
      </c>
      <c r="AF30" s="62"/>
      <c r="AH30" s="87"/>
      <c r="AI30" s="87"/>
      <c r="AJ30" s="87"/>
      <c r="AK30" s="87"/>
      <c r="AL30" s="64"/>
      <c r="AM30" s="64"/>
      <c r="AN30" s="88"/>
      <c r="AO30" s="88"/>
      <c r="AP30" s="88"/>
      <c r="AQ30" s="92"/>
      <c r="AR30" s="92"/>
      <c r="AS30" s="92"/>
      <c r="AT30" s="92"/>
      <c r="AU30" s="90"/>
      <c r="AV30" s="64"/>
      <c r="AW30" s="64"/>
      <c r="AX30" s="64"/>
      <c r="AY30" s="91"/>
      <c r="AZ30" s="91"/>
    </row>
    <row r="31" spans="1:52" s="85" customFormat="1" ht="15.75" customHeight="1">
      <c r="B31" s="86" t="s">
        <v>13</v>
      </c>
      <c r="C31" s="73">
        <v>21.36</v>
      </c>
      <c r="D31" s="73">
        <v>20.488</v>
      </c>
      <c r="E31" s="73">
        <v>15.486000000000001</v>
      </c>
      <c r="F31" s="73">
        <v>3.056</v>
      </c>
      <c r="G31" s="73">
        <v>1.946</v>
      </c>
      <c r="H31" s="73">
        <v>5.0019999999999998</v>
      </c>
      <c r="I31" s="73">
        <v>17.863</v>
      </c>
      <c r="J31" s="74"/>
      <c r="K31" s="75" t="s">
        <v>118</v>
      </c>
      <c r="L31" s="76">
        <v>-0.872</v>
      </c>
      <c r="M31" s="76">
        <v>-3.9279999999999999</v>
      </c>
      <c r="N31" s="76">
        <v>2.6139999999999999</v>
      </c>
      <c r="O31" s="75" t="s">
        <v>118</v>
      </c>
      <c r="P31" s="76"/>
      <c r="Q31" s="75" t="s">
        <v>118</v>
      </c>
      <c r="R31" s="75" t="s">
        <v>118</v>
      </c>
      <c r="S31" s="74"/>
      <c r="T31" s="74">
        <v>-1.081</v>
      </c>
      <c r="U31" s="74">
        <v>-0.76800000000000002</v>
      </c>
      <c r="V31" s="74">
        <v>1.3140000000000001</v>
      </c>
      <c r="W31" s="73"/>
      <c r="X31" s="74">
        <v>-0.189</v>
      </c>
      <c r="Y31" s="79" t="s">
        <v>118</v>
      </c>
      <c r="Z31" s="79" t="s">
        <v>118</v>
      </c>
      <c r="AA31" s="80"/>
      <c r="AB31" s="74">
        <v>50.737000000000002</v>
      </c>
      <c r="AC31" s="74">
        <v>53.98</v>
      </c>
      <c r="AD31" s="79" t="s">
        <v>118</v>
      </c>
      <c r="AE31" s="84">
        <v>7.4597757191613834</v>
      </c>
      <c r="AF31" s="62"/>
      <c r="AH31" s="87"/>
      <c r="AI31" s="87"/>
      <c r="AJ31" s="87"/>
      <c r="AK31" s="87"/>
      <c r="AL31" s="64"/>
      <c r="AM31" s="64"/>
      <c r="AN31" s="88"/>
      <c r="AO31" s="88"/>
      <c r="AP31" s="88"/>
      <c r="AQ31" s="92"/>
      <c r="AR31" s="92"/>
      <c r="AS31" s="92"/>
      <c r="AT31" s="92"/>
      <c r="AU31" s="90"/>
      <c r="AV31" s="64"/>
      <c r="AW31" s="64"/>
      <c r="AX31" s="64"/>
      <c r="AY31" s="91"/>
      <c r="AZ31" s="91"/>
    </row>
    <row r="32" spans="1:52">
      <c r="A32" s="93"/>
      <c r="B32" s="94" t="s">
        <v>14</v>
      </c>
      <c r="C32" s="73">
        <v>23.209</v>
      </c>
      <c r="D32" s="73">
        <v>22.885999999999999</v>
      </c>
      <c r="E32" s="73">
        <v>17.141999999999999</v>
      </c>
      <c r="F32" s="73">
        <v>3.532</v>
      </c>
      <c r="G32" s="73">
        <v>2.2120000000000002</v>
      </c>
      <c r="H32" s="73">
        <v>5.7439999999999998</v>
      </c>
      <c r="I32" s="73">
        <v>19.457000000000001</v>
      </c>
      <c r="J32" s="95"/>
      <c r="K32" s="75" t="s">
        <v>118</v>
      </c>
      <c r="L32" s="76">
        <v>-0.32300000000000001</v>
      </c>
      <c r="M32" s="76">
        <v>-3.855</v>
      </c>
      <c r="N32" s="76">
        <v>2.1080000000000001</v>
      </c>
      <c r="O32" s="75" t="s">
        <v>118</v>
      </c>
      <c r="P32" s="76"/>
      <c r="Q32" s="75" t="s">
        <v>118</v>
      </c>
      <c r="R32" s="75" t="s">
        <v>118</v>
      </c>
      <c r="S32" s="96"/>
      <c r="T32" s="74">
        <v>-0.13300000000000001</v>
      </c>
      <c r="U32" s="74">
        <v>0.65500000000000003</v>
      </c>
      <c r="V32" s="74">
        <v>1.3440000000000001</v>
      </c>
      <c r="W32" s="97"/>
      <c r="X32" s="74">
        <v>-1.1080000000000001</v>
      </c>
      <c r="Y32" s="79" t="s">
        <v>118</v>
      </c>
      <c r="Z32" s="79" t="s">
        <v>118</v>
      </c>
      <c r="AA32" s="80"/>
      <c r="AB32" s="74">
        <v>57.585999999999999</v>
      </c>
      <c r="AC32" s="74">
        <v>60.963999999999999</v>
      </c>
      <c r="AD32" s="79" t="s">
        <v>118</v>
      </c>
      <c r="AE32" s="84">
        <v>8.1911262798634787</v>
      </c>
      <c r="AH32" s="87"/>
      <c r="AI32" s="87"/>
      <c r="AJ32" s="87"/>
      <c r="AK32" s="87"/>
      <c r="AL32" s="29"/>
      <c r="AM32" s="29"/>
      <c r="AN32" s="88"/>
      <c r="AO32" s="88"/>
      <c r="AP32" s="88"/>
      <c r="AQ32" s="92"/>
      <c r="AR32" s="92"/>
      <c r="AS32" s="92"/>
      <c r="AT32" s="92"/>
      <c r="AU32" s="90"/>
      <c r="AV32" s="29"/>
      <c r="AW32" s="29"/>
      <c r="AX32" s="29"/>
      <c r="AY32" s="29"/>
      <c r="AZ32" s="29"/>
    </row>
    <row r="33" spans="1:52">
      <c r="A33" s="93"/>
      <c r="B33" s="94" t="s">
        <v>15</v>
      </c>
      <c r="C33" s="73">
        <v>24.867999999999999</v>
      </c>
      <c r="D33" s="73">
        <v>25.501999999999999</v>
      </c>
      <c r="E33" s="73">
        <v>19.582999999999998</v>
      </c>
      <c r="F33" s="73">
        <v>3.3820000000000001</v>
      </c>
      <c r="G33" s="73">
        <v>2.5369999999999999</v>
      </c>
      <c r="H33" s="73">
        <v>5.9189999999999996</v>
      </c>
      <c r="I33" s="73">
        <v>20.707999999999998</v>
      </c>
      <c r="J33" s="95"/>
      <c r="K33" s="75" t="s">
        <v>118</v>
      </c>
      <c r="L33" s="76">
        <v>0.63400000000000001</v>
      </c>
      <c r="M33" s="76">
        <v>-2.7480000000000002</v>
      </c>
      <c r="N33" s="76">
        <v>1.276</v>
      </c>
      <c r="O33" s="75" t="s">
        <v>118</v>
      </c>
      <c r="P33" s="76"/>
      <c r="Q33" s="75" t="s">
        <v>118</v>
      </c>
      <c r="R33" s="75" t="s">
        <v>118</v>
      </c>
      <c r="S33" s="76"/>
      <c r="T33" s="74">
        <v>0.48799999999999999</v>
      </c>
      <c r="U33" s="74">
        <v>0.85</v>
      </c>
      <c r="V33" s="74">
        <v>1.544</v>
      </c>
      <c r="W33" s="97"/>
      <c r="X33" s="74">
        <v>-0.40699999999999997</v>
      </c>
      <c r="Y33" s="79" t="s">
        <v>118</v>
      </c>
      <c r="Z33" s="79" t="s">
        <v>118</v>
      </c>
      <c r="AA33" s="80"/>
      <c r="AB33" s="74">
        <v>64.334999999999994</v>
      </c>
      <c r="AC33" s="74">
        <v>67.864999999999995</v>
      </c>
      <c r="AD33" s="79" t="s">
        <v>118</v>
      </c>
      <c r="AE33" s="84">
        <v>8.7762067284251586</v>
      </c>
      <c r="AH33" s="87"/>
      <c r="AI33" s="87"/>
      <c r="AJ33" s="87"/>
      <c r="AK33" s="87"/>
      <c r="AL33" s="29"/>
      <c r="AM33" s="29"/>
      <c r="AN33" s="88"/>
      <c r="AO33" s="88"/>
      <c r="AP33" s="88"/>
      <c r="AQ33" s="92"/>
      <c r="AR33" s="92"/>
      <c r="AS33" s="92"/>
      <c r="AT33" s="92"/>
      <c r="AU33" s="90"/>
      <c r="AV33" s="29"/>
      <c r="AW33" s="29"/>
      <c r="AX33" s="29"/>
      <c r="AY33" s="29"/>
      <c r="AZ33" s="29"/>
    </row>
    <row r="34" spans="1:52">
      <c r="A34" s="93"/>
      <c r="B34" s="94" t="s">
        <v>16</v>
      </c>
      <c r="C34" s="73">
        <v>26.614000000000001</v>
      </c>
      <c r="D34" s="73">
        <v>28.527000000000001</v>
      </c>
      <c r="E34" s="73">
        <v>22.126000000000001</v>
      </c>
      <c r="F34" s="73">
        <v>3.544</v>
      </c>
      <c r="G34" s="73">
        <v>2.8570000000000002</v>
      </c>
      <c r="H34" s="73">
        <v>6.4009999999999998</v>
      </c>
      <c r="I34" s="73">
        <v>22.053000000000001</v>
      </c>
      <c r="J34" s="95"/>
      <c r="K34" s="75" t="s">
        <v>118</v>
      </c>
      <c r="L34" s="76">
        <v>1.913</v>
      </c>
      <c r="M34" s="76">
        <v>-1.631</v>
      </c>
      <c r="N34" s="76">
        <v>0.11</v>
      </c>
      <c r="O34" s="75" t="s">
        <v>118</v>
      </c>
      <c r="P34" s="76"/>
      <c r="Q34" s="75" t="s">
        <v>118</v>
      </c>
      <c r="R34" s="75" t="s">
        <v>118</v>
      </c>
      <c r="S34" s="76"/>
      <c r="T34" s="74">
        <v>1.9079999999999999</v>
      </c>
      <c r="U34" s="74">
        <v>2.4489999999999998</v>
      </c>
      <c r="V34" s="74">
        <v>1.726</v>
      </c>
      <c r="W34" s="97"/>
      <c r="X34" s="74">
        <v>1.4530000000000001</v>
      </c>
      <c r="Y34" s="79" t="s">
        <v>118</v>
      </c>
      <c r="Z34" s="79" t="s">
        <v>118</v>
      </c>
      <c r="AA34" s="80"/>
      <c r="AB34" s="74">
        <v>73.635000000000005</v>
      </c>
      <c r="AC34" s="74">
        <v>78.91</v>
      </c>
      <c r="AD34" s="95">
        <v>2.5587480165039267</v>
      </c>
      <c r="AE34" s="84">
        <v>9.5563139931740615</v>
      </c>
      <c r="AH34" s="87"/>
      <c r="AI34" s="87"/>
      <c r="AJ34" s="87"/>
      <c r="AK34" s="87"/>
      <c r="AL34" s="29"/>
      <c r="AM34" s="29"/>
      <c r="AN34" s="88"/>
      <c r="AO34" s="88"/>
      <c r="AP34" s="88"/>
      <c r="AQ34" s="92"/>
      <c r="AR34" s="92"/>
      <c r="AS34" s="92"/>
      <c r="AT34" s="92"/>
      <c r="AU34" s="90"/>
      <c r="AV34" s="29"/>
      <c r="AW34" s="29"/>
      <c r="AX34" s="29"/>
      <c r="AY34" s="29"/>
      <c r="AZ34" s="29"/>
    </row>
    <row r="35" spans="1:52">
      <c r="A35" s="93"/>
      <c r="B35" s="94" t="s">
        <v>17</v>
      </c>
      <c r="C35" s="73">
        <v>30.059000000000001</v>
      </c>
      <c r="D35" s="73">
        <v>33.442</v>
      </c>
      <c r="E35" s="73">
        <v>25.768999999999998</v>
      </c>
      <c r="F35" s="73">
        <v>4.26</v>
      </c>
      <c r="G35" s="73">
        <v>3.4129999999999998</v>
      </c>
      <c r="H35" s="73">
        <v>7.673</v>
      </c>
      <c r="I35" s="73">
        <v>24.687999999999999</v>
      </c>
      <c r="J35" s="95"/>
      <c r="K35" s="75" t="s">
        <v>118</v>
      </c>
      <c r="L35" s="76">
        <v>3.383</v>
      </c>
      <c r="M35" s="76">
        <v>-0.877</v>
      </c>
      <c r="N35" s="76">
        <v>-0.871</v>
      </c>
      <c r="O35" s="75" t="s">
        <v>118</v>
      </c>
      <c r="P35" s="76"/>
      <c r="Q35" s="75" t="s">
        <v>118</v>
      </c>
      <c r="R35" s="75" t="s">
        <v>118</v>
      </c>
      <c r="S35" s="76"/>
      <c r="T35" s="74">
        <v>2.1349999999999998</v>
      </c>
      <c r="U35" s="74">
        <v>4.3710000000000004</v>
      </c>
      <c r="V35" s="74">
        <v>2.0169999999999999</v>
      </c>
      <c r="W35" s="97"/>
      <c r="X35" s="74">
        <v>3.0339999999999998</v>
      </c>
      <c r="Y35" s="79" t="s">
        <v>118</v>
      </c>
      <c r="Z35" s="79" t="s">
        <v>118</v>
      </c>
      <c r="AA35" s="80"/>
      <c r="AB35" s="74">
        <v>82.516000000000005</v>
      </c>
      <c r="AC35" s="74">
        <v>88.412000000000006</v>
      </c>
      <c r="AD35" s="95">
        <v>6.5398237226014686</v>
      </c>
      <c r="AE35" s="84">
        <v>10.409556313993173</v>
      </c>
      <c r="AH35" s="87"/>
      <c r="AI35" s="87"/>
      <c r="AJ35" s="87"/>
      <c r="AK35" s="87"/>
      <c r="AL35" s="29"/>
      <c r="AM35" s="29"/>
      <c r="AN35" s="88"/>
      <c r="AO35" s="88"/>
      <c r="AP35" s="88"/>
      <c r="AQ35" s="92"/>
      <c r="AR35" s="92"/>
      <c r="AS35" s="92"/>
      <c r="AT35" s="92"/>
      <c r="AU35" s="90"/>
      <c r="AV35" s="29"/>
      <c r="AW35" s="29"/>
      <c r="AX35" s="29"/>
      <c r="AY35" s="29"/>
      <c r="AZ35" s="29"/>
    </row>
    <row r="36" spans="1:52">
      <c r="B36" s="94" t="s">
        <v>18</v>
      </c>
      <c r="C36" s="73">
        <v>38.276000000000003</v>
      </c>
      <c r="D36" s="73">
        <v>43.868000000000002</v>
      </c>
      <c r="E36" s="73">
        <v>34.112000000000002</v>
      </c>
      <c r="F36" s="73">
        <v>5.4530000000000003</v>
      </c>
      <c r="G36" s="73">
        <v>4.3029999999999999</v>
      </c>
      <c r="H36" s="73">
        <v>9.7560000000000002</v>
      </c>
      <c r="I36" s="73">
        <v>31.902000000000001</v>
      </c>
      <c r="J36" s="95"/>
      <c r="K36" s="75" t="s">
        <v>118</v>
      </c>
      <c r="L36" s="76">
        <v>5.5919999999999996</v>
      </c>
      <c r="M36" s="76">
        <v>0.13900000000000001</v>
      </c>
      <c r="N36" s="76">
        <v>-2.2549999999999999</v>
      </c>
      <c r="O36" s="75" t="s">
        <v>118</v>
      </c>
      <c r="P36" s="98"/>
      <c r="Q36" s="75" t="s">
        <v>118</v>
      </c>
      <c r="R36" s="76">
        <v>52.1</v>
      </c>
      <c r="S36" s="98"/>
      <c r="T36" s="74">
        <v>5.0940000000000003</v>
      </c>
      <c r="U36" s="74">
        <v>7.9870000000000001</v>
      </c>
      <c r="V36" s="74">
        <v>2.3719999999999999</v>
      </c>
      <c r="W36" s="97"/>
      <c r="X36" s="74">
        <v>3.371</v>
      </c>
      <c r="Y36" s="79" t="s">
        <v>118</v>
      </c>
      <c r="Z36" s="95">
        <v>53.67</v>
      </c>
      <c r="AA36" s="80"/>
      <c r="AB36" s="74">
        <v>97.7</v>
      </c>
      <c r="AC36" s="74">
        <v>108.592</v>
      </c>
      <c r="AD36" s="95">
        <v>3.0701742048566274</v>
      </c>
      <c r="AE36" s="84">
        <v>12.506094588005851</v>
      </c>
      <c r="AH36" s="87"/>
      <c r="AI36" s="87"/>
      <c r="AJ36" s="87"/>
      <c r="AK36" s="87"/>
      <c r="AL36" s="29"/>
      <c r="AM36" s="29"/>
      <c r="AN36" s="88"/>
      <c r="AO36" s="88"/>
      <c r="AP36" s="88"/>
      <c r="AQ36" s="92"/>
      <c r="AR36" s="92"/>
      <c r="AS36" s="92"/>
      <c r="AT36" s="92"/>
      <c r="AU36" s="90"/>
      <c r="AV36" s="29"/>
      <c r="AW36" s="29"/>
      <c r="AX36" s="29"/>
      <c r="AY36" s="29"/>
      <c r="AZ36" s="29"/>
    </row>
    <row r="37" spans="1:52">
      <c r="B37" s="94" t="s">
        <v>19</v>
      </c>
      <c r="C37" s="73">
        <v>48.447000000000003</v>
      </c>
      <c r="D37" s="73">
        <v>56.097999999999999</v>
      </c>
      <c r="E37" s="73">
        <v>43.884999999999998</v>
      </c>
      <c r="F37" s="73">
        <v>6.7549999999999999</v>
      </c>
      <c r="G37" s="73">
        <v>5.4580000000000002</v>
      </c>
      <c r="H37" s="73">
        <v>12.212999999999999</v>
      </c>
      <c r="I37" s="73">
        <v>40.305999999999997</v>
      </c>
      <c r="J37" s="95"/>
      <c r="K37" s="76">
        <v>0.58678595103539721</v>
      </c>
      <c r="L37" s="76">
        <v>7.6509999999999998</v>
      </c>
      <c r="M37" s="76">
        <v>0.89600000000000002</v>
      </c>
      <c r="N37" s="76">
        <v>-3.6219999999999999</v>
      </c>
      <c r="O37" s="76">
        <v>-3.312785951035397</v>
      </c>
      <c r="P37" s="98"/>
      <c r="Q37" s="76">
        <v>7.3417859510353969</v>
      </c>
      <c r="R37" s="76">
        <v>64.7</v>
      </c>
      <c r="S37" s="98"/>
      <c r="T37" s="74">
        <v>8.7530000000000001</v>
      </c>
      <c r="U37" s="74">
        <v>10.281000000000001</v>
      </c>
      <c r="V37" s="74">
        <v>3.109</v>
      </c>
      <c r="X37" s="74">
        <v>5.09</v>
      </c>
      <c r="Y37" s="95">
        <v>4.7807859510353969</v>
      </c>
      <c r="Z37" s="95">
        <v>65.638000000000005</v>
      </c>
      <c r="AA37" s="80"/>
      <c r="AB37" s="74">
        <v>120.23699999999999</v>
      </c>
      <c r="AC37" s="74">
        <v>130.4</v>
      </c>
      <c r="AD37" s="95">
        <v>-1.7424106068902177</v>
      </c>
      <c r="AE37" s="84">
        <v>15.553388590931252</v>
      </c>
      <c r="AH37" s="87"/>
      <c r="AI37" s="87"/>
      <c r="AJ37" s="87"/>
      <c r="AK37" s="87"/>
      <c r="AL37" s="29"/>
      <c r="AM37" s="29"/>
      <c r="AN37" s="88"/>
      <c r="AO37" s="88"/>
      <c r="AP37" s="88"/>
      <c r="AQ37" s="92"/>
      <c r="AR37" s="92"/>
      <c r="AS37" s="92"/>
      <c r="AT37" s="92"/>
      <c r="AU37" s="90"/>
      <c r="AV37" s="29"/>
      <c r="AW37" s="29"/>
      <c r="AX37" s="29"/>
      <c r="AY37" s="29"/>
      <c r="AZ37" s="29"/>
    </row>
    <row r="38" spans="1:52">
      <c r="B38" s="94" t="s">
        <v>20</v>
      </c>
      <c r="C38" s="73">
        <v>57.094000000000001</v>
      </c>
      <c r="D38" s="73">
        <v>64.097999999999999</v>
      </c>
      <c r="E38" s="73">
        <v>51.231999999999999</v>
      </c>
      <c r="F38" s="73">
        <v>6.4329999999999998</v>
      </c>
      <c r="G38" s="73">
        <v>6.4329999999999998</v>
      </c>
      <c r="H38" s="73">
        <v>12.866</v>
      </c>
      <c r="I38" s="73">
        <v>46.542999999999999</v>
      </c>
      <c r="J38" s="95"/>
      <c r="K38" s="76">
        <v>-0.36143200448639057</v>
      </c>
      <c r="L38" s="76">
        <v>7.0039999999999996</v>
      </c>
      <c r="M38" s="76">
        <v>0.57099999999999995</v>
      </c>
      <c r="N38" s="76">
        <v>-1.857</v>
      </c>
      <c r="O38" s="76">
        <v>-0.92456799551360946</v>
      </c>
      <c r="P38" s="76"/>
      <c r="Q38" s="76">
        <v>6.0715679955136101</v>
      </c>
      <c r="R38" s="76">
        <v>73.599999999999994</v>
      </c>
      <c r="S38" s="76"/>
      <c r="T38" s="74">
        <v>5.8390000000000004</v>
      </c>
      <c r="U38" s="74">
        <v>8.2460000000000004</v>
      </c>
      <c r="V38" s="74">
        <v>4.0789999999999997</v>
      </c>
      <c r="W38" s="97"/>
      <c r="X38" s="74">
        <v>5.14</v>
      </c>
      <c r="Y38" s="95">
        <v>4.2075679955136103</v>
      </c>
      <c r="Z38" s="95">
        <v>75.991</v>
      </c>
      <c r="AA38" s="80"/>
      <c r="AB38" s="74">
        <v>141.19</v>
      </c>
      <c r="AC38" s="74">
        <v>153.05199999999999</v>
      </c>
      <c r="AD38" s="95">
        <v>-0.62385451846834883</v>
      </c>
      <c r="AE38" s="84">
        <v>17.723061921014139</v>
      </c>
      <c r="AH38" s="87"/>
      <c r="AI38" s="87"/>
      <c r="AJ38" s="87"/>
      <c r="AK38" s="87"/>
      <c r="AL38" s="29"/>
      <c r="AM38" s="29"/>
      <c r="AN38" s="88"/>
      <c r="AO38" s="88"/>
      <c r="AP38" s="88"/>
      <c r="AQ38" s="92"/>
      <c r="AR38" s="92"/>
      <c r="AS38" s="92"/>
      <c r="AT38" s="92"/>
      <c r="AU38" s="90"/>
      <c r="AV38" s="29"/>
      <c r="AW38" s="29"/>
      <c r="AX38" s="29"/>
      <c r="AY38" s="29"/>
      <c r="AZ38" s="29"/>
    </row>
    <row r="39" spans="1:52">
      <c r="B39" s="94" t="s">
        <v>21</v>
      </c>
      <c r="C39" s="73">
        <v>63.744</v>
      </c>
      <c r="D39" s="73">
        <v>70.168000000000006</v>
      </c>
      <c r="E39" s="73">
        <v>57.54</v>
      </c>
      <c r="F39" s="73">
        <v>5.2480000000000002</v>
      </c>
      <c r="G39" s="73">
        <v>7.38</v>
      </c>
      <c r="H39" s="73">
        <v>12.628</v>
      </c>
      <c r="I39" s="73">
        <v>52.515999999999998</v>
      </c>
      <c r="J39" s="95"/>
      <c r="K39" s="76">
        <v>0.58352087686033971</v>
      </c>
      <c r="L39" s="76">
        <v>6.4240000000000004</v>
      </c>
      <c r="M39" s="76">
        <v>1.1759999999999999</v>
      </c>
      <c r="N39" s="76">
        <v>-0.53600000000000003</v>
      </c>
      <c r="O39" s="76">
        <v>5.6479123139660345E-2</v>
      </c>
      <c r="P39" s="76"/>
      <c r="Q39" s="76">
        <v>5.8315208768603393</v>
      </c>
      <c r="R39" s="76">
        <v>79.5</v>
      </c>
      <c r="S39" s="76"/>
      <c r="T39" s="74">
        <v>4.6779999999999999</v>
      </c>
      <c r="U39" s="74">
        <v>5.5679999999999996</v>
      </c>
      <c r="V39" s="74">
        <v>4.907</v>
      </c>
      <c r="W39" s="97"/>
      <c r="X39" s="74">
        <v>5.3490000000000002</v>
      </c>
      <c r="Y39" s="95">
        <v>4.7565208768603391</v>
      </c>
      <c r="Z39" s="95">
        <v>86.356999999999999</v>
      </c>
      <c r="AA39" s="80"/>
      <c r="AB39" s="74">
        <v>165.041</v>
      </c>
      <c r="AC39" s="74">
        <v>178.16499999999999</v>
      </c>
      <c r="AD39" s="95">
        <v>-0.46843629882827997</v>
      </c>
      <c r="AE39" s="84">
        <v>20.160897123354459</v>
      </c>
      <c r="AH39" s="87"/>
      <c r="AI39" s="87"/>
      <c r="AJ39" s="87"/>
      <c r="AK39" s="87"/>
      <c r="AL39" s="29"/>
      <c r="AM39" s="29"/>
      <c r="AN39" s="88"/>
      <c r="AO39" s="88"/>
      <c r="AP39" s="88"/>
      <c r="AQ39" s="92"/>
      <c r="AR39" s="92"/>
      <c r="AS39" s="92"/>
      <c r="AT39" s="92"/>
      <c r="AU39" s="90"/>
      <c r="AV39" s="29"/>
      <c r="AW39" s="29"/>
      <c r="AX39" s="29"/>
      <c r="AY39" s="29"/>
      <c r="AZ39" s="29"/>
    </row>
    <row r="40" spans="1:52">
      <c r="B40" s="94" t="s">
        <v>22</v>
      </c>
      <c r="C40" s="73">
        <v>71.019000000000005</v>
      </c>
      <c r="D40" s="73">
        <v>79.703999999999994</v>
      </c>
      <c r="E40" s="73">
        <v>66.105999999999995</v>
      </c>
      <c r="F40" s="73">
        <v>5.2080000000000002</v>
      </c>
      <c r="G40" s="73">
        <v>8.39</v>
      </c>
      <c r="H40" s="73">
        <v>13.598000000000001</v>
      </c>
      <c r="I40" s="73">
        <v>58.432000000000002</v>
      </c>
      <c r="J40" s="95"/>
      <c r="K40" s="76">
        <v>4.7893504613258786</v>
      </c>
      <c r="L40" s="76">
        <v>8.6850000000000005</v>
      </c>
      <c r="M40" s="76">
        <v>3.4769999999999999</v>
      </c>
      <c r="N40" s="76">
        <v>-2.0270000000000001</v>
      </c>
      <c r="O40" s="76">
        <v>-3.3393504613258784</v>
      </c>
      <c r="P40" s="76"/>
      <c r="Q40" s="76">
        <v>9.9973504613258779</v>
      </c>
      <c r="R40" s="76">
        <v>88.6</v>
      </c>
      <c r="S40" s="76"/>
      <c r="T40" s="74">
        <v>7.7549999999999999</v>
      </c>
      <c r="U40" s="74">
        <v>9.0289999999999999</v>
      </c>
      <c r="V40" s="74">
        <v>5.8559999999999999</v>
      </c>
      <c r="W40" s="97"/>
      <c r="X40" s="74">
        <v>7.24</v>
      </c>
      <c r="Y40" s="95">
        <v>8.5523504613258776</v>
      </c>
      <c r="Z40" s="95">
        <v>96.730999999999995</v>
      </c>
      <c r="AA40" s="80"/>
      <c r="AB40" s="74">
        <v>191.05799999999999</v>
      </c>
      <c r="AC40" s="74">
        <v>208.684</v>
      </c>
      <c r="AD40" s="95">
        <v>1.5611463179651679</v>
      </c>
      <c r="AE40" s="84">
        <v>22.428083861530958</v>
      </c>
      <c r="AH40" s="87"/>
      <c r="AI40" s="87"/>
      <c r="AJ40" s="87"/>
      <c r="AK40" s="87"/>
      <c r="AL40" s="29"/>
      <c r="AM40" s="29"/>
      <c r="AN40" s="88"/>
      <c r="AO40" s="88"/>
      <c r="AP40" s="88"/>
      <c r="AQ40" s="92"/>
      <c r="AR40" s="92"/>
      <c r="AS40" s="92"/>
      <c r="AT40" s="92"/>
      <c r="AU40" s="90"/>
      <c r="AV40" s="29"/>
      <c r="AW40" s="29"/>
      <c r="AX40" s="29"/>
      <c r="AY40" s="29"/>
      <c r="AZ40" s="29"/>
    </row>
    <row r="41" spans="1:52">
      <c r="B41" s="94" t="s">
        <v>23</v>
      </c>
      <c r="C41" s="73">
        <v>86.786000000000001</v>
      </c>
      <c r="D41" s="73">
        <v>95.331999999999994</v>
      </c>
      <c r="E41" s="73">
        <v>79.599999999999994</v>
      </c>
      <c r="F41" s="73">
        <v>5.7670000000000003</v>
      </c>
      <c r="G41" s="73">
        <v>9.9649999999999999</v>
      </c>
      <c r="H41" s="73">
        <v>15.731999999999999</v>
      </c>
      <c r="I41" s="73">
        <v>72.543000000000006</v>
      </c>
      <c r="J41" s="95"/>
      <c r="K41" s="76">
        <v>3.3812352763517994</v>
      </c>
      <c r="L41" s="76">
        <v>8.5459999999999994</v>
      </c>
      <c r="M41" s="76">
        <v>2.7789999999999999</v>
      </c>
      <c r="N41" s="76">
        <v>-0.16200000000000001</v>
      </c>
      <c r="O41" s="76">
        <v>-0.76423527635179922</v>
      </c>
      <c r="P41" s="76"/>
      <c r="Q41" s="76">
        <v>9.1482352763517998</v>
      </c>
      <c r="R41" s="76">
        <v>98.2</v>
      </c>
      <c r="S41" s="76"/>
      <c r="T41" s="74">
        <v>8.0640000000000001</v>
      </c>
      <c r="U41" s="74">
        <v>9.7230000000000008</v>
      </c>
      <c r="V41" s="74">
        <v>7.5869999999999997</v>
      </c>
      <c r="W41" s="97"/>
      <c r="X41" s="74">
        <v>6.0720000000000001</v>
      </c>
      <c r="Y41" s="95">
        <v>6.6742352763517996</v>
      </c>
      <c r="Z41" s="95">
        <v>107.499</v>
      </c>
      <c r="AA41" s="80"/>
      <c r="AB41" s="74">
        <v>231.15</v>
      </c>
      <c r="AC41" s="74">
        <v>249.816</v>
      </c>
      <c r="AD41" s="95">
        <v>-0.1033810654929681</v>
      </c>
      <c r="AE41" s="84">
        <v>26.206728425158452</v>
      </c>
      <c r="AH41" s="87"/>
      <c r="AI41" s="87"/>
      <c r="AJ41" s="87"/>
      <c r="AK41" s="87"/>
      <c r="AL41" s="29"/>
      <c r="AM41" s="29"/>
      <c r="AN41" s="88"/>
      <c r="AO41" s="88"/>
      <c r="AP41" s="88"/>
      <c r="AQ41" s="92"/>
      <c r="AR41" s="92"/>
      <c r="AS41" s="92"/>
      <c r="AT41" s="92"/>
      <c r="AU41" s="90"/>
      <c r="AV41" s="29"/>
      <c r="AW41" s="29"/>
      <c r="AX41" s="29"/>
      <c r="AY41" s="29"/>
      <c r="AZ41" s="29"/>
    </row>
    <row r="42" spans="1:52">
      <c r="B42" s="94" t="s">
        <v>24</v>
      </c>
      <c r="C42" s="73">
        <v>103.194</v>
      </c>
      <c r="D42" s="73">
        <v>114.73099999999999</v>
      </c>
      <c r="E42" s="73">
        <v>96.846000000000004</v>
      </c>
      <c r="F42" s="73">
        <v>5.8079999999999998</v>
      </c>
      <c r="G42" s="73">
        <v>12.077</v>
      </c>
      <c r="H42" s="73">
        <v>17.885000000000002</v>
      </c>
      <c r="I42" s="73">
        <v>85.908000000000001</v>
      </c>
      <c r="J42" s="95"/>
      <c r="K42" s="76">
        <v>1.9333421573681804</v>
      </c>
      <c r="L42" s="76">
        <v>11.537000000000001</v>
      </c>
      <c r="M42" s="76">
        <v>5.7290000000000001</v>
      </c>
      <c r="N42" s="76">
        <v>-1.4890000000000001</v>
      </c>
      <c r="O42" s="76">
        <v>2.3066578426318189</v>
      </c>
      <c r="P42" s="76"/>
      <c r="Q42" s="76">
        <v>7.741342157368182</v>
      </c>
      <c r="R42" s="76">
        <v>113.8</v>
      </c>
      <c r="S42" s="76"/>
      <c r="T42" s="74">
        <v>12.497</v>
      </c>
      <c r="U42" s="74">
        <v>12.266999999999999</v>
      </c>
      <c r="V42" s="74">
        <v>9.1630000000000003</v>
      </c>
      <c r="W42" s="97"/>
      <c r="X42" s="74">
        <v>8.9529999999999994</v>
      </c>
      <c r="Y42" s="95">
        <v>5.1573421573681806</v>
      </c>
      <c r="Z42" s="95">
        <v>126.22199999999999</v>
      </c>
      <c r="AA42" s="80"/>
      <c r="AB42" s="74">
        <v>265.81799999999998</v>
      </c>
      <c r="AC42" s="74">
        <v>280.036</v>
      </c>
      <c r="AD42" s="95">
        <v>-2.8144796413315873</v>
      </c>
      <c r="AE42" s="84">
        <v>31.253047294002918</v>
      </c>
      <c r="AH42" s="87"/>
      <c r="AI42" s="87"/>
      <c r="AJ42" s="87"/>
      <c r="AK42" s="87"/>
      <c r="AL42" s="29"/>
      <c r="AM42" s="29"/>
      <c r="AN42" s="88"/>
      <c r="AO42" s="88"/>
      <c r="AP42" s="88"/>
      <c r="AQ42" s="92"/>
      <c r="AR42" s="92"/>
      <c r="AS42" s="92"/>
      <c r="AT42" s="92"/>
      <c r="AU42" s="90"/>
      <c r="AV42" s="29"/>
      <c r="AW42" s="29"/>
      <c r="AX42" s="29"/>
      <c r="AY42" s="29"/>
      <c r="AZ42" s="29"/>
    </row>
    <row r="43" spans="1:52">
      <c r="B43" s="94" t="s">
        <v>25</v>
      </c>
      <c r="C43" s="73">
        <v>122.155</v>
      </c>
      <c r="D43" s="73">
        <v>128.154</v>
      </c>
      <c r="E43" s="73">
        <v>110.82</v>
      </c>
      <c r="F43" s="73">
        <v>4.1349999999999998</v>
      </c>
      <c r="G43" s="73">
        <v>13.199</v>
      </c>
      <c r="H43" s="73">
        <v>17.334</v>
      </c>
      <c r="I43" s="73">
        <v>101.48</v>
      </c>
      <c r="J43" s="95"/>
      <c r="K43" s="76">
        <v>-4.4785653585957572</v>
      </c>
      <c r="L43" s="76">
        <v>5.9989999999999997</v>
      </c>
      <c r="M43" s="76">
        <v>1.8640000000000001</v>
      </c>
      <c r="N43" s="76">
        <v>5.7460000000000004</v>
      </c>
      <c r="O43" s="76">
        <v>12.088565358595758</v>
      </c>
      <c r="P43" s="76"/>
      <c r="Q43" s="76">
        <v>-0.34356535859575765</v>
      </c>
      <c r="R43" s="76">
        <v>125.2</v>
      </c>
      <c r="S43" s="76"/>
      <c r="T43" s="74">
        <v>7.6349999999999998</v>
      </c>
      <c r="U43" s="74">
        <v>8.6720000000000006</v>
      </c>
      <c r="V43" s="74">
        <v>11.231999999999999</v>
      </c>
      <c r="W43" s="97"/>
      <c r="X43" s="74">
        <v>8.3179999999999996</v>
      </c>
      <c r="Y43" s="95">
        <v>1.9754346414042436</v>
      </c>
      <c r="Z43" s="95">
        <v>133.648</v>
      </c>
      <c r="AA43" s="80"/>
      <c r="AB43" s="74">
        <v>295.767</v>
      </c>
      <c r="AC43" s="74">
        <v>310.10300000000001</v>
      </c>
      <c r="AD43" s="95">
        <v>-3.163101332089326</v>
      </c>
      <c r="AE43" s="84">
        <v>34.446611409068744</v>
      </c>
      <c r="AH43" s="87"/>
      <c r="AI43" s="87"/>
      <c r="AJ43" s="87"/>
      <c r="AK43" s="87"/>
      <c r="AL43" s="29"/>
      <c r="AM43" s="29"/>
      <c r="AN43" s="88"/>
      <c r="AO43" s="88"/>
      <c r="AP43" s="88"/>
      <c r="AQ43" s="92"/>
      <c r="AR43" s="92"/>
      <c r="AS43" s="92"/>
      <c r="AT43" s="92"/>
      <c r="AU43" s="90"/>
      <c r="AV43" s="29"/>
      <c r="AW43" s="29"/>
      <c r="AX43" s="29"/>
      <c r="AY43" s="29"/>
      <c r="AZ43" s="29"/>
    </row>
    <row r="44" spans="1:52">
      <c r="B44" s="94" t="s">
        <v>26</v>
      </c>
      <c r="C44" s="73">
        <v>133.08600000000001</v>
      </c>
      <c r="D44" s="73">
        <v>141.62799999999999</v>
      </c>
      <c r="E44" s="73">
        <v>121.643</v>
      </c>
      <c r="F44" s="73">
        <v>6.13</v>
      </c>
      <c r="G44" s="73">
        <v>13.855</v>
      </c>
      <c r="H44" s="73">
        <v>19.984999999999999</v>
      </c>
      <c r="I44" s="73">
        <v>110.42100000000001</v>
      </c>
      <c r="J44" s="95"/>
      <c r="K44" s="76">
        <v>-4.0389939733739944</v>
      </c>
      <c r="L44" s="76">
        <v>8.5419999999999998</v>
      </c>
      <c r="M44" s="76">
        <v>2.4119999999999999</v>
      </c>
      <c r="N44" s="76">
        <v>3.3660000000000001</v>
      </c>
      <c r="O44" s="76">
        <v>9.8169939733739948</v>
      </c>
      <c r="P44" s="76"/>
      <c r="Q44" s="76">
        <v>2.0910060266260047</v>
      </c>
      <c r="R44" s="76">
        <v>132.5</v>
      </c>
      <c r="S44" s="76"/>
      <c r="T44" s="74">
        <v>12.819000000000001</v>
      </c>
      <c r="U44" s="74">
        <v>8.9979999999999993</v>
      </c>
      <c r="V44" s="74">
        <v>12.087</v>
      </c>
      <c r="W44" s="97"/>
      <c r="X44" s="74">
        <v>8.7050000000000001</v>
      </c>
      <c r="Y44" s="95">
        <v>2.2540060266260062</v>
      </c>
      <c r="Z44" s="95">
        <v>142.88900000000001</v>
      </c>
      <c r="AA44" s="80"/>
      <c r="AB44" s="74">
        <v>324.512</v>
      </c>
      <c r="AC44" s="74">
        <v>339.69099999999997</v>
      </c>
      <c r="AD44" s="95">
        <v>-2.7105717473720858</v>
      </c>
      <c r="AE44" s="84">
        <v>36.93320331545587</v>
      </c>
      <c r="AH44" s="87"/>
      <c r="AI44" s="87"/>
      <c r="AJ44" s="87"/>
      <c r="AK44" s="87"/>
      <c r="AL44" s="29"/>
      <c r="AM44" s="29"/>
      <c r="AN44" s="88"/>
      <c r="AO44" s="88"/>
      <c r="AP44" s="88"/>
      <c r="AQ44" s="92"/>
      <c r="AR44" s="92"/>
      <c r="AS44" s="92"/>
      <c r="AT44" s="92"/>
      <c r="AU44" s="90"/>
      <c r="AV44" s="29"/>
      <c r="AW44" s="29"/>
      <c r="AX44" s="29"/>
      <c r="AY44" s="29"/>
      <c r="AZ44" s="29"/>
    </row>
    <row r="45" spans="1:52">
      <c r="B45" s="94" t="s">
        <v>27</v>
      </c>
      <c r="C45" s="73">
        <v>141.607</v>
      </c>
      <c r="D45" s="73">
        <v>153.40899999999999</v>
      </c>
      <c r="E45" s="73">
        <v>131.273</v>
      </c>
      <c r="F45" s="73">
        <v>7.5839999999999996</v>
      </c>
      <c r="G45" s="73">
        <v>14.552</v>
      </c>
      <c r="H45" s="73">
        <v>22.135999999999999</v>
      </c>
      <c r="I45" s="73">
        <v>118.31</v>
      </c>
      <c r="J45" s="95"/>
      <c r="K45" s="76">
        <v>-0.34410952691376012</v>
      </c>
      <c r="L45" s="76">
        <v>11.802</v>
      </c>
      <c r="M45" s="76">
        <v>4.218</v>
      </c>
      <c r="N45" s="76">
        <v>0.58099999999999996</v>
      </c>
      <c r="O45" s="76">
        <v>5.1431095269137614</v>
      </c>
      <c r="P45" s="76"/>
      <c r="Q45" s="76">
        <v>7.2398904730862386</v>
      </c>
      <c r="R45" s="76">
        <v>143.6</v>
      </c>
      <c r="S45" s="76"/>
      <c r="T45" s="74">
        <v>12.288</v>
      </c>
      <c r="U45" s="74">
        <v>9.7949999999999999</v>
      </c>
      <c r="V45" s="74">
        <v>13.225</v>
      </c>
      <c r="W45" s="97"/>
      <c r="X45" s="74">
        <v>11.76</v>
      </c>
      <c r="Y45" s="95">
        <v>7.1978904730862387</v>
      </c>
      <c r="Z45" s="95">
        <v>155.148</v>
      </c>
      <c r="AA45" s="80"/>
      <c r="AB45" s="74">
        <v>354.96</v>
      </c>
      <c r="AC45" s="74">
        <v>366.57600000000002</v>
      </c>
      <c r="AD45" s="95">
        <v>-1.4862634843471767</v>
      </c>
      <c r="AE45" s="84">
        <v>38.688444661140899</v>
      </c>
      <c r="AH45" s="87"/>
      <c r="AI45" s="87"/>
      <c r="AJ45" s="87"/>
      <c r="AK45" s="87"/>
      <c r="AL45" s="29"/>
      <c r="AM45" s="29"/>
      <c r="AN45" s="88"/>
      <c r="AO45" s="88"/>
      <c r="AP45" s="88"/>
      <c r="AQ45" s="92"/>
      <c r="AR45" s="92"/>
      <c r="AS45" s="92"/>
      <c r="AT45" s="92"/>
      <c r="AU45" s="90"/>
      <c r="AV45" s="29"/>
      <c r="AW45" s="29"/>
      <c r="AX45" s="29"/>
      <c r="AY45" s="29"/>
      <c r="AZ45" s="29"/>
    </row>
    <row r="46" spans="1:52">
      <c r="B46" s="94" t="s">
        <v>28</v>
      </c>
      <c r="C46" s="73">
        <v>151.51599999999999</v>
      </c>
      <c r="D46" s="73">
        <v>164.05099999999999</v>
      </c>
      <c r="E46" s="73">
        <v>141.97</v>
      </c>
      <c r="F46" s="73">
        <v>7.3170000000000002</v>
      </c>
      <c r="G46" s="73">
        <v>14.763999999999999</v>
      </c>
      <c r="H46" s="73">
        <v>22.081</v>
      </c>
      <c r="I46" s="73">
        <v>129.74700000000001</v>
      </c>
      <c r="J46" s="95"/>
      <c r="K46" s="76">
        <v>3.371444372372066</v>
      </c>
      <c r="L46" s="76">
        <v>12.535</v>
      </c>
      <c r="M46" s="76">
        <v>5.218</v>
      </c>
      <c r="N46" s="76">
        <v>1.42</v>
      </c>
      <c r="O46" s="76">
        <v>3.2665556276279331</v>
      </c>
      <c r="P46" s="76"/>
      <c r="Q46" s="76">
        <v>10.688444372372066</v>
      </c>
      <c r="R46" s="76">
        <v>157</v>
      </c>
      <c r="S46" s="76"/>
      <c r="T46" s="74">
        <v>10.273999999999999</v>
      </c>
      <c r="U46" s="74">
        <v>10.259</v>
      </c>
      <c r="V46" s="74">
        <v>14.72</v>
      </c>
      <c r="W46" s="97"/>
      <c r="X46" s="74">
        <v>11.057</v>
      </c>
      <c r="Y46" s="95">
        <v>9.2104443723720664</v>
      </c>
      <c r="Z46" s="95">
        <v>166.482</v>
      </c>
      <c r="AA46" s="80"/>
      <c r="AB46" s="74">
        <v>382.846</v>
      </c>
      <c r="AC46" s="74">
        <v>403.03100000000001</v>
      </c>
      <c r="AD46" s="95">
        <v>-0.37014129324646206</v>
      </c>
      <c r="AE46" s="84">
        <v>40.931253047293993</v>
      </c>
      <c r="AH46" s="87"/>
      <c r="AI46" s="87"/>
      <c r="AJ46" s="87"/>
      <c r="AK46" s="87"/>
      <c r="AL46" s="29"/>
      <c r="AM46" s="29"/>
      <c r="AN46" s="88"/>
      <c r="AO46" s="88"/>
      <c r="AP46" s="88"/>
      <c r="AQ46" s="92"/>
      <c r="AR46" s="92"/>
      <c r="AS46" s="92"/>
      <c r="AT46" s="92"/>
      <c r="AU46" s="90"/>
      <c r="AV46" s="29"/>
      <c r="AW46" s="29"/>
      <c r="AX46" s="29"/>
      <c r="AY46" s="29"/>
      <c r="AZ46" s="29"/>
    </row>
    <row r="47" spans="1:52">
      <c r="B47" s="94" t="s">
        <v>29</v>
      </c>
      <c r="C47" s="73">
        <v>162.227</v>
      </c>
      <c r="D47" s="73">
        <v>171.261</v>
      </c>
      <c r="E47" s="73">
        <v>150.54300000000001</v>
      </c>
      <c r="F47" s="73">
        <v>6.3490000000000002</v>
      </c>
      <c r="G47" s="73">
        <v>14.369</v>
      </c>
      <c r="H47" s="73">
        <v>20.718</v>
      </c>
      <c r="I47" s="73">
        <v>138.577</v>
      </c>
      <c r="J47" s="95"/>
      <c r="K47" s="76">
        <v>2.6151651741607376</v>
      </c>
      <c r="L47" s="76">
        <v>9.0340000000000007</v>
      </c>
      <c r="M47" s="76">
        <v>2.6850000000000001</v>
      </c>
      <c r="N47" s="76">
        <v>5.5510000000000002</v>
      </c>
      <c r="O47" s="76">
        <v>5.6208348258392622</v>
      </c>
      <c r="P47" s="76"/>
      <c r="Q47" s="76">
        <v>8.9641651741607369</v>
      </c>
      <c r="R47" s="76">
        <v>162.5</v>
      </c>
      <c r="S47" s="76"/>
      <c r="T47" s="74">
        <v>11.114000000000001</v>
      </c>
      <c r="U47" s="74">
        <v>5.7389999999999999</v>
      </c>
      <c r="V47" s="74">
        <v>16.600999999999999</v>
      </c>
      <c r="W47" s="97"/>
      <c r="X47" s="74">
        <v>9.6489999999999991</v>
      </c>
      <c r="Y47" s="95">
        <v>9.5791651741607389</v>
      </c>
      <c r="Z47" s="95">
        <v>179.28299999999999</v>
      </c>
      <c r="AA47" s="80"/>
      <c r="AB47" s="74">
        <v>421.21499999999997</v>
      </c>
      <c r="AC47" s="74">
        <v>435.738</v>
      </c>
      <c r="AD47" s="95">
        <v>0.11489776186999734</v>
      </c>
      <c r="AE47" s="84">
        <v>43.2471964895173</v>
      </c>
      <c r="AH47" s="87"/>
      <c r="AI47" s="87"/>
      <c r="AJ47" s="87"/>
      <c r="AK47" s="87"/>
      <c r="AL47" s="29"/>
      <c r="AM47" s="29"/>
      <c r="AN47" s="88"/>
      <c r="AO47" s="88"/>
      <c r="AP47" s="88"/>
      <c r="AQ47" s="92"/>
      <c r="AR47" s="92"/>
      <c r="AS47" s="92"/>
      <c r="AT47" s="92"/>
      <c r="AU47" s="90"/>
      <c r="AV47" s="29"/>
      <c r="AW47" s="29"/>
      <c r="AX47" s="29"/>
      <c r="AY47" s="29"/>
      <c r="AZ47" s="29"/>
    </row>
    <row r="48" spans="1:52">
      <c r="B48" s="94" t="s">
        <v>30</v>
      </c>
      <c r="C48" s="73">
        <v>170.04</v>
      </c>
      <c r="D48" s="73">
        <v>178.43199999999999</v>
      </c>
      <c r="E48" s="73">
        <v>158.70099999999999</v>
      </c>
      <c r="F48" s="73">
        <v>4.8209999999999997</v>
      </c>
      <c r="G48" s="73">
        <v>14.91</v>
      </c>
      <c r="H48" s="73">
        <v>19.731000000000002</v>
      </c>
      <c r="I48" s="73">
        <v>147.97900000000001</v>
      </c>
      <c r="J48" s="95"/>
      <c r="K48" s="76">
        <v>4.2657054173405689</v>
      </c>
      <c r="L48" s="76">
        <v>8.3919999999999995</v>
      </c>
      <c r="M48" s="76">
        <v>3.5710000000000002</v>
      </c>
      <c r="N48" s="76">
        <v>6.3869999999999996</v>
      </c>
      <c r="O48" s="76">
        <v>5.6922945826594313</v>
      </c>
      <c r="P48" s="76"/>
      <c r="Q48" s="76">
        <v>9.0867054173405712</v>
      </c>
      <c r="R48" s="76">
        <v>167.8</v>
      </c>
      <c r="S48" s="76"/>
      <c r="T48" s="74">
        <v>10.433</v>
      </c>
      <c r="U48" s="74">
        <v>3.6869999999999998</v>
      </c>
      <c r="V48" s="74">
        <v>17.22</v>
      </c>
      <c r="W48" s="97"/>
      <c r="X48" s="74">
        <v>9.3659999999999997</v>
      </c>
      <c r="Y48" s="95">
        <v>10.060705417340568</v>
      </c>
      <c r="Z48" s="95">
        <v>190.684</v>
      </c>
      <c r="AA48" s="80"/>
      <c r="AB48" s="74">
        <v>452.59</v>
      </c>
      <c r="AC48" s="74">
        <v>478.30200000000002</v>
      </c>
      <c r="AD48" s="95">
        <v>0.26103195441838523</v>
      </c>
      <c r="AE48" s="84">
        <v>45.026816187225741</v>
      </c>
      <c r="AH48" s="87"/>
      <c r="AI48" s="87"/>
      <c r="AJ48" s="87"/>
      <c r="AK48" s="87"/>
      <c r="AL48" s="29"/>
      <c r="AM48" s="29"/>
      <c r="AN48" s="88"/>
      <c r="AO48" s="88"/>
      <c r="AP48" s="88"/>
      <c r="AQ48" s="92"/>
      <c r="AR48" s="92"/>
      <c r="AS48" s="92"/>
      <c r="AT48" s="92"/>
      <c r="AU48" s="90"/>
      <c r="AV48" s="29"/>
      <c r="AW48" s="29"/>
      <c r="AX48" s="29"/>
      <c r="AY48" s="29"/>
      <c r="AZ48" s="29"/>
    </row>
    <row r="49" spans="2:52">
      <c r="B49" s="94" t="s">
        <v>31</v>
      </c>
      <c r="C49" s="73">
        <v>184.52099999999999</v>
      </c>
      <c r="D49" s="73">
        <v>189.26</v>
      </c>
      <c r="E49" s="73">
        <v>169.64699999999999</v>
      </c>
      <c r="F49" s="73">
        <v>4.7169999999999996</v>
      </c>
      <c r="G49" s="73">
        <v>14.896000000000001</v>
      </c>
      <c r="H49" s="73">
        <v>19.613</v>
      </c>
      <c r="I49" s="73">
        <v>161.99700000000001</v>
      </c>
      <c r="J49" s="95"/>
      <c r="K49" s="76">
        <v>5.9191617871778304</v>
      </c>
      <c r="L49" s="76">
        <v>4.7389999999999999</v>
      </c>
      <c r="M49" s="76">
        <v>2.1999999999999999E-2</v>
      </c>
      <c r="N49" s="76">
        <v>10.352</v>
      </c>
      <c r="O49" s="76">
        <v>4.4548382128221684</v>
      </c>
      <c r="P49" s="76"/>
      <c r="Q49" s="76">
        <v>10.636161787177832</v>
      </c>
      <c r="R49" s="76">
        <v>167.4</v>
      </c>
      <c r="S49" s="76"/>
      <c r="T49" s="74">
        <v>1.1990000000000001</v>
      </c>
      <c r="U49" s="74">
        <v>-3.2309999999999999</v>
      </c>
      <c r="V49" s="74">
        <v>18.433</v>
      </c>
      <c r="W49" s="97"/>
      <c r="X49" s="74">
        <v>5.9530000000000003</v>
      </c>
      <c r="Y49" s="95">
        <v>11.850161787177832</v>
      </c>
      <c r="Z49" s="95">
        <v>200.91499999999999</v>
      </c>
      <c r="AA49" s="80"/>
      <c r="AB49" s="74">
        <v>507.41199999999998</v>
      </c>
      <c r="AC49" s="74">
        <v>536.36400000000003</v>
      </c>
      <c r="AD49" s="95">
        <v>2.2199949134301704</v>
      </c>
      <c r="AE49" s="84">
        <v>47.489029741589469</v>
      </c>
      <c r="AH49" s="87"/>
      <c r="AI49" s="87"/>
      <c r="AJ49" s="87"/>
      <c r="AK49" s="87"/>
      <c r="AL49" s="29"/>
      <c r="AM49" s="29"/>
      <c r="AN49" s="88"/>
      <c r="AO49" s="88"/>
      <c r="AP49" s="88"/>
      <c r="AQ49" s="92"/>
      <c r="AR49" s="92"/>
      <c r="AS49" s="92"/>
      <c r="AT49" s="92"/>
      <c r="AU49" s="90"/>
      <c r="AV49" s="29"/>
      <c r="AW49" s="29"/>
      <c r="AX49" s="29"/>
      <c r="AY49" s="29"/>
      <c r="AZ49" s="29"/>
    </row>
    <row r="50" spans="2:52">
      <c r="B50" s="94" t="s">
        <v>32</v>
      </c>
      <c r="C50" s="73">
        <v>201.89699999999999</v>
      </c>
      <c r="D50" s="73">
        <v>195.88900000000001</v>
      </c>
      <c r="E50" s="73">
        <v>176.30600000000001</v>
      </c>
      <c r="F50" s="73">
        <v>3.7970000000000002</v>
      </c>
      <c r="G50" s="73">
        <v>15.786</v>
      </c>
      <c r="H50" s="73">
        <v>19.582999999999998</v>
      </c>
      <c r="I50" s="73">
        <v>177.70099999999999</v>
      </c>
      <c r="J50" s="95"/>
      <c r="K50" s="76">
        <v>1.9588459378318972</v>
      </c>
      <c r="L50" s="76">
        <v>-6.008</v>
      </c>
      <c r="M50" s="76">
        <v>-9.8049999999999997</v>
      </c>
      <c r="N50" s="76">
        <v>20.922000000000001</v>
      </c>
      <c r="O50" s="76">
        <v>9.1581540621681015</v>
      </c>
      <c r="P50" s="76"/>
      <c r="Q50" s="76">
        <v>5.7558459378318956</v>
      </c>
      <c r="R50" s="76">
        <v>153.69999999999999</v>
      </c>
      <c r="S50" s="76"/>
      <c r="T50" s="74">
        <v>-6.9589999999999996</v>
      </c>
      <c r="U50" s="74">
        <v>-14.504</v>
      </c>
      <c r="V50" s="74">
        <v>18.966999999999999</v>
      </c>
      <c r="W50" s="97"/>
      <c r="X50" s="74">
        <v>-3.851</v>
      </c>
      <c r="Y50" s="95">
        <v>7.9128459378318974</v>
      </c>
      <c r="Z50" s="95">
        <v>195.244</v>
      </c>
      <c r="AA50" s="80"/>
      <c r="AB50" s="74">
        <v>565.947</v>
      </c>
      <c r="AC50" s="74">
        <v>594.79399999999998</v>
      </c>
      <c r="AD50" s="95">
        <v>3.2692273358776589</v>
      </c>
      <c r="AE50" s="84">
        <v>50.560702096538265</v>
      </c>
      <c r="AH50" s="87"/>
      <c r="AI50" s="87"/>
      <c r="AJ50" s="87"/>
      <c r="AK50" s="87"/>
      <c r="AL50" s="29"/>
      <c r="AM50" s="29"/>
      <c r="AN50" s="88"/>
      <c r="AO50" s="88"/>
      <c r="AP50" s="88"/>
      <c r="AQ50" s="92"/>
      <c r="AR50" s="92"/>
      <c r="AS50" s="92"/>
      <c r="AT50" s="92"/>
      <c r="AU50" s="90"/>
      <c r="AV50" s="29"/>
      <c r="AW50" s="29"/>
      <c r="AX50" s="29"/>
      <c r="AY50" s="29"/>
      <c r="AZ50" s="29"/>
    </row>
    <row r="51" spans="2:52" ht="15" customHeight="1">
      <c r="B51" s="94" t="s">
        <v>33</v>
      </c>
      <c r="C51" s="73">
        <v>217.42500000000001</v>
      </c>
      <c r="D51" s="73">
        <v>216.79499999999999</v>
      </c>
      <c r="E51" s="73">
        <v>191.06800000000001</v>
      </c>
      <c r="F51" s="73">
        <v>8.9649999999999999</v>
      </c>
      <c r="G51" s="73">
        <v>16.762</v>
      </c>
      <c r="H51" s="73">
        <v>25.727</v>
      </c>
      <c r="I51" s="73">
        <v>193.24299999999999</v>
      </c>
      <c r="J51" s="95"/>
      <c r="K51" s="76">
        <v>-1.1079478773990954</v>
      </c>
      <c r="L51" s="76">
        <v>-0.63</v>
      </c>
      <c r="M51" s="76">
        <v>-9.5950000000000006</v>
      </c>
      <c r="N51" s="76">
        <v>14.855</v>
      </c>
      <c r="O51" s="76">
        <v>6.3679478773990956</v>
      </c>
      <c r="P51" s="76"/>
      <c r="Q51" s="76">
        <v>7.857052122600904</v>
      </c>
      <c r="R51" s="76">
        <v>151.9</v>
      </c>
      <c r="S51" s="76"/>
      <c r="T51" s="74">
        <v>-4.5750000000000002</v>
      </c>
      <c r="U51" s="74">
        <v>-6.99</v>
      </c>
      <c r="V51" s="74">
        <v>19.773</v>
      </c>
      <c r="W51" s="97"/>
      <c r="X51" s="74">
        <v>2.2029999999999998</v>
      </c>
      <c r="Y51" s="95">
        <v>10.690052122600905</v>
      </c>
      <c r="Z51" s="95">
        <v>186.65799999999999</v>
      </c>
      <c r="AA51" s="80"/>
      <c r="AB51" s="74">
        <v>623.09199999999998</v>
      </c>
      <c r="AC51" s="74">
        <v>651.84299999999996</v>
      </c>
      <c r="AD51" s="95">
        <v>1.416482100321474</v>
      </c>
      <c r="AE51" s="84">
        <v>54.436860068259385</v>
      </c>
      <c r="AH51" s="87"/>
      <c r="AI51" s="87"/>
      <c r="AJ51" s="87"/>
      <c r="AK51" s="87"/>
      <c r="AL51" s="29"/>
      <c r="AM51" s="29"/>
      <c r="AN51" s="88"/>
      <c r="AO51" s="88"/>
      <c r="AP51" s="88"/>
      <c r="AQ51" s="92"/>
      <c r="AR51" s="92"/>
      <c r="AS51" s="92"/>
      <c r="AT51" s="92"/>
      <c r="AU51" s="90"/>
      <c r="AV51" s="29"/>
      <c r="AW51" s="29"/>
      <c r="AX51" s="29"/>
      <c r="AY51" s="29"/>
      <c r="AZ51" s="29"/>
    </row>
    <row r="52" spans="2:52">
      <c r="B52" s="94" t="s">
        <v>34</v>
      </c>
      <c r="C52" s="73">
        <v>228.82599999999999</v>
      </c>
      <c r="D52" s="73">
        <v>235.07400000000001</v>
      </c>
      <c r="E52" s="73">
        <v>208.10300000000001</v>
      </c>
      <c r="F52" s="73">
        <v>10.263999999999999</v>
      </c>
      <c r="G52" s="73">
        <v>16.707000000000001</v>
      </c>
      <c r="H52" s="73">
        <v>26.971</v>
      </c>
      <c r="I52" s="73">
        <v>206.55799999999999</v>
      </c>
      <c r="J52" s="95"/>
      <c r="K52" s="76">
        <v>-5.5456683432744942</v>
      </c>
      <c r="L52" s="76">
        <v>6.2480000000000002</v>
      </c>
      <c r="M52" s="76">
        <v>-4.016</v>
      </c>
      <c r="N52" s="76">
        <v>7.5910000000000002</v>
      </c>
      <c r="O52" s="76">
        <v>9.1206683432744953</v>
      </c>
      <c r="P52" s="76"/>
      <c r="Q52" s="76">
        <v>4.7183316567255051</v>
      </c>
      <c r="R52" s="76">
        <v>151.1</v>
      </c>
      <c r="S52" s="76"/>
      <c r="T52" s="74">
        <v>-2.6349999999999998</v>
      </c>
      <c r="U52" s="74">
        <v>-0.85099999999999998</v>
      </c>
      <c r="V52" s="74">
        <v>19.472000000000001</v>
      </c>
      <c r="W52" s="97"/>
      <c r="X52" s="74">
        <v>8.3710000000000004</v>
      </c>
      <c r="Y52" s="95">
        <v>6.8413316567255062</v>
      </c>
      <c r="Z52" s="95">
        <v>188.31899999999999</v>
      </c>
      <c r="AA52" s="80"/>
      <c r="AB52" s="74">
        <v>672.12800000000004</v>
      </c>
      <c r="AC52" s="74">
        <v>688.976</v>
      </c>
      <c r="AD52" s="95">
        <v>-1.0217645762486427</v>
      </c>
      <c r="AE52" s="84">
        <v>58.87372013651877</v>
      </c>
      <c r="AH52" s="87"/>
      <c r="AI52" s="87"/>
      <c r="AJ52" s="87"/>
      <c r="AK52" s="87"/>
      <c r="AL52" s="29"/>
      <c r="AM52" s="29"/>
      <c r="AN52" s="88"/>
      <c r="AO52" s="88"/>
      <c r="AP52" s="88"/>
      <c r="AQ52" s="92"/>
      <c r="AR52" s="92"/>
      <c r="AS52" s="92"/>
      <c r="AT52" s="92"/>
      <c r="AU52" s="90"/>
      <c r="AV52" s="29"/>
      <c r="AW52" s="29"/>
      <c r="AX52" s="29"/>
      <c r="AY52" s="29"/>
      <c r="AZ52" s="29"/>
    </row>
    <row r="53" spans="2:52">
      <c r="B53" s="94" t="s">
        <v>35</v>
      </c>
      <c r="C53" s="73">
        <v>237.84399999999999</v>
      </c>
      <c r="D53" s="73">
        <v>260.88099999999997</v>
      </c>
      <c r="E53" s="73">
        <v>231.97200000000001</v>
      </c>
      <c r="F53" s="73">
        <v>13.47</v>
      </c>
      <c r="G53" s="73">
        <v>15.439</v>
      </c>
      <c r="H53" s="73">
        <v>28.908999999999999</v>
      </c>
      <c r="I53" s="73">
        <v>216.75</v>
      </c>
      <c r="J53" s="95"/>
      <c r="K53" s="76">
        <v>-0.22579921018792354</v>
      </c>
      <c r="L53" s="76">
        <v>23.036999999999999</v>
      </c>
      <c r="M53" s="76">
        <v>9.5670000000000002</v>
      </c>
      <c r="N53" s="76">
        <v>-10.689</v>
      </c>
      <c r="O53" s="76">
        <v>-0.89620078981207663</v>
      </c>
      <c r="P53" s="76"/>
      <c r="Q53" s="76">
        <v>13.244200789812073</v>
      </c>
      <c r="R53" s="76">
        <v>165.8</v>
      </c>
      <c r="S53" s="76"/>
      <c r="T53" s="74">
        <v>13.02</v>
      </c>
      <c r="U53" s="74">
        <v>13.753</v>
      </c>
      <c r="V53" s="74">
        <v>17.536999999999999</v>
      </c>
      <c r="W53" s="97"/>
      <c r="X53" s="74">
        <v>22.914999999999999</v>
      </c>
      <c r="Y53" s="95">
        <v>13.122200789812076</v>
      </c>
      <c r="Z53" s="95">
        <v>204.68299999999999</v>
      </c>
      <c r="AA53" s="80"/>
      <c r="AB53" s="74">
        <v>706.91600000000005</v>
      </c>
      <c r="AC53" s="74">
        <v>716.26300000000003</v>
      </c>
      <c r="AD53" s="95">
        <v>-2.3618635752539632</v>
      </c>
      <c r="AE53" s="84">
        <v>62.164797659678193</v>
      </c>
      <c r="AH53" s="87"/>
      <c r="AI53" s="87"/>
      <c r="AJ53" s="87"/>
      <c r="AK53" s="87"/>
      <c r="AL53" s="29"/>
      <c r="AM53" s="29"/>
      <c r="AN53" s="88"/>
      <c r="AO53" s="88"/>
      <c r="AP53" s="88"/>
      <c r="AQ53" s="92"/>
      <c r="AR53" s="92"/>
      <c r="AS53" s="92"/>
      <c r="AT53" s="92"/>
      <c r="AU53" s="90"/>
      <c r="AV53" s="29"/>
      <c r="AW53" s="29"/>
      <c r="AX53" s="29"/>
      <c r="AY53" s="29"/>
      <c r="AZ53" s="29"/>
    </row>
    <row r="54" spans="2:52">
      <c r="B54" s="94" t="s">
        <v>36</v>
      </c>
      <c r="C54" s="73">
        <v>234.36099999999999</v>
      </c>
      <c r="D54" s="73">
        <v>281.48099999999999</v>
      </c>
      <c r="E54" s="73">
        <v>252.14</v>
      </c>
      <c r="F54" s="73">
        <v>14.048999999999999</v>
      </c>
      <c r="G54" s="73">
        <v>15.292</v>
      </c>
      <c r="H54" s="73">
        <v>29.341000000000001</v>
      </c>
      <c r="I54" s="73">
        <v>214.79599999999999</v>
      </c>
      <c r="J54" s="95"/>
      <c r="K54" s="76">
        <v>21.106235302394705</v>
      </c>
      <c r="L54" s="76">
        <v>47.12</v>
      </c>
      <c r="M54" s="76">
        <v>33.070999999999998</v>
      </c>
      <c r="N54" s="76">
        <v>-33.088000000000001</v>
      </c>
      <c r="O54" s="76">
        <v>-21.123235302394704</v>
      </c>
      <c r="P54" s="76"/>
      <c r="Q54" s="76">
        <v>35.155235302394701</v>
      </c>
      <c r="R54" s="76">
        <v>201.9</v>
      </c>
      <c r="S54" s="76"/>
      <c r="T54" s="74">
        <v>36.201000000000001</v>
      </c>
      <c r="U54" s="74">
        <v>36.152999999999999</v>
      </c>
      <c r="V54" s="74">
        <v>18.393999999999998</v>
      </c>
      <c r="W54" s="97"/>
      <c r="X54" s="74">
        <v>46.555999999999997</v>
      </c>
      <c r="Y54" s="95">
        <v>34.591235302394701</v>
      </c>
      <c r="Z54" s="95">
        <v>248.64599999999999</v>
      </c>
      <c r="AA54" s="80"/>
      <c r="AB54" s="74">
        <v>727.53</v>
      </c>
      <c r="AC54" s="74">
        <v>746.52</v>
      </c>
      <c r="AD54" s="95">
        <v>-2.3444013260748733</v>
      </c>
      <c r="AE54" s="84">
        <v>63.700633837152623</v>
      </c>
      <c r="AH54" s="87"/>
      <c r="AI54" s="87"/>
      <c r="AJ54" s="87"/>
      <c r="AK54" s="87"/>
      <c r="AL54" s="29"/>
      <c r="AM54" s="29"/>
      <c r="AN54" s="88"/>
      <c r="AO54" s="88"/>
      <c r="AP54" s="88"/>
      <c r="AQ54" s="92"/>
      <c r="AR54" s="92"/>
      <c r="AS54" s="92"/>
      <c r="AT54" s="92"/>
      <c r="AU54" s="90"/>
      <c r="AV54" s="29"/>
      <c r="AW54" s="29"/>
      <c r="AX54" s="29"/>
      <c r="AY54" s="29"/>
      <c r="AZ54" s="29"/>
    </row>
    <row r="55" spans="2:52">
      <c r="B55" s="94" t="s">
        <v>37</v>
      </c>
      <c r="C55" s="73">
        <v>242.124</v>
      </c>
      <c r="D55" s="73">
        <v>293.68</v>
      </c>
      <c r="E55" s="73">
        <v>266.161</v>
      </c>
      <c r="F55" s="73">
        <v>11.941000000000001</v>
      </c>
      <c r="G55" s="73">
        <v>15.577999999999999</v>
      </c>
      <c r="H55" s="73">
        <v>27.518999999999998</v>
      </c>
      <c r="I55" s="73">
        <v>221.792</v>
      </c>
      <c r="J55" s="95"/>
      <c r="K55" s="76">
        <v>29.926238325940954</v>
      </c>
      <c r="L55" s="76">
        <v>51.555999999999997</v>
      </c>
      <c r="M55" s="76">
        <v>39.615000000000002</v>
      </c>
      <c r="N55" s="76">
        <v>-35.045999999999999</v>
      </c>
      <c r="O55" s="76">
        <v>-25.357238325940948</v>
      </c>
      <c r="P55" s="76"/>
      <c r="Q55" s="76">
        <v>41.867238325940946</v>
      </c>
      <c r="R55" s="76">
        <v>249.8</v>
      </c>
      <c r="S55" s="76"/>
      <c r="T55" s="74">
        <v>49.62</v>
      </c>
      <c r="U55" s="74">
        <v>46.107999999999997</v>
      </c>
      <c r="V55" s="74">
        <v>20.149000000000001</v>
      </c>
      <c r="W55" s="97"/>
      <c r="X55" s="74">
        <v>51.481000000000002</v>
      </c>
      <c r="Y55" s="95">
        <v>41.79223832594095</v>
      </c>
      <c r="Z55" s="95">
        <v>298.71499999999997</v>
      </c>
      <c r="AA55" s="80"/>
      <c r="AB55" s="74">
        <v>769.65300000000002</v>
      </c>
      <c r="AC55" s="74">
        <v>788.71400000000006</v>
      </c>
      <c r="AD55" s="95">
        <v>-1.5799355414515475</v>
      </c>
      <c r="AE55" s="84">
        <v>65.187713310580193</v>
      </c>
      <c r="AH55" s="87"/>
      <c r="AI55" s="87"/>
      <c r="AJ55" s="87"/>
      <c r="AK55" s="87"/>
      <c r="AL55" s="29"/>
      <c r="AM55" s="29"/>
      <c r="AN55" s="88"/>
      <c r="AO55" s="88"/>
      <c r="AP55" s="88"/>
      <c r="AQ55" s="92"/>
      <c r="AR55" s="92"/>
      <c r="AS55" s="92"/>
      <c r="AT55" s="92"/>
      <c r="AU55" s="90"/>
      <c r="AV55" s="29"/>
      <c r="AW55" s="29"/>
      <c r="AX55" s="29"/>
      <c r="AY55" s="29"/>
      <c r="AZ55" s="29"/>
    </row>
    <row r="56" spans="2:52" s="104" customFormat="1">
      <c r="B56" s="99" t="s">
        <v>38</v>
      </c>
      <c r="C56" s="73">
        <v>261.67700000000002</v>
      </c>
      <c r="D56" s="73">
        <v>305.48099999999999</v>
      </c>
      <c r="E56" s="73">
        <v>277.56</v>
      </c>
      <c r="F56" s="73">
        <v>12.266</v>
      </c>
      <c r="G56" s="73">
        <v>15.654999999999999</v>
      </c>
      <c r="H56" s="73">
        <v>27.920999999999999</v>
      </c>
      <c r="I56" s="73">
        <v>240.98</v>
      </c>
      <c r="J56" s="100"/>
      <c r="K56" s="76">
        <v>24.896584461462218</v>
      </c>
      <c r="L56" s="76">
        <v>43.804000000000002</v>
      </c>
      <c r="M56" s="76">
        <v>31.538</v>
      </c>
      <c r="N56" s="76">
        <v>-24.414999999999999</v>
      </c>
      <c r="O56" s="76">
        <v>-17.773584461462217</v>
      </c>
      <c r="P56" s="101"/>
      <c r="Q56" s="76">
        <v>37.162584461462217</v>
      </c>
      <c r="R56" s="76">
        <v>290</v>
      </c>
      <c r="S56" s="101"/>
      <c r="T56" s="74">
        <v>39.026000000000003</v>
      </c>
      <c r="U56" s="74">
        <v>36.743000000000002</v>
      </c>
      <c r="V56" s="74">
        <v>22.783000000000001</v>
      </c>
      <c r="W56" s="102"/>
      <c r="X56" s="74">
        <v>45.704000000000001</v>
      </c>
      <c r="Y56" s="95">
        <v>39.062584461462208</v>
      </c>
      <c r="Z56" s="95">
        <v>339.93099999999998</v>
      </c>
      <c r="AA56" s="103"/>
      <c r="AB56" s="74">
        <v>806.31200000000001</v>
      </c>
      <c r="AC56" s="74">
        <v>825.55700000000002</v>
      </c>
      <c r="AD56" s="95">
        <v>-1.0153820272896894</v>
      </c>
      <c r="AE56" s="84">
        <v>65.91906387128229</v>
      </c>
      <c r="AH56" s="105"/>
      <c r="AI56" s="105"/>
      <c r="AJ56" s="105"/>
      <c r="AK56" s="105"/>
      <c r="AL56" s="106"/>
      <c r="AM56" s="106"/>
      <c r="AN56" s="107"/>
      <c r="AO56" s="107"/>
      <c r="AP56" s="107"/>
      <c r="AQ56" s="108"/>
      <c r="AR56" s="108"/>
      <c r="AS56" s="108"/>
      <c r="AT56" s="108"/>
      <c r="AU56" s="109"/>
      <c r="AV56" s="106"/>
      <c r="AW56" s="106"/>
      <c r="AX56" s="106"/>
      <c r="AY56" s="106"/>
      <c r="AZ56" s="106"/>
    </row>
    <row r="57" spans="2:52" s="104" customFormat="1">
      <c r="B57" s="99" t="s">
        <v>39</v>
      </c>
      <c r="C57" s="73">
        <v>284.09199999999998</v>
      </c>
      <c r="D57" s="73">
        <v>319.40199999999999</v>
      </c>
      <c r="E57" s="73">
        <v>291.16399999999999</v>
      </c>
      <c r="F57" s="73">
        <v>12.566000000000001</v>
      </c>
      <c r="G57" s="73">
        <v>15.672000000000001</v>
      </c>
      <c r="H57" s="73">
        <v>28.238</v>
      </c>
      <c r="I57" s="73">
        <v>260.55799999999999</v>
      </c>
      <c r="J57" s="100"/>
      <c r="K57" s="76">
        <v>11.191710732221139</v>
      </c>
      <c r="L57" s="76">
        <v>35.31</v>
      </c>
      <c r="M57" s="76">
        <v>22.744</v>
      </c>
      <c r="N57" s="76">
        <v>-12.942</v>
      </c>
      <c r="O57" s="76">
        <v>-1.3897107322211366</v>
      </c>
      <c r="P57" s="101"/>
      <c r="Q57" s="76">
        <v>23.757710732221142</v>
      </c>
      <c r="R57" s="76">
        <v>322.10000000000002</v>
      </c>
      <c r="S57" s="101"/>
      <c r="T57" s="74">
        <v>35.338000000000001</v>
      </c>
      <c r="U57" s="74">
        <v>31.538</v>
      </c>
      <c r="V57" s="74">
        <v>26.126000000000001</v>
      </c>
      <c r="W57" s="102"/>
      <c r="X57" s="74">
        <v>37.137999999999998</v>
      </c>
      <c r="Y57" s="95">
        <v>25.585710732221134</v>
      </c>
      <c r="Z57" s="95">
        <v>377.35500000000002</v>
      </c>
      <c r="AA57" s="103"/>
      <c r="AB57" s="74">
        <v>849.80799999999999</v>
      </c>
      <c r="AC57" s="74">
        <v>878.88300000000004</v>
      </c>
      <c r="AD57" s="95">
        <v>-2.3126470280545419</v>
      </c>
      <c r="AE57" s="84">
        <v>67.893710385177954</v>
      </c>
      <c r="AH57" s="105"/>
      <c r="AI57" s="105"/>
      <c r="AJ57" s="105"/>
      <c r="AK57" s="105"/>
      <c r="AL57" s="106"/>
      <c r="AM57" s="106"/>
      <c r="AN57" s="107"/>
      <c r="AO57" s="107"/>
      <c r="AP57" s="107"/>
      <c r="AQ57" s="108"/>
      <c r="AR57" s="108"/>
      <c r="AS57" s="108"/>
      <c r="AT57" s="108"/>
      <c r="AU57" s="109"/>
      <c r="AV57" s="106"/>
      <c r="AW57" s="106"/>
      <c r="AX57" s="106"/>
      <c r="AY57" s="106"/>
      <c r="AZ57" s="106"/>
    </row>
    <row r="58" spans="2:52" s="104" customFormat="1">
      <c r="B58" s="99" t="s">
        <v>40</v>
      </c>
      <c r="C58" s="73">
        <v>296.21800000000002</v>
      </c>
      <c r="D58" s="73">
        <v>323.92500000000001</v>
      </c>
      <c r="E58" s="73">
        <v>300.32499999999999</v>
      </c>
      <c r="F58" s="73">
        <v>7.6379999999999999</v>
      </c>
      <c r="G58" s="73">
        <v>15.962</v>
      </c>
      <c r="H58" s="73">
        <v>23.6</v>
      </c>
      <c r="I58" s="73">
        <v>273.89299999999997</v>
      </c>
      <c r="J58" s="100"/>
      <c r="K58" s="76">
        <v>16.065513629734948</v>
      </c>
      <c r="L58" s="76">
        <v>27.707000000000001</v>
      </c>
      <c r="M58" s="76">
        <v>20.068999999999999</v>
      </c>
      <c r="N58" s="76">
        <v>-3.9239999999999999</v>
      </c>
      <c r="O58" s="76">
        <v>7.9486370265049594E-2</v>
      </c>
      <c r="P58" s="101"/>
      <c r="Q58" s="76">
        <v>23.70351362973495</v>
      </c>
      <c r="R58" s="76">
        <v>347</v>
      </c>
      <c r="S58" s="101"/>
      <c r="T58" s="74">
        <v>25.105</v>
      </c>
      <c r="U58" s="74">
        <v>22.620999999999999</v>
      </c>
      <c r="V58" s="74">
        <v>27.565000000000001</v>
      </c>
      <c r="W58" s="102"/>
      <c r="X58" s="74">
        <v>29.617999999999999</v>
      </c>
      <c r="Y58" s="95">
        <v>25.614513629734947</v>
      </c>
      <c r="Z58" s="95">
        <v>401.52699999999999</v>
      </c>
      <c r="AA58" s="103"/>
      <c r="AB58" s="74">
        <v>905.54100000000005</v>
      </c>
      <c r="AC58" s="74">
        <v>930.39</v>
      </c>
      <c r="AD58" s="95">
        <v>4.0839019900374751E-2</v>
      </c>
      <c r="AE58" s="84">
        <v>70.502194051682096</v>
      </c>
      <c r="AH58" s="105"/>
      <c r="AI58" s="105"/>
      <c r="AJ58" s="105"/>
      <c r="AK58" s="105"/>
      <c r="AL58" s="106"/>
      <c r="AM58" s="106"/>
      <c r="AN58" s="107"/>
      <c r="AO58" s="107"/>
      <c r="AP58" s="107"/>
      <c r="AQ58" s="108"/>
      <c r="AR58" s="108"/>
      <c r="AS58" s="108"/>
      <c r="AT58" s="108"/>
      <c r="AU58" s="109"/>
      <c r="AV58" s="106"/>
      <c r="AW58" s="106"/>
      <c r="AX58" s="106"/>
      <c r="AY58" s="106"/>
      <c r="AZ58" s="106"/>
    </row>
    <row r="59" spans="2:52" s="104" customFormat="1">
      <c r="B59" s="99" t="s">
        <v>41</v>
      </c>
      <c r="C59" s="73">
        <v>324.21800000000002</v>
      </c>
      <c r="D59" s="73">
        <v>330.12099999999998</v>
      </c>
      <c r="E59" s="73">
        <v>307.13600000000002</v>
      </c>
      <c r="F59" s="73">
        <v>4.2869999999999999</v>
      </c>
      <c r="G59" s="73">
        <v>18.698</v>
      </c>
      <c r="H59" s="73">
        <v>22.984999999999999</v>
      </c>
      <c r="I59" s="73">
        <v>300.63200000000001</v>
      </c>
      <c r="J59" s="100"/>
      <c r="K59" s="76">
        <v>12.545288854580715</v>
      </c>
      <c r="L59" s="76">
        <v>5.9029999999999996</v>
      </c>
      <c r="M59" s="76">
        <v>1.6160000000000001</v>
      </c>
      <c r="N59" s="76">
        <v>18.931999999999999</v>
      </c>
      <c r="O59" s="76">
        <v>8.002711145419287</v>
      </c>
      <c r="P59" s="101"/>
      <c r="Q59" s="76">
        <v>16.832288854580714</v>
      </c>
      <c r="R59" s="76">
        <v>358.6</v>
      </c>
      <c r="S59" s="101"/>
      <c r="T59" s="74">
        <v>3.5430000000000001</v>
      </c>
      <c r="U59" s="74">
        <v>1.19</v>
      </c>
      <c r="V59" s="74">
        <v>29.288</v>
      </c>
      <c r="W59" s="102"/>
      <c r="X59" s="74">
        <v>9.4879999999999995</v>
      </c>
      <c r="Y59" s="95">
        <v>20.417288854580715</v>
      </c>
      <c r="Z59" s="95">
        <v>402.78199999999998</v>
      </c>
      <c r="AA59" s="103"/>
      <c r="AB59" s="74">
        <v>949.82100000000003</v>
      </c>
      <c r="AC59" s="74">
        <v>967.649</v>
      </c>
      <c r="AD59" s="95">
        <v>2.285000929046447</v>
      </c>
      <c r="AE59" s="84">
        <v>71.623598244758639</v>
      </c>
      <c r="AH59" s="105"/>
      <c r="AI59" s="105"/>
      <c r="AJ59" s="105"/>
      <c r="AK59" s="105"/>
      <c r="AL59" s="106"/>
      <c r="AM59" s="106"/>
      <c r="AN59" s="107"/>
      <c r="AO59" s="107"/>
      <c r="AP59" s="107"/>
      <c r="AQ59" s="108"/>
      <c r="AR59" s="108"/>
      <c r="AS59" s="108"/>
      <c r="AT59" s="108"/>
      <c r="AU59" s="109"/>
      <c r="AV59" s="106"/>
      <c r="AW59" s="106"/>
      <c r="AX59" s="106"/>
      <c r="AY59" s="106"/>
      <c r="AZ59" s="106"/>
    </row>
    <row r="60" spans="2:52" s="104" customFormat="1">
      <c r="B60" s="99" t="s">
        <v>42</v>
      </c>
      <c r="C60" s="73">
        <v>344.12099999999998</v>
      </c>
      <c r="D60" s="73">
        <v>339.73099999999999</v>
      </c>
      <c r="E60" s="73">
        <v>315.327</v>
      </c>
      <c r="F60" s="73">
        <v>5.6449999999999996</v>
      </c>
      <c r="G60" s="73">
        <v>18.759</v>
      </c>
      <c r="H60" s="73">
        <v>24.404</v>
      </c>
      <c r="I60" s="73">
        <v>320.31200000000001</v>
      </c>
      <c r="J60" s="100"/>
      <c r="K60" s="76">
        <v>4.0395835298832479</v>
      </c>
      <c r="L60" s="76">
        <v>-4.3899999999999997</v>
      </c>
      <c r="M60" s="76">
        <v>-10.035</v>
      </c>
      <c r="N60" s="76">
        <v>28.448</v>
      </c>
      <c r="O60" s="76">
        <v>14.37341647011675</v>
      </c>
      <c r="P60" s="101"/>
      <c r="Q60" s="76">
        <v>9.6845835298832483</v>
      </c>
      <c r="R60" s="76">
        <v>357.8</v>
      </c>
      <c r="S60" s="101"/>
      <c r="T60" s="74">
        <v>-4.5449999999999999</v>
      </c>
      <c r="U60" s="74">
        <v>-6.14</v>
      </c>
      <c r="V60" s="74">
        <v>28.815000000000001</v>
      </c>
      <c r="W60" s="102"/>
      <c r="X60" s="74">
        <v>-1.4319999999999999</v>
      </c>
      <c r="Y60" s="95">
        <v>12.642583529883249</v>
      </c>
      <c r="Z60" s="95">
        <v>403.995</v>
      </c>
      <c r="AA60" s="103"/>
      <c r="AB60" s="74">
        <v>991.71699999999998</v>
      </c>
      <c r="AC60" s="74">
        <v>1013.117</v>
      </c>
      <c r="AD60" s="95">
        <v>1.9244270285133638</v>
      </c>
      <c r="AE60" s="84">
        <v>72.574353973671364</v>
      </c>
      <c r="AH60" s="105"/>
      <c r="AI60" s="105"/>
      <c r="AJ60" s="105"/>
      <c r="AK60" s="105"/>
      <c r="AL60" s="106"/>
      <c r="AM60" s="106"/>
      <c r="AN60" s="107"/>
      <c r="AO60" s="107"/>
      <c r="AP60" s="107"/>
      <c r="AQ60" s="108"/>
      <c r="AR60" s="108"/>
      <c r="AS60" s="108"/>
      <c r="AT60" s="108"/>
      <c r="AU60" s="109"/>
      <c r="AV60" s="106"/>
      <c r="AW60" s="106"/>
      <c r="AX60" s="106"/>
      <c r="AY60" s="106"/>
      <c r="AZ60" s="106"/>
    </row>
    <row r="61" spans="2:52" s="104" customFormat="1">
      <c r="B61" s="99" t="s">
        <v>43</v>
      </c>
      <c r="C61" s="73">
        <v>366.94400000000002</v>
      </c>
      <c r="D61" s="73">
        <v>352.50799999999998</v>
      </c>
      <c r="E61" s="73">
        <v>326.64699999999999</v>
      </c>
      <c r="F61" s="73">
        <v>6.4370000000000003</v>
      </c>
      <c r="G61" s="73">
        <v>19.423999999999999</v>
      </c>
      <c r="H61" s="73">
        <v>25.861000000000001</v>
      </c>
      <c r="I61" s="73">
        <v>343.32299999999998</v>
      </c>
      <c r="J61" s="100"/>
      <c r="K61" s="76">
        <v>-5.767383014395417</v>
      </c>
      <c r="L61" s="76">
        <v>-14.436</v>
      </c>
      <c r="M61" s="76">
        <v>-20.873000000000001</v>
      </c>
      <c r="N61" s="76">
        <v>35.567999999999998</v>
      </c>
      <c r="O61" s="76">
        <v>20.46238301439541</v>
      </c>
      <c r="P61" s="101"/>
      <c r="Q61" s="76">
        <v>0.66961698560458138</v>
      </c>
      <c r="R61" s="76">
        <v>349.3</v>
      </c>
      <c r="S61" s="101"/>
      <c r="T61" s="74">
        <v>-9.1370000000000005</v>
      </c>
      <c r="U61" s="74">
        <v>-8.0530000000000008</v>
      </c>
      <c r="V61" s="74">
        <v>25.164000000000001</v>
      </c>
      <c r="W61" s="102"/>
      <c r="X61" s="74">
        <v>-10.773999999999999</v>
      </c>
      <c r="Y61" s="95">
        <v>4.3316169856045814</v>
      </c>
      <c r="Z61" s="95">
        <v>397.363</v>
      </c>
      <c r="AA61" s="103"/>
      <c r="AB61" s="74">
        <v>1035.7170000000001</v>
      </c>
      <c r="AC61" s="74">
        <v>1066.729</v>
      </c>
      <c r="AD61" s="95">
        <v>2.1471682724572503</v>
      </c>
      <c r="AE61" s="84">
        <v>72.964407606045825</v>
      </c>
      <c r="AH61" s="105"/>
      <c r="AI61" s="105"/>
      <c r="AJ61" s="105"/>
      <c r="AK61" s="105"/>
      <c r="AL61" s="106"/>
      <c r="AM61" s="106"/>
      <c r="AN61" s="107"/>
      <c r="AO61" s="107"/>
      <c r="AP61" s="107"/>
      <c r="AQ61" s="108"/>
      <c r="AR61" s="108"/>
      <c r="AS61" s="108"/>
      <c r="AT61" s="108"/>
      <c r="AU61" s="109"/>
      <c r="AV61" s="106"/>
      <c r="AW61" s="106"/>
      <c r="AX61" s="106"/>
      <c r="AY61" s="106"/>
      <c r="AZ61" s="106"/>
    </row>
    <row r="62" spans="2:52" s="104" customFormat="1">
      <c r="B62" s="99" t="s">
        <v>44</v>
      </c>
      <c r="C62" s="73">
        <v>394.25</v>
      </c>
      <c r="D62" s="73">
        <v>374.63200000000001</v>
      </c>
      <c r="E62" s="73">
        <v>348.26</v>
      </c>
      <c r="F62" s="73">
        <v>6.3979999999999997</v>
      </c>
      <c r="G62" s="73">
        <v>19.974</v>
      </c>
      <c r="H62" s="73">
        <v>26.372</v>
      </c>
      <c r="I62" s="73">
        <v>367.572</v>
      </c>
      <c r="J62" s="100"/>
      <c r="K62" s="76">
        <v>-13.49130012224639</v>
      </c>
      <c r="L62" s="76">
        <v>-19.617999999999999</v>
      </c>
      <c r="M62" s="76">
        <v>-26.015999999999998</v>
      </c>
      <c r="N62" s="76">
        <v>39.999000000000002</v>
      </c>
      <c r="O62" s="76">
        <v>27.47430012224639</v>
      </c>
      <c r="P62" s="101"/>
      <c r="Q62" s="76">
        <v>-7.0933001222463918</v>
      </c>
      <c r="R62" s="76">
        <v>316.7</v>
      </c>
      <c r="S62" s="101"/>
      <c r="T62" s="74">
        <v>-35.569000000000003</v>
      </c>
      <c r="U62" s="74">
        <v>-36.521000000000001</v>
      </c>
      <c r="V62" s="74">
        <v>26.158000000000001</v>
      </c>
      <c r="W62" s="102"/>
      <c r="X62" s="74">
        <v>-16.632999999999999</v>
      </c>
      <c r="Y62" s="95">
        <v>-4.1083001222463906</v>
      </c>
      <c r="Z62" s="95">
        <v>386.46800000000002</v>
      </c>
      <c r="AA62" s="103"/>
      <c r="AB62" s="74">
        <v>1091.489</v>
      </c>
      <c r="AC62" s="74">
        <v>1109.7819999999999</v>
      </c>
      <c r="AD62" s="95">
        <v>1.4361076981410577</v>
      </c>
      <c r="AE62" s="84">
        <v>74.475865431496828</v>
      </c>
      <c r="AH62" s="105"/>
      <c r="AI62" s="105"/>
      <c r="AJ62" s="105"/>
      <c r="AK62" s="105"/>
      <c r="AL62" s="106"/>
      <c r="AM62" s="106"/>
      <c r="AN62" s="107"/>
      <c r="AO62" s="107"/>
      <c r="AP62" s="107"/>
      <c r="AQ62" s="108"/>
      <c r="AR62" s="108"/>
      <c r="AS62" s="108"/>
      <c r="AT62" s="108"/>
      <c r="AU62" s="109"/>
      <c r="AV62" s="106"/>
      <c r="AW62" s="106"/>
      <c r="AX62" s="106"/>
      <c r="AY62" s="106"/>
      <c r="AZ62" s="106"/>
    </row>
    <row r="63" spans="2:52" s="104" customFormat="1">
      <c r="B63" s="99" t="s">
        <v>45</v>
      </c>
      <c r="C63" s="73">
        <v>399.51400000000001</v>
      </c>
      <c r="D63" s="73">
        <v>399.50400000000002</v>
      </c>
      <c r="E63" s="73">
        <v>365.83499999999998</v>
      </c>
      <c r="F63" s="73">
        <v>12.795</v>
      </c>
      <c r="G63" s="73">
        <v>20.873999999999999</v>
      </c>
      <c r="H63" s="73">
        <v>33.668999999999997</v>
      </c>
      <c r="I63" s="73">
        <v>372.93</v>
      </c>
      <c r="J63" s="100"/>
      <c r="K63" s="76">
        <v>-5.5181362778407044</v>
      </c>
      <c r="L63" s="76">
        <v>-0.01</v>
      </c>
      <c r="M63" s="76">
        <v>-12.805</v>
      </c>
      <c r="N63" s="76">
        <v>17.84</v>
      </c>
      <c r="O63" s="76">
        <v>10.553136277840704</v>
      </c>
      <c r="P63" s="101"/>
      <c r="Q63" s="76">
        <v>7.2768637221592956</v>
      </c>
      <c r="R63" s="76">
        <v>323.10000000000002</v>
      </c>
      <c r="S63" s="101"/>
      <c r="T63" s="74">
        <v>2.7709999999999999</v>
      </c>
      <c r="U63" s="74">
        <v>4.0140000000000002</v>
      </c>
      <c r="V63" s="74">
        <v>22.241</v>
      </c>
      <c r="W63" s="102"/>
      <c r="X63" s="74">
        <v>3.6709999999999998</v>
      </c>
      <c r="Y63" s="95">
        <v>10.957863722159294</v>
      </c>
      <c r="Z63" s="95">
        <v>384.22699999999998</v>
      </c>
      <c r="AA63" s="103"/>
      <c r="AB63" s="74">
        <v>1131.3599999999999</v>
      </c>
      <c r="AC63" s="74">
        <v>1158.6389999999999</v>
      </c>
      <c r="AD63" s="95">
        <v>0.71371696213788027</v>
      </c>
      <c r="AE63" s="84">
        <v>75.426621160409553</v>
      </c>
      <c r="AH63" s="105"/>
      <c r="AI63" s="105"/>
      <c r="AJ63" s="105"/>
      <c r="AK63" s="105"/>
      <c r="AL63" s="106"/>
      <c r="AM63" s="106"/>
      <c r="AN63" s="107"/>
      <c r="AO63" s="107"/>
      <c r="AP63" s="107"/>
      <c r="AQ63" s="108"/>
      <c r="AR63" s="108"/>
      <c r="AS63" s="108"/>
      <c r="AT63" s="108"/>
      <c r="AU63" s="109"/>
      <c r="AV63" s="106"/>
      <c r="AW63" s="106"/>
      <c r="AX63" s="106"/>
      <c r="AY63" s="106"/>
      <c r="AZ63" s="106"/>
    </row>
    <row r="64" spans="2:52" s="104" customFormat="1">
      <c r="B64" s="99" t="s">
        <v>46</v>
      </c>
      <c r="C64" s="73">
        <v>405.51799999999997</v>
      </c>
      <c r="D64" s="73">
        <v>431.58699999999999</v>
      </c>
      <c r="E64" s="73">
        <v>393.81</v>
      </c>
      <c r="F64" s="73">
        <v>14.938000000000001</v>
      </c>
      <c r="G64" s="73">
        <v>22.838999999999999</v>
      </c>
      <c r="H64" s="73">
        <v>37.777000000000001</v>
      </c>
      <c r="I64" s="73">
        <v>378.73500000000001</v>
      </c>
      <c r="J64" s="100"/>
      <c r="K64" s="76">
        <v>11.970943850111068</v>
      </c>
      <c r="L64" s="76">
        <v>26.068999999999999</v>
      </c>
      <c r="M64" s="76">
        <v>11.131</v>
      </c>
      <c r="N64" s="76">
        <v>-9.032</v>
      </c>
      <c r="O64" s="76">
        <v>-9.8719438501110659</v>
      </c>
      <c r="P64" s="101"/>
      <c r="Q64" s="76">
        <v>26.908943850111068</v>
      </c>
      <c r="R64" s="76">
        <v>356.2</v>
      </c>
      <c r="S64" s="101"/>
      <c r="T64" s="74">
        <v>21.751000000000001</v>
      </c>
      <c r="U64" s="74">
        <v>24.535</v>
      </c>
      <c r="V64" s="74">
        <v>20.885000000000002</v>
      </c>
      <c r="W64" s="102"/>
      <c r="X64" s="74">
        <v>28.835999999999999</v>
      </c>
      <c r="Y64" s="95">
        <v>29.675943850111068</v>
      </c>
      <c r="Z64" s="95">
        <v>406.262</v>
      </c>
      <c r="AA64" s="103"/>
      <c r="AB64" s="74">
        <v>1190.819</v>
      </c>
      <c r="AC64" s="74">
        <v>1222.94</v>
      </c>
      <c r="AD64" s="95">
        <v>-0.14441684053765869</v>
      </c>
      <c r="AE64" s="84">
        <v>77.108727450024389</v>
      </c>
      <c r="AH64" s="105"/>
      <c r="AI64" s="105"/>
      <c r="AJ64" s="105"/>
      <c r="AK64" s="105"/>
      <c r="AL64" s="106"/>
      <c r="AM64" s="106"/>
      <c r="AN64" s="107"/>
      <c r="AO64" s="107"/>
      <c r="AP64" s="107"/>
      <c r="AQ64" s="108"/>
      <c r="AR64" s="108"/>
      <c r="AS64" s="108"/>
      <c r="AT64" s="108"/>
      <c r="AU64" s="109"/>
      <c r="AV64" s="106"/>
      <c r="AW64" s="106"/>
      <c r="AX64" s="106"/>
      <c r="AY64" s="106"/>
      <c r="AZ64" s="106"/>
    </row>
    <row r="65" spans="1:52" s="104" customFormat="1">
      <c r="B65" s="99" t="s">
        <v>47</v>
      </c>
      <c r="C65" s="73">
        <v>438.38900000000001</v>
      </c>
      <c r="D65" s="73">
        <v>467.62299999999999</v>
      </c>
      <c r="E65" s="73">
        <v>430.13499999999999</v>
      </c>
      <c r="F65" s="73">
        <v>14.6</v>
      </c>
      <c r="G65" s="73">
        <v>22.888000000000002</v>
      </c>
      <c r="H65" s="73">
        <v>37.488</v>
      </c>
      <c r="I65" s="73">
        <v>410.23899999999998</v>
      </c>
      <c r="J65" s="100"/>
      <c r="K65" s="76">
        <v>18.989494531607274</v>
      </c>
      <c r="L65" s="76">
        <v>29.234000000000002</v>
      </c>
      <c r="M65" s="76">
        <v>14.634</v>
      </c>
      <c r="N65" s="76">
        <v>-10.95</v>
      </c>
      <c r="O65" s="76">
        <v>-15.305494531607271</v>
      </c>
      <c r="P65" s="101"/>
      <c r="Q65" s="76">
        <v>33.589494531607279</v>
      </c>
      <c r="R65" s="76">
        <v>391</v>
      </c>
      <c r="S65" s="101"/>
      <c r="T65" s="74">
        <v>39.390999999999998</v>
      </c>
      <c r="U65" s="74">
        <v>38.420999999999999</v>
      </c>
      <c r="V65" s="74">
        <v>22.207999999999998</v>
      </c>
      <c r="W65" s="102"/>
      <c r="X65" s="74">
        <v>36.213000000000001</v>
      </c>
      <c r="Y65" s="95">
        <v>40.568494531607278</v>
      </c>
      <c r="Z65" s="95">
        <v>450.108</v>
      </c>
      <c r="AA65" s="103"/>
      <c r="AB65" s="74">
        <v>1259.2660000000001</v>
      </c>
      <c r="AC65" s="74">
        <v>1290.4739999999999</v>
      </c>
      <c r="AD65" s="95">
        <v>0.74951804715449555</v>
      </c>
      <c r="AE65" s="84">
        <v>78.863968795709411</v>
      </c>
      <c r="AH65" s="105"/>
      <c r="AI65" s="105"/>
      <c r="AJ65" s="105"/>
      <c r="AK65" s="105"/>
      <c r="AL65" s="106"/>
      <c r="AM65" s="106"/>
      <c r="AN65" s="107"/>
      <c r="AO65" s="107"/>
      <c r="AP65" s="107"/>
      <c r="AQ65" s="108"/>
      <c r="AR65" s="108"/>
      <c r="AS65" s="108"/>
      <c r="AT65" s="108"/>
      <c r="AU65" s="109"/>
      <c r="AV65" s="106"/>
      <c r="AW65" s="106"/>
      <c r="AX65" s="106"/>
      <c r="AY65" s="106"/>
      <c r="AZ65" s="106"/>
    </row>
    <row r="66" spans="1:52" s="104" customFormat="1">
      <c r="B66" s="99" t="s">
        <v>48</v>
      </c>
      <c r="C66" s="73">
        <v>470.32100000000003</v>
      </c>
      <c r="D66" s="73">
        <v>509.459</v>
      </c>
      <c r="E66" s="73">
        <v>463.31400000000002</v>
      </c>
      <c r="F66" s="73">
        <v>21.675999999999998</v>
      </c>
      <c r="G66" s="73">
        <v>24.469000000000001</v>
      </c>
      <c r="H66" s="73">
        <v>46.145000000000003</v>
      </c>
      <c r="I66" s="73">
        <v>440.75599999999997</v>
      </c>
      <c r="J66" s="100"/>
      <c r="K66" s="76">
        <v>26.162583502571842</v>
      </c>
      <c r="L66" s="76">
        <v>39.137999999999998</v>
      </c>
      <c r="M66" s="76">
        <v>17.462</v>
      </c>
      <c r="N66" s="76">
        <v>-19.341000000000001</v>
      </c>
      <c r="O66" s="76">
        <v>-28.041583502571839</v>
      </c>
      <c r="P66" s="101"/>
      <c r="Q66" s="76">
        <v>47.838583502571836</v>
      </c>
      <c r="R66" s="76">
        <v>446.5</v>
      </c>
      <c r="S66" s="101"/>
      <c r="T66" s="74">
        <v>41.110999999999997</v>
      </c>
      <c r="U66" s="74">
        <v>41.018000000000001</v>
      </c>
      <c r="V66" s="74">
        <v>24.748999999999999</v>
      </c>
      <c r="W66" s="102"/>
      <c r="X66" s="74">
        <v>43.094999999999999</v>
      </c>
      <c r="Y66" s="95">
        <v>51.79558350257183</v>
      </c>
      <c r="Z66" s="95">
        <v>505.17399999999998</v>
      </c>
      <c r="AA66" s="103"/>
      <c r="AB66" s="74">
        <v>1320.2090000000001</v>
      </c>
      <c r="AC66" s="74">
        <v>1357.7950000000001</v>
      </c>
      <c r="AD66" s="95">
        <v>1.0182543157242918</v>
      </c>
      <c r="AE66" s="84">
        <v>80.960507069722084</v>
      </c>
      <c r="AH66" s="105"/>
      <c r="AI66" s="105"/>
      <c r="AJ66" s="105"/>
      <c r="AK66" s="105"/>
      <c r="AL66" s="106"/>
      <c r="AM66" s="106"/>
      <c r="AN66" s="107"/>
      <c r="AO66" s="107"/>
      <c r="AP66" s="107"/>
      <c r="AQ66" s="108"/>
      <c r="AR66" s="108"/>
      <c r="AS66" s="108"/>
      <c r="AT66" s="108"/>
      <c r="AU66" s="109"/>
      <c r="AV66" s="106"/>
      <c r="AW66" s="106"/>
      <c r="AX66" s="106"/>
      <c r="AY66" s="106"/>
      <c r="AZ66" s="106"/>
    </row>
    <row r="67" spans="1:52" s="104" customFormat="1">
      <c r="B67" s="99" t="s">
        <v>49</v>
      </c>
      <c r="C67" s="73">
        <v>504.47699999999998</v>
      </c>
      <c r="D67" s="73">
        <v>541.83199999999999</v>
      </c>
      <c r="E67" s="73">
        <v>490.471</v>
      </c>
      <c r="F67" s="73">
        <v>25.488</v>
      </c>
      <c r="G67" s="73">
        <v>25.873000000000001</v>
      </c>
      <c r="H67" s="73">
        <v>51.360999999999997</v>
      </c>
      <c r="I67" s="73">
        <v>471.23700000000002</v>
      </c>
      <c r="J67" s="100"/>
      <c r="K67" s="76">
        <v>19.712372917114664</v>
      </c>
      <c r="L67" s="76">
        <v>37.354999999999997</v>
      </c>
      <c r="M67" s="76">
        <v>11.867000000000001</v>
      </c>
      <c r="N67" s="76">
        <v>-16.274000000000001</v>
      </c>
      <c r="O67" s="76">
        <v>-24.11937291711466</v>
      </c>
      <c r="P67" s="101"/>
      <c r="Q67" s="76">
        <v>45.200372917114663</v>
      </c>
      <c r="R67" s="76">
        <v>487.2</v>
      </c>
      <c r="S67" s="101"/>
      <c r="T67" s="74">
        <v>43.04</v>
      </c>
      <c r="U67" s="74">
        <v>41.195</v>
      </c>
      <c r="V67" s="74">
        <v>26.469000000000001</v>
      </c>
      <c r="W67" s="100"/>
      <c r="X67" s="74">
        <v>42.332000000000001</v>
      </c>
      <c r="Y67" s="95">
        <v>50.17737291711466</v>
      </c>
      <c r="Z67" s="95">
        <v>553.61199999999997</v>
      </c>
      <c r="AA67" s="103"/>
      <c r="AB67" s="74">
        <v>1402.471</v>
      </c>
      <c r="AC67" s="74">
        <v>1438.319</v>
      </c>
      <c r="AD67" s="95">
        <v>0.71149116384700051</v>
      </c>
      <c r="AE67" s="84">
        <v>83.10580204778158</v>
      </c>
      <c r="AH67" s="105"/>
      <c r="AI67" s="105"/>
      <c r="AJ67" s="105"/>
      <c r="AK67" s="105"/>
      <c r="AL67" s="106"/>
      <c r="AM67" s="106"/>
      <c r="AN67" s="107"/>
      <c r="AO67" s="107"/>
      <c r="AP67" s="107"/>
      <c r="AQ67" s="108"/>
      <c r="AR67" s="108"/>
      <c r="AS67" s="108"/>
      <c r="AT67" s="108"/>
      <c r="AU67" s="109"/>
      <c r="AV67" s="106"/>
      <c r="AW67" s="106"/>
      <c r="AX67" s="106"/>
      <c r="AY67" s="106"/>
      <c r="AZ67" s="106"/>
    </row>
    <row r="68" spans="1:52" s="104" customFormat="1">
      <c r="B68" s="99" t="s">
        <v>50</v>
      </c>
      <c r="C68" s="73">
        <v>533.56500000000005</v>
      </c>
      <c r="D68" s="73">
        <v>568.66300000000001</v>
      </c>
      <c r="E68" s="73">
        <v>513.92399999999998</v>
      </c>
      <c r="F68" s="73">
        <v>27.542999999999999</v>
      </c>
      <c r="G68" s="73">
        <v>27.196000000000002</v>
      </c>
      <c r="H68" s="73">
        <v>54.738999999999997</v>
      </c>
      <c r="I68" s="73">
        <v>500.18299999999999</v>
      </c>
      <c r="J68" s="100"/>
      <c r="K68" s="76">
        <v>14.439902542094167</v>
      </c>
      <c r="L68" s="76">
        <v>35.097999999999999</v>
      </c>
      <c r="M68" s="76">
        <v>7.5549999999999997</v>
      </c>
      <c r="N68" s="76">
        <v>-10.688000000000001</v>
      </c>
      <c r="O68" s="76">
        <v>-17.572902542094166</v>
      </c>
      <c r="P68" s="101"/>
      <c r="Q68" s="76">
        <v>41.982902542094166</v>
      </c>
      <c r="R68" s="76">
        <v>523.6</v>
      </c>
      <c r="S68" s="101"/>
      <c r="T68" s="74">
        <v>37.442</v>
      </c>
      <c r="U68" s="74">
        <v>35.216000000000001</v>
      </c>
      <c r="V68" s="74">
        <v>28.76</v>
      </c>
      <c r="W68" s="100"/>
      <c r="X68" s="74">
        <v>38.793999999999997</v>
      </c>
      <c r="Y68" s="95">
        <v>45.678902542094164</v>
      </c>
      <c r="Z68" s="95">
        <v>595.36099999999999</v>
      </c>
      <c r="AA68" s="103"/>
      <c r="AB68" s="74">
        <v>1476.941</v>
      </c>
      <c r="AC68" s="74">
        <v>1511.895</v>
      </c>
      <c r="AD68" s="95">
        <v>0.64772277295402603</v>
      </c>
      <c r="AE68" s="84">
        <v>85.61677230619209</v>
      </c>
      <c r="AH68" s="105"/>
      <c r="AI68" s="105"/>
      <c r="AJ68" s="105"/>
      <c r="AK68" s="105"/>
      <c r="AL68" s="106"/>
      <c r="AM68" s="106"/>
      <c r="AN68" s="107"/>
      <c r="AO68" s="107"/>
      <c r="AP68" s="107"/>
      <c r="AQ68" s="108"/>
      <c r="AR68" s="108"/>
      <c r="AS68" s="108"/>
      <c r="AT68" s="108"/>
      <c r="AU68" s="109"/>
      <c r="AV68" s="106"/>
      <c r="AW68" s="106"/>
      <c r="AX68" s="106"/>
      <c r="AY68" s="106"/>
      <c r="AZ68" s="106"/>
    </row>
    <row r="69" spans="1:52" s="104" customFormat="1">
      <c r="B69" s="99" t="s">
        <v>51</v>
      </c>
      <c r="C69" s="73">
        <v>562.99800000000005</v>
      </c>
      <c r="D69" s="73">
        <v>603.39700000000005</v>
      </c>
      <c r="E69" s="73">
        <v>544.41499999999996</v>
      </c>
      <c r="F69" s="73">
        <v>30.742999999999999</v>
      </c>
      <c r="G69" s="73">
        <v>28.239000000000001</v>
      </c>
      <c r="H69" s="73">
        <v>58.981999999999999</v>
      </c>
      <c r="I69" s="73">
        <v>525.93600000000004</v>
      </c>
      <c r="J69" s="100"/>
      <c r="K69" s="76">
        <v>26.029498007685309</v>
      </c>
      <c r="L69" s="76">
        <v>40.399000000000001</v>
      </c>
      <c r="M69" s="76">
        <v>9.6560000000000006</v>
      </c>
      <c r="N69" s="76">
        <v>-16.140999999999998</v>
      </c>
      <c r="O69" s="76">
        <v>-32.514498007685312</v>
      </c>
      <c r="P69" s="101"/>
      <c r="Q69" s="76">
        <v>56.772498007685307</v>
      </c>
      <c r="R69" s="76">
        <v>557.20000000000005</v>
      </c>
      <c r="S69" s="101"/>
      <c r="T69" s="74">
        <v>33.262999999999998</v>
      </c>
      <c r="U69" s="74">
        <v>27.995000000000001</v>
      </c>
      <c r="V69" s="74">
        <v>31.402000000000001</v>
      </c>
      <c r="W69" s="100"/>
      <c r="X69" s="74">
        <v>45.332000000000001</v>
      </c>
      <c r="Y69" s="95">
        <v>61.705498007685307</v>
      </c>
      <c r="Z69" s="95">
        <v>638.17999999999995</v>
      </c>
      <c r="AA69" s="103"/>
      <c r="AB69" s="74">
        <v>1547.2719999999999</v>
      </c>
      <c r="AC69" s="74">
        <v>1569.316</v>
      </c>
      <c r="AD69" s="95">
        <v>1.8573452356117173</v>
      </c>
      <c r="AE69" s="84">
        <v>87.688932228181358</v>
      </c>
      <c r="AH69" s="105"/>
      <c r="AI69" s="105"/>
      <c r="AJ69" s="105"/>
      <c r="AK69" s="105"/>
      <c r="AL69" s="106"/>
      <c r="AM69" s="106"/>
      <c r="AN69" s="107"/>
      <c r="AO69" s="107"/>
      <c r="AP69" s="107"/>
      <c r="AQ69" s="108"/>
      <c r="AR69" s="108"/>
      <c r="AS69" s="108"/>
      <c r="AT69" s="108"/>
      <c r="AU69" s="109"/>
      <c r="AV69" s="106"/>
      <c r="AW69" s="106"/>
      <c r="AX69" s="106"/>
      <c r="AY69" s="106"/>
      <c r="AZ69" s="106"/>
    </row>
    <row r="70" spans="1:52" s="104" customFormat="1">
      <c r="B70" s="99" t="s">
        <v>52</v>
      </c>
      <c r="C70" s="73">
        <v>548.423</v>
      </c>
      <c r="D70" s="73">
        <v>659.23900000000003</v>
      </c>
      <c r="E70" s="73">
        <v>577.34</v>
      </c>
      <c r="F70" s="73">
        <v>51.415999999999997</v>
      </c>
      <c r="G70" s="73">
        <v>30.483000000000001</v>
      </c>
      <c r="H70" s="73">
        <v>81.899000000000001</v>
      </c>
      <c r="I70" s="73">
        <v>506.84899999999999</v>
      </c>
      <c r="J70" s="101"/>
      <c r="K70" s="76">
        <v>56.670147081957708</v>
      </c>
      <c r="L70" s="76">
        <v>110.816</v>
      </c>
      <c r="M70" s="76">
        <v>59.4</v>
      </c>
      <c r="N70" s="76">
        <v>-84.971000000000004</v>
      </c>
      <c r="O70" s="76">
        <v>-82.241147081957706</v>
      </c>
      <c r="P70" s="101"/>
      <c r="Q70" s="76">
        <v>108.08614708195771</v>
      </c>
      <c r="R70" s="76">
        <v>767.1</v>
      </c>
      <c r="S70" s="101"/>
      <c r="T70" s="74">
        <v>163.82900000000001</v>
      </c>
      <c r="U70" s="74">
        <v>172.196</v>
      </c>
      <c r="V70" s="74">
        <v>31.684000000000001</v>
      </c>
      <c r="W70" s="100"/>
      <c r="X70" s="74">
        <v>106.741</v>
      </c>
      <c r="Y70" s="95">
        <v>104.01114708195772</v>
      </c>
      <c r="Z70" s="95">
        <v>822.02599999999995</v>
      </c>
      <c r="AA70" s="103"/>
      <c r="AB70" s="74">
        <v>1546.9680000000001</v>
      </c>
      <c r="AC70" s="74">
        <v>1521.502</v>
      </c>
      <c r="AD70" s="95">
        <v>-1.0958675560101909</v>
      </c>
      <c r="AE70" s="84">
        <v>90.102389078498291</v>
      </c>
      <c r="AH70" s="105"/>
      <c r="AI70" s="105"/>
      <c r="AJ70" s="105"/>
      <c r="AK70" s="105"/>
      <c r="AL70" s="106"/>
      <c r="AM70" s="106"/>
      <c r="AN70" s="107"/>
      <c r="AO70" s="107"/>
      <c r="AP70" s="107"/>
      <c r="AQ70" s="108"/>
      <c r="AR70" s="108"/>
      <c r="AS70" s="108"/>
      <c r="AT70" s="108"/>
      <c r="AU70" s="109"/>
      <c r="AV70" s="106"/>
      <c r="AW70" s="106"/>
      <c r="AX70" s="106"/>
      <c r="AY70" s="106"/>
      <c r="AZ70" s="106"/>
    </row>
    <row r="71" spans="1:52" s="104" customFormat="1">
      <c r="B71" s="99" t="s">
        <v>53</v>
      </c>
      <c r="C71" s="73">
        <v>541.44000000000005</v>
      </c>
      <c r="D71" s="73">
        <v>693.14</v>
      </c>
      <c r="E71" s="73">
        <v>609.54700000000003</v>
      </c>
      <c r="F71" s="73">
        <v>51.957999999999998</v>
      </c>
      <c r="G71" s="73">
        <v>31.635000000000002</v>
      </c>
      <c r="H71" s="73">
        <v>83.593000000000004</v>
      </c>
      <c r="I71" s="73">
        <v>500.83600000000001</v>
      </c>
      <c r="J71" s="101"/>
      <c r="K71" s="76">
        <v>68.979772393080822</v>
      </c>
      <c r="L71" s="76">
        <v>151.69999999999999</v>
      </c>
      <c r="M71" s="76">
        <v>99.742000000000004</v>
      </c>
      <c r="N71" s="76">
        <v>-128.18199999999999</v>
      </c>
      <c r="O71" s="76">
        <v>-97.419772393080834</v>
      </c>
      <c r="P71" s="101"/>
      <c r="Q71" s="76">
        <v>120.93777239308083</v>
      </c>
      <c r="R71" s="76">
        <v>1010.6</v>
      </c>
      <c r="S71" s="101"/>
      <c r="T71" s="74">
        <v>198.59200000000001</v>
      </c>
      <c r="U71" s="74">
        <v>201.346</v>
      </c>
      <c r="V71" s="74">
        <v>26.132000000000001</v>
      </c>
      <c r="W71" s="100"/>
      <c r="X71" s="74">
        <v>153.66399999999999</v>
      </c>
      <c r="Y71" s="95">
        <v>122.90177239308086</v>
      </c>
      <c r="Z71" s="95">
        <v>1076.645</v>
      </c>
      <c r="AA71" s="103"/>
      <c r="AB71" s="74">
        <v>1531.33</v>
      </c>
      <c r="AC71" s="74">
        <v>1558.4169999999999</v>
      </c>
      <c r="AD71" s="95">
        <v>-3.5793666783552851</v>
      </c>
      <c r="AE71" s="84">
        <v>91.321306679668453</v>
      </c>
      <c r="AF71" s="106"/>
      <c r="AH71" s="105"/>
      <c r="AI71" s="105"/>
      <c r="AJ71" s="105"/>
      <c r="AK71" s="105"/>
      <c r="AL71" s="106"/>
      <c r="AM71" s="106"/>
      <c r="AN71" s="107"/>
      <c r="AO71" s="107"/>
      <c r="AP71" s="107"/>
      <c r="AQ71" s="108"/>
      <c r="AR71" s="108"/>
      <c r="AS71" s="108"/>
      <c r="AT71" s="108"/>
      <c r="AU71" s="109"/>
      <c r="AV71" s="106"/>
      <c r="AW71" s="106"/>
      <c r="AX71" s="106"/>
      <c r="AY71" s="106"/>
      <c r="AZ71" s="106"/>
    </row>
    <row r="72" spans="1:52" s="104" customFormat="1">
      <c r="B72" s="99" t="s">
        <v>54</v>
      </c>
      <c r="C72" s="73">
        <v>578.62900000000002</v>
      </c>
      <c r="D72" s="73">
        <v>715.08199999999999</v>
      </c>
      <c r="E72" s="73">
        <v>637.625</v>
      </c>
      <c r="F72" s="73">
        <v>44.356999999999999</v>
      </c>
      <c r="G72" s="73">
        <v>33.1</v>
      </c>
      <c r="H72" s="73">
        <v>77.456999999999994</v>
      </c>
      <c r="I72" s="73">
        <v>536.84</v>
      </c>
      <c r="J72" s="101"/>
      <c r="K72" s="76">
        <v>61.070186813883737</v>
      </c>
      <c r="L72" s="76">
        <v>136.453</v>
      </c>
      <c r="M72" s="76">
        <v>92.096000000000004</v>
      </c>
      <c r="N72" s="76">
        <v>-100.054</v>
      </c>
      <c r="O72" s="76">
        <v>-69.028186813883735</v>
      </c>
      <c r="P72" s="101"/>
      <c r="Q72" s="76">
        <v>105.42718681388374</v>
      </c>
      <c r="R72" s="76">
        <v>1156</v>
      </c>
      <c r="S72" s="101"/>
      <c r="T72" s="74">
        <v>134.01300000000001</v>
      </c>
      <c r="U72" s="74">
        <v>129.173</v>
      </c>
      <c r="V72" s="74">
        <v>39.061999999999998</v>
      </c>
      <c r="W72" s="100"/>
      <c r="X72" s="74">
        <v>142.078</v>
      </c>
      <c r="Y72" s="95">
        <v>111.05218681388375</v>
      </c>
      <c r="Z72" s="95">
        <v>1214.4780000000001</v>
      </c>
      <c r="AA72" s="103"/>
      <c r="AB72" s="74">
        <v>1592.057</v>
      </c>
      <c r="AC72" s="74">
        <v>1615.3879999999999</v>
      </c>
      <c r="AD72" s="95">
        <v>-2.4658290041665225</v>
      </c>
      <c r="AE72" s="84">
        <v>92.979034617259856</v>
      </c>
      <c r="AH72" s="110"/>
      <c r="AI72" s="110"/>
      <c r="AJ72" s="110"/>
      <c r="AK72" s="110"/>
      <c r="AL72" s="106"/>
      <c r="AM72" s="106"/>
      <c r="AN72" s="107"/>
      <c r="AO72" s="107"/>
      <c r="AP72" s="107"/>
      <c r="AQ72" s="108"/>
      <c r="AR72" s="108"/>
      <c r="AS72" s="108"/>
      <c r="AT72" s="108"/>
      <c r="AU72" s="109"/>
      <c r="AV72" s="106"/>
      <c r="AW72" s="106"/>
      <c r="AX72" s="106"/>
      <c r="AY72" s="106"/>
      <c r="AZ72" s="106"/>
    </row>
    <row r="73" spans="1:52" s="104" customFormat="1">
      <c r="B73" s="99" t="s">
        <v>55</v>
      </c>
      <c r="C73" s="73">
        <v>600.14300000000003</v>
      </c>
      <c r="D73" s="73">
        <v>716.17</v>
      </c>
      <c r="E73" s="73">
        <v>646.11800000000005</v>
      </c>
      <c r="F73" s="73">
        <v>34.828000000000003</v>
      </c>
      <c r="G73" s="73">
        <v>35.223999999999997</v>
      </c>
      <c r="H73" s="73">
        <v>70.052000000000007</v>
      </c>
      <c r="I73" s="73">
        <v>556.04399999999998</v>
      </c>
      <c r="J73" s="101"/>
      <c r="K73" s="76">
        <v>49.226726255296605</v>
      </c>
      <c r="L73" s="76">
        <v>116.027</v>
      </c>
      <c r="M73" s="76">
        <v>81.198999999999998</v>
      </c>
      <c r="N73" s="76">
        <v>-77.596999999999994</v>
      </c>
      <c r="O73" s="76">
        <v>-45.624726255296608</v>
      </c>
      <c r="P73" s="101"/>
      <c r="Q73" s="76">
        <v>84.0547262552966</v>
      </c>
      <c r="R73" s="76">
        <v>1251.4000000000001</v>
      </c>
      <c r="S73" s="101"/>
      <c r="T73" s="74">
        <v>117.672</v>
      </c>
      <c r="U73" s="74">
        <v>108.18600000000001</v>
      </c>
      <c r="V73" s="74">
        <v>41.087000000000003</v>
      </c>
      <c r="W73" s="100"/>
      <c r="X73" s="74">
        <v>124.283</v>
      </c>
      <c r="Y73" s="95">
        <v>92.310726255296601</v>
      </c>
      <c r="Z73" s="95">
        <v>1349.6759999999999</v>
      </c>
      <c r="AA73" s="103"/>
      <c r="AB73" s="74">
        <v>1634.0250000000001</v>
      </c>
      <c r="AC73" s="74">
        <v>1658.7080000000001</v>
      </c>
      <c r="AD73" s="95">
        <v>-2.9269835244426474</v>
      </c>
      <c r="AE73" s="84">
        <v>94.271087274500246</v>
      </c>
      <c r="AF73" s="106"/>
      <c r="AH73" s="111"/>
      <c r="AI73" s="111"/>
      <c r="AJ73" s="111"/>
      <c r="AK73" s="111"/>
      <c r="AL73" s="106"/>
      <c r="AM73" s="106"/>
      <c r="AN73" s="112"/>
      <c r="AO73" s="112"/>
      <c r="AP73" s="112"/>
      <c r="AQ73" s="113"/>
      <c r="AR73" s="113"/>
      <c r="AS73" s="113"/>
      <c r="AT73" s="113"/>
      <c r="AU73" s="109"/>
      <c r="AV73" s="106"/>
      <c r="AW73" s="106"/>
      <c r="AX73" s="106"/>
      <c r="AY73" s="106"/>
      <c r="AZ73" s="106"/>
    </row>
    <row r="74" spans="1:52" s="104" customFormat="1">
      <c r="A74" s="114"/>
      <c r="B74" s="99" t="s">
        <v>56</v>
      </c>
      <c r="C74" s="73">
        <v>609.80999999999995</v>
      </c>
      <c r="D74" s="73">
        <v>731.99300000000005</v>
      </c>
      <c r="E74" s="73">
        <v>656.47</v>
      </c>
      <c r="F74" s="73">
        <v>39.118000000000002</v>
      </c>
      <c r="G74" s="73">
        <v>36.405000000000001</v>
      </c>
      <c r="H74" s="73">
        <v>75.522999999999996</v>
      </c>
      <c r="I74" s="73">
        <v>561.83199999999999</v>
      </c>
      <c r="J74" s="101"/>
      <c r="K74" s="76">
        <v>48.669678190916514</v>
      </c>
      <c r="L74" s="76">
        <v>122.18300000000001</v>
      </c>
      <c r="M74" s="76">
        <v>83.064999999999998</v>
      </c>
      <c r="N74" s="76">
        <v>-87.536000000000001</v>
      </c>
      <c r="O74" s="76">
        <v>-53.140678190916525</v>
      </c>
      <c r="P74" s="115"/>
      <c r="Q74" s="76">
        <v>87.787678190916509</v>
      </c>
      <c r="R74" s="76">
        <v>1362.7</v>
      </c>
      <c r="S74" s="101"/>
      <c r="T74" s="74">
        <v>95.861999999999995</v>
      </c>
      <c r="U74" s="74">
        <v>87.903999999999996</v>
      </c>
      <c r="V74" s="74">
        <v>36.923999999999999</v>
      </c>
      <c r="W74" s="100"/>
      <c r="X74" s="74">
        <v>125.224</v>
      </c>
      <c r="Y74" s="95">
        <v>90.828678190916534</v>
      </c>
      <c r="Z74" s="95">
        <v>1425.567</v>
      </c>
      <c r="AA74" s="116"/>
      <c r="AB74" s="74">
        <v>1690.0419999999999</v>
      </c>
      <c r="AC74" s="74">
        <v>1723.1890000000001</v>
      </c>
      <c r="AD74" s="95">
        <v>-2.8995577186663155</v>
      </c>
      <c r="AE74" s="84">
        <v>96.2701121404193</v>
      </c>
      <c r="AF74" s="106"/>
      <c r="AH74" s="117"/>
      <c r="AI74" s="117"/>
      <c r="AJ74" s="117"/>
      <c r="AK74" s="117"/>
      <c r="AL74" s="106"/>
      <c r="AM74" s="106"/>
      <c r="AN74" s="118"/>
      <c r="AO74" s="119"/>
      <c r="AP74" s="119"/>
      <c r="AQ74" s="120"/>
      <c r="AR74" s="120"/>
      <c r="AS74" s="120"/>
      <c r="AT74" s="120"/>
      <c r="AU74" s="121"/>
      <c r="AV74" s="106"/>
      <c r="AW74" s="106"/>
      <c r="AX74" s="106"/>
      <c r="AY74" s="106"/>
      <c r="AZ74" s="106"/>
    </row>
    <row r="75" spans="1:52" s="104" customFormat="1">
      <c r="B75" s="99" t="s">
        <v>57</v>
      </c>
      <c r="C75" s="73">
        <v>634.14300000000003</v>
      </c>
      <c r="D75" s="73">
        <v>736.88599999999997</v>
      </c>
      <c r="E75" s="73">
        <v>666.774</v>
      </c>
      <c r="F75" s="73">
        <v>32.311</v>
      </c>
      <c r="G75" s="73">
        <v>37.801000000000002</v>
      </c>
      <c r="H75" s="73">
        <v>70.111999999999995</v>
      </c>
      <c r="I75" s="73">
        <v>584.72500000000002</v>
      </c>
      <c r="J75" s="101"/>
      <c r="K75" s="76">
        <v>43.083681148006882</v>
      </c>
      <c r="L75" s="76">
        <v>102.74299999999999</v>
      </c>
      <c r="M75" s="76">
        <v>70.432000000000002</v>
      </c>
      <c r="N75" s="76">
        <v>-68.798000000000002</v>
      </c>
      <c r="O75" s="76">
        <v>-41.44968114800686</v>
      </c>
      <c r="P75" s="101"/>
      <c r="Q75" s="76">
        <v>75.394681148006867</v>
      </c>
      <c r="R75" s="76">
        <v>1465.6</v>
      </c>
      <c r="S75" s="101"/>
      <c r="T75" s="74">
        <v>78.433000000000007</v>
      </c>
      <c r="U75" s="74">
        <v>66.772000000000006</v>
      </c>
      <c r="V75" s="74">
        <v>36.231000000000002</v>
      </c>
      <c r="W75" s="100"/>
      <c r="X75" s="74">
        <v>102.648</v>
      </c>
      <c r="Y75" s="95">
        <v>75.299681148006869</v>
      </c>
      <c r="Z75" s="95">
        <v>1522.4590000000001</v>
      </c>
      <c r="AA75" s="122"/>
      <c r="AB75" s="74">
        <v>1759.56</v>
      </c>
      <c r="AC75" s="74">
        <v>1804.394</v>
      </c>
      <c r="AD75" s="95">
        <v>-1.9487175536020516</v>
      </c>
      <c r="AE75" s="84">
        <v>97.879083373963908</v>
      </c>
      <c r="AH75" s="117"/>
      <c r="AI75" s="117"/>
      <c r="AJ75" s="117"/>
      <c r="AK75" s="117"/>
      <c r="AL75" s="106"/>
      <c r="AM75" s="106"/>
      <c r="AN75" s="118"/>
      <c r="AO75" s="119"/>
      <c r="AP75" s="119"/>
      <c r="AQ75" s="120"/>
      <c r="AR75" s="120"/>
      <c r="AS75" s="120"/>
      <c r="AT75" s="120"/>
      <c r="AU75" s="121"/>
      <c r="AV75" s="106"/>
      <c r="AW75" s="106"/>
      <c r="AX75" s="106"/>
      <c r="AY75" s="106"/>
      <c r="AZ75" s="106"/>
    </row>
    <row r="76" spans="1:52" s="104" customFormat="1">
      <c r="B76" s="123" t="s">
        <v>58</v>
      </c>
      <c r="C76" s="76">
        <v>657.08600000000001</v>
      </c>
      <c r="D76" s="76">
        <v>751.98800000000006</v>
      </c>
      <c r="E76" s="76">
        <v>676.25800000000004</v>
      </c>
      <c r="F76" s="73">
        <v>36.948</v>
      </c>
      <c r="G76" s="76">
        <v>38.781999999999996</v>
      </c>
      <c r="H76" s="76">
        <v>75.73</v>
      </c>
      <c r="I76" s="115">
        <v>605.74599999999998</v>
      </c>
      <c r="J76" s="115"/>
      <c r="K76" s="73">
        <v>45.082976208343396</v>
      </c>
      <c r="L76" s="73">
        <v>94.902000000000001</v>
      </c>
      <c r="M76" s="73">
        <v>57.954000000000001</v>
      </c>
      <c r="N76" s="115">
        <v>-63.945</v>
      </c>
      <c r="O76" s="115">
        <v>-51.073976208343396</v>
      </c>
      <c r="P76" s="115"/>
      <c r="Q76" s="73">
        <v>82.030976208343404</v>
      </c>
      <c r="R76" s="73">
        <v>1554</v>
      </c>
      <c r="S76" s="101"/>
      <c r="T76" s="73">
        <v>84.540999999999997</v>
      </c>
      <c r="U76" s="73">
        <v>76.725999999999999</v>
      </c>
      <c r="V76" s="115">
        <v>32.970999999999997</v>
      </c>
      <c r="W76" s="100"/>
      <c r="X76" s="73">
        <v>93.721999999999994</v>
      </c>
      <c r="Y76" s="73">
        <v>80.850976208343397</v>
      </c>
      <c r="Z76" s="73">
        <v>1604.0129999999999</v>
      </c>
      <c r="AA76" s="122"/>
      <c r="AB76" s="124">
        <v>1834.8119999999999</v>
      </c>
      <c r="AC76" s="101">
        <v>1859.441</v>
      </c>
      <c r="AD76" s="101">
        <v>-0.62349309768382</v>
      </c>
      <c r="AE76" s="84">
        <v>99.293027791321293</v>
      </c>
      <c r="AF76" s="121"/>
      <c r="AH76" s="117"/>
      <c r="AI76" s="117"/>
      <c r="AJ76" s="117"/>
      <c r="AK76" s="117"/>
      <c r="AL76" s="106"/>
      <c r="AM76" s="106"/>
      <c r="AN76" s="118"/>
      <c r="AO76" s="119"/>
      <c r="AP76" s="119"/>
      <c r="AQ76" s="120"/>
      <c r="AR76" s="120"/>
      <c r="AS76" s="120"/>
      <c r="AT76" s="120"/>
      <c r="AU76" s="121"/>
      <c r="AV76" s="106"/>
      <c r="AW76" s="106"/>
      <c r="AX76" s="106"/>
      <c r="AY76" s="106"/>
      <c r="AZ76" s="106"/>
    </row>
    <row r="77" spans="1:52" s="104" customFormat="1">
      <c r="B77" s="125" t="s">
        <v>59</v>
      </c>
      <c r="C77" s="126">
        <v>681.87900000000002</v>
      </c>
      <c r="D77" s="76">
        <v>753.87800000000004</v>
      </c>
      <c r="E77" s="76">
        <v>682.28099999999995</v>
      </c>
      <c r="F77" s="101">
        <v>31.626999999999999</v>
      </c>
      <c r="G77" s="76">
        <v>39.97</v>
      </c>
      <c r="H77" s="76">
        <v>71.596999999999994</v>
      </c>
      <c r="I77" s="115">
        <v>629.71799999999996</v>
      </c>
      <c r="J77" s="101"/>
      <c r="K77" s="101">
        <v>36.138424904425854</v>
      </c>
      <c r="L77" s="101">
        <v>71.998999999999995</v>
      </c>
      <c r="M77" s="101">
        <v>40.372</v>
      </c>
      <c r="N77" s="115">
        <v>-40.732999999999997</v>
      </c>
      <c r="O77" s="101">
        <v>-36.499424904425851</v>
      </c>
      <c r="P77" s="101"/>
      <c r="Q77" s="101">
        <v>67.765424904425842</v>
      </c>
      <c r="R77" s="101">
        <v>1606</v>
      </c>
      <c r="S77" s="101"/>
      <c r="T77" s="101">
        <v>60.654000000000003</v>
      </c>
      <c r="U77" s="101">
        <v>50.316000000000003</v>
      </c>
      <c r="V77" s="115">
        <v>33.420999999999999</v>
      </c>
      <c r="W77" s="100"/>
      <c r="X77" s="101">
        <v>75.091999999999999</v>
      </c>
      <c r="Y77" s="101">
        <v>70.858424904425846</v>
      </c>
      <c r="Z77" s="127">
        <v>1651.9659999999999</v>
      </c>
      <c r="AA77" s="122"/>
      <c r="AB77" s="124">
        <v>1885.846</v>
      </c>
      <c r="AC77" s="100">
        <v>1920.1030000000001</v>
      </c>
      <c r="AD77" s="100">
        <v>-0.19953964668589208</v>
      </c>
      <c r="AE77" s="84">
        <v>100</v>
      </c>
      <c r="AF77" s="121"/>
      <c r="AH77" s="117"/>
      <c r="AI77" s="117"/>
      <c r="AJ77" s="117"/>
      <c r="AK77" s="117"/>
      <c r="AL77" s="106"/>
      <c r="AM77" s="106"/>
      <c r="AN77" s="118"/>
      <c r="AO77" s="119"/>
      <c r="AP77" s="119"/>
      <c r="AQ77" s="120"/>
      <c r="AR77" s="120"/>
      <c r="AS77" s="120"/>
      <c r="AT77" s="120"/>
      <c r="AU77" s="121"/>
      <c r="AV77" s="106"/>
      <c r="AW77" s="106"/>
      <c r="AX77" s="106"/>
      <c r="AY77" s="106"/>
      <c r="AZ77" s="106"/>
    </row>
    <row r="78" spans="1:52" s="104" customFormat="1">
      <c r="B78" s="128" t="s">
        <v>60</v>
      </c>
      <c r="C78" s="129">
        <v>721.0899139422603</v>
      </c>
      <c r="D78" s="129">
        <v>772.83963940814181</v>
      </c>
      <c r="E78" s="129">
        <v>695.13362162940552</v>
      </c>
      <c r="F78" s="130">
        <v>36.531294352642242</v>
      </c>
      <c r="G78" s="129">
        <v>41.174723426094083</v>
      </c>
      <c r="H78" s="129">
        <v>77.706017778736324</v>
      </c>
      <c r="I78" s="129">
        <v>668.64035169225406</v>
      </c>
      <c r="J78" s="131"/>
      <c r="K78" s="129">
        <v>15.22684933491732</v>
      </c>
      <c r="L78" s="130">
        <v>51.749725465881539</v>
      </c>
      <c r="M78" s="130">
        <v>15.218431113239298</v>
      </c>
      <c r="N78" s="129">
        <v>-16.836448287361865</v>
      </c>
      <c r="O78" s="129">
        <v>-16.844866509039885</v>
      </c>
      <c r="P78" s="131"/>
      <c r="Q78" s="129">
        <v>51.758143687559553</v>
      </c>
      <c r="R78" s="130">
        <v>1729.9817211736929</v>
      </c>
      <c r="S78" s="132"/>
      <c r="T78" s="130">
        <v>68.604503572228239</v>
      </c>
      <c r="U78" s="130">
        <v>132.05363804241509</v>
      </c>
      <c r="V78" s="133">
        <v>36.015243783112986</v>
      </c>
      <c r="W78" s="134"/>
      <c r="X78" s="130">
        <v>52.900367110717269</v>
      </c>
      <c r="Y78" s="129">
        <v>52.908785332395297</v>
      </c>
      <c r="Z78" s="135">
        <v>1718.8435332930032</v>
      </c>
      <c r="AA78" s="136"/>
      <c r="AB78" s="137">
        <v>1964.3620000000001</v>
      </c>
      <c r="AC78" s="138">
        <v>1998.338</v>
      </c>
      <c r="AD78" s="138">
        <v>8.0672953413312598E-2</v>
      </c>
      <c r="AE78" s="139">
        <v>101.97854181906851</v>
      </c>
      <c r="AF78" s="106"/>
      <c r="AH78" s="117"/>
      <c r="AI78" s="117"/>
      <c r="AJ78" s="117"/>
      <c r="AK78" s="117"/>
      <c r="AL78" s="106"/>
      <c r="AM78" s="106"/>
      <c r="AN78" s="118"/>
      <c r="AO78" s="119"/>
      <c r="AP78" s="119"/>
      <c r="AQ78" s="120"/>
      <c r="AR78" s="120"/>
      <c r="AS78" s="120"/>
      <c r="AT78" s="120"/>
      <c r="AU78" s="121"/>
      <c r="AV78" s="106"/>
      <c r="AW78" s="106"/>
      <c r="AX78" s="106"/>
      <c r="AY78" s="106"/>
      <c r="AZ78" s="106"/>
    </row>
    <row r="79" spans="1:52" s="104" customFormat="1">
      <c r="B79" s="140" t="s">
        <v>61</v>
      </c>
      <c r="C79" s="141">
        <v>744.15775633238286</v>
      </c>
      <c r="D79" s="141">
        <v>802.41286132983407</v>
      </c>
      <c r="E79" s="141">
        <v>719.51205959977119</v>
      </c>
      <c r="F79" s="141">
        <v>40.082439909349091</v>
      </c>
      <c r="G79" s="141">
        <v>42.818361820713896</v>
      </c>
      <c r="H79" s="141">
        <v>82.90080173006298</v>
      </c>
      <c r="I79" s="141">
        <v>690.28255156063847</v>
      </c>
      <c r="J79" s="142"/>
      <c r="K79" s="141">
        <v>19.260288191002164</v>
      </c>
      <c r="L79" s="142">
        <v>58.255104997451241</v>
      </c>
      <c r="M79" s="141">
        <v>18.17266508810215</v>
      </c>
      <c r="N79" s="141">
        <v>-18.24927732652818</v>
      </c>
      <c r="O79" s="141">
        <v>-19.336900429428194</v>
      </c>
      <c r="P79" s="142"/>
      <c r="Q79" s="141">
        <v>59.342728100351252</v>
      </c>
      <c r="R79" s="142">
        <v>1829.6875042387539</v>
      </c>
      <c r="S79" s="142"/>
      <c r="T79" s="143">
        <v>46.988887884444608</v>
      </c>
      <c r="U79" s="143">
        <v>95.527718645521915</v>
      </c>
      <c r="V79" s="143">
        <v>41.489961620512553</v>
      </c>
      <c r="W79" s="144"/>
      <c r="X79" s="143">
        <v>57.774912064550001</v>
      </c>
      <c r="Y79" s="144">
        <v>58.862535167450012</v>
      </c>
      <c r="Z79" s="145">
        <v>1779.3791302118445</v>
      </c>
      <c r="AA79" s="122"/>
      <c r="AB79" s="146">
        <v>2028.713</v>
      </c>
      <c r="AC79" s="144">
        <v>2060.5700000000002</v>
      </c>
      <c r="AD79" s="144">
        <v>7.4953782444737271E-2</v>
      </c>
      <c r="AE79" s="145">
        <v>103.63960009753717</v>
      </c>
      <c r="AH79" s="117"/>
      <c r="AI79" s="117"/>
      <c r="AJ79" s="117"/>
      <c r="AK79" s="117"/>
      <c r="AL79" s="106"/>
      <c r="AM79" s="106"/>
      <c r="AN79" s="118"/>
      <c r="AO79" s="119"/>
      <c r="AP79" s="119"/>
      <c r="AQ79" s="120"/>
      <c r="AR79" s="120"/>
      <c r="AS79" s="120"/>
      <c r="AT79" s="120"/>
      <c r="AU79" s="121"/>
      <c r="AV79" s="106"/>
      <c r="AW79" s="106"/>
      <c r="AX79" s="106"/>
      <c r="AY79" s="106"/>
      <c r="AZ79" s="106"/>
    </row>
    <row r="80" spans="1:52" s="104" customFormat="1">
      <c r="B80" s="147" t="s">
        <v>173</v>
      </c>
      <c r="C80" s="148">
        <v>776.35292827668138</v>
      </c>
      <c r="D80" s="148">
        <v>817.16524671056663</v>
      </c>
      <c r="E80" s="148">
        <v>730.86369561621939</v>
      </c>
      <c r="F80" s="148">
        <v>41.930104361323941</v>
      </c>
      <c r="G80" s="148">
        <v>44.371446733023312</v>
      </c>
      <c r="H80" s="148">
        <v>86.301551094347246</v>
      </c>
      <c r="I80" s="148">
        <v>719.21066552032335</v>
      </c>
      <c r="J80" s="149"/>
      <c r="K80" s="148">
        <v>-1.5358865878120243</v>
      </c>
      <c r="L80" s="149">
        <v>40.812318433885331</v>
      </c>
      <c r="M80" s="148">
        <v>-1.1177859274386064</v>
      </c>
      <c r="N80" s="148">
        <v>-4.6671584553838095</v>
      </c>
      <c r="O80" s="148">
        <v>-4.2490577950103905</v>
      </c>
      <c r="P80" s="149"/>
      <c r="Q80" s="148">
        <v>40.394217773511912</v>
      </c>
      <c r="R80" s="149">
        <v>1885.0829179329212</v>
      </c>
      <c r="S80" s="149"/>
      <c r="T80" s="150">
        <v>47.216243050372341</v>
      </c>
      <c r="U80" s="150">
        <v>52.555505556955033</v>
      </c>
      <c r="V80" s="150">
        <v>39.056914562959527</v>
      </c>
      <c r="W80" s="151"/>
      <c r="X80" s="150">
        <v>40.113861276441213</v>
      </c>
      <c r="Y80" s="151">
        <v>39.695760616067787</v>
      </c>
      <c r="Z80" s="151">
        <v>1837.5576862578475</v>
      </c>
      <c r="AA80" s="122"/>
      <c r="AB80" s="151">
        <v>2095.145</v>
      </c>
      <c r="AC80" s="151">
        <v>2130.1129999999998</v>
      </c>
      <c r="AD80" s="151">
        <v>-6.9892894803345484E-2</v>
      </c>
      <c r="AE80" s="152">
        <v>105.26018044379418</v>
      </c>
      <c r="AH80" s="117"/>
      <c r="AI80" s="117"/>
      <c r="AJ80" s="117"/>
      <c r="AK80" s="117"/>
      <c r="AL80" s="106"/>
      <c r="AM80" s="106"/>
      <c r="AN80" s="118"/>
      <c r="AO80" s="119"/>
      <c r="AP80" s="119"/>
      <c r="AQ80" s="120"/>
      <c r="AR80" s="120"/>
      <c r="AS80" s="120"/>
      <c r="AT80" s="120"/>
      <c r="AU80" s="121"/>
      <c r="AV80" s="106"/>
      <c r="AW80" s="106"/>
      <c r="AX80" s="106"/>
      <c r="AY80" s="106"/>
      <c r="AZ80" s="106"/>
    </row>
    <row r="81" spans="1:52" s="104" customFormat="1">
      <c r="B81" s="153" t="s">
        <v>184</v>
      </c>
      <c r="C81" s="148">
        <v>806.54626242075813</v>
      </c>
      <c r="D81" s="148">
        <v>827.90610461585686</v>
      </c>
      <c r="E81" s="148">
        <v>739.20067730271865</v>
      </c>
      <c r="F81" s="148">
        <v>42.675078430613745</v>
      </c>
      <c r="G81" s="148">
        <v>46.030348882524521</v>
      </c>
      <c r="H81" s="148">
        <v>88.705427313138259</v>
      </c>
      <c r="I81" s="148">
        <v>746.66930058617788</v>
      </c>
      <c r="J81" s="149"/>
      <c r="K81" s="148">
        <v>-22.880391956132382</v>
      </c>
      <c r="L81" s="149">
        <v>21.359842195098754</v>
      </c>
      <c r="M81" s="148">
        <v>-21.315236235514988</v>
      </c>
      <c r="N81" s="148">
        <v>14.545521364513823</v>
      </c>
      <c r="O81" s="148">
        <v>16.110677085131211</v>
      </c>
      <c r="P81" s="149"/>
      <c r="Q81" s="148">
        <v>19.794686474481363</v>
      </c>
      <c r="R81" s="149">
        <v>1918.4950279184056</v>
      </c>
      <c r="S81" s="149"/>
      <c r="T81" s="150">
        <v>29.814170296298254</v>
      </c>
      <c r="U81" s="150">
        <v>32.378758345855687</v>
      </c>
      <c r="V81" s="150">
        <v>40.148279012113605</v>
      </c>
      <c r="W81" s="151"/>
      <c r="X81" s="150">
        <v>22.934684103088276</v>
      </c>
      <c r="Y81" s="151">
        <v>21.369528382470886</v>
      </c>
      <c r="Z81" s="151">
        <v>1875.9964467657883</v>
      </c>
      <c r="AA81" s="122"/>
      <c r="AB81" s="151">
        <v>2167.6860000000001</v>
      </c>
      <c r="AC81" s="151">
        <v>2207.6</v>
      </c>
      <c r="AD81" s="151">
        <v>-0.11645081635329291</v>
      </c>
      <c r="AE81" s="152">
        <v>107.00707144598876</v>
      </c>
      <c r="AH81" s="117"/>
      <c r="AI81" s="117"/>
      <c r="AJ81" s="117"/>
      <c r="AK81" s="117"/>
      <c r="AL81" s="106"/>
      <c r="AM81" s="106"/>
      <c r="AN81" s="118"/>
      <c r="AO81" s="119"/>
      <c r="AP81" s="119"/>
      <c r="AQ81" s="120"/>
      <c r="AR81" s="120"/>
      <c r="AS81" s="120"/>
      <c r="AT81" s="120"/>
      <c r="AU81" s="121"/>
      <c r="AV81" s="106"/>
      <c r="AW81" s="106"/>
      <c r="AX81" s="106"/>
      <c r="AY81" s="106"/>
      <c r="AZ81" s="106"/>
    </row>
    <row r="82" spans="1:52" s="104" customFormat="1">
      <c r="B82" s="154" t="s">
        <v>188</v>
      </c>
      <c r="C82" s="148">
        <v>834.76089316074376</v>
      </c>
      <c r="D82" s="148">
        <v>855.35143045441976</v>
      </c>
      <c r="E82" s="148">
        <v>757.19392755574449</v>
      </c>
      <c r="F82" s="148">
        <v>50.162072296681217</v>
      </c>
      <c r="G82" s="148">
        <v>47.995430601994059</v>
      </c>
      <c r="H82" s="148">
        <v>98.157502898675276</v>
      </c>
      <c r="I82" s="148">
        <v>771.2003066657694</v>
      </c>
      <c r="J82" s="149"/>
      <c r="K82" s="148">
        <v>-30.909479036430522</v>
      </c>
      <c r="L82" s="149">
        <v>20.590537293676054</v>
      </c>
      <c r="M82" s="148">
        <v>-29.571535003005163</v>
      </c>
      <c r="N82" s="148">
        <v>14.955900668479133</v>
      </c>
      <c r="O82" s="148">
        <v>16.293844701904494</v>
      </c>
      <c r="P82" s="149"/>
      <c r="Q82" s="148">
        <v>19.252593260250695</v>
      </c>
      <c r="R82" s="149">
        <v>1904.2119801561566</v>
      </c>
      <c r="S82" s="149"/>
      <c r="T82" s="150">
        <v>38.368113156213205</v>
      </c>
      <c r="U82" s="150">
        <v>-8.5752314901246152</v>
      </c>
      <c r="V82" s="150">
        <v>40.937630233470443</v>
      </c>
      <c r="W82" s="151"/>
      <c r="X82" s="150">
        <v>20.920667373365358</v>
      </c>
      <c r="Y82" s="151">
        <v>19.582723339939999</v>
      </c>
      <c r="Z82" s="151">
        <v>1909.7609434626638</v>
      </c>
      <c r="AA82" s="122"/>
      <c r="AB82" s="155">
        <v>2250.8090000000002</v>
      </c>
      <c r="AC82" s="151">
        <v>2294.8789999999999</v>
      </c>
      <c r="AD82" s="151">
        <v>-7.2305286002915636E-2</v>
      </c>
      <c r="AE82" s="152">
        <v>109.02243355279198</v>
      </c>
      <c r="AH82" s="117"/>
      <c r="AI82" s="117"/>
      <c r="AJ82" s="117"/>
      <c r="AK82" s="117"/>
      <c r="AL82" s="106"/>
      <c r="AM82" s="106"/>
      <c r="AN82" s="118"/>
      <c r="AO82" s="119"/>
      <c r="AP82" s="119"/>
      <c r="AQ82" s="120"/>
      <c r="AR82" s="120"/>
      <c r="AS82" s="120"/>
      <c r="AT82" s="120"/>
      <c r="AU82" s="121"/>
      <c r="AV82" s="106"/>
      <c r="AW82" s="106"/>
      <c r="AX82" s="106"/>
      <c r="AY82" s="106"/>
      <c r="AZ82" s="106"/>
    </row>
    <row r="83" spans="1:52" s="104" customFormat="1">
      <c r="B83" s="156" t="s">
        <v>250</v>
      </c>
      <c r="C83" s="157">
        <v>869.54773174389186</v>
      </c>
      <c r="D83" s="157">
        <v>886.35052718821203</v>
      </c>
      <c r="E83" s="157">
        <v>782.24946624576819</v>
      </c>
      <c r="F83" s="157">
        <v>53.94962221978502</v>
      </c>
      <c r="G83" s="157">
        <v>50.151438722658774</v>
      </c>
      <c r="H83" s="157">
        <v>104.10106094244378</v>
      </c>
      <c r="I83" s="157">
        <v>801.95316760251978</v>
      </c>
      <c r="J83" s="158"/>
      <c r="K83" s="157">
        <v>-37.495501737348178</v>
      </c>
      <c r="L83" s="158">
        <v>16.802795444320196</v>
      </c>
      <c r="M83" s="157">
        <v>-37.146826775464824</v>
      </c>
      <c r="N83" s="157">
        <v>20.444154225013413</v>
      </c>
      <c r="O83" s="157">
        <v>20.792829186896768</v>
      </c>
      <c r="P83" s="158"/>
      <c r="Q83" s="157">
        <v>16.454120482436842</v>
      </c>
      <c r="R83" s="158">
        <v>1903.9091774372125</v>
      </c>
      <c r="S83" s="158"/>
      <c r="T83" s="159">
        <v>37.747875605019587</v>
      </c>
      <c r="U83" s="159">
        <v>-3.263283216194397</v>
      </c>
      <c r="V83" s="159">
        <v>43.955006386227396</v>
      </c>
      <c r="W83" s="160"/>
      <c r="X83" s="159">
        <v>21.083737419192826</v>
      </c>
      <c r="Y83" s="160">
        <v>20.735062457309468</v>
      </c>
      <c r="Z83" s="161">
        <v>1957.1655689087474</v>
      </c>
      <c r="AA83" s="122"/>
      <c r="AB83" s="162">
        <v>2340.163</v>
      </c>
      <c r="AC83" s="160">
        <v>2385.9825179644295</v>
      </c>
      <c r="AD83" s="160">
        <v>-8.7708863583202401E-4</v>
      </c>
      <c r="AE83" s="163">
        <v>111.11314313582051</v>
      </c>
      <c r="AH83" s="117"/>
      <c r="AI83" s="117"/>
      <c r="AJ83" s="117"/>
      <c r="AK83" s="117"/>
      <c r="AL83" s="106"/>
      <c r="AM83" s="106"/>
      <c r="AN83" s="118"/>
      <c r="AO83" s="119"/>
      <c r="AP83" s="119"/>
      <c r="AQ83" s="120"/>
      <c r="AR83" s="120"/>
      <c r="AS83" s="120"/>
      <c r="AT83" s="120"/>
      <c r="AU83" s="121"/>
      <c r="AV83" s="106"/>
      <c r="AW83" s="106"/>
      <c r="AX83" s="106"/>
      <c r="AY83" s="106"/>
      <c r="AZ83" s="106"/>
    </row>
    <row r="84" spans="1:52" s="106" customFormat="1">
      <c r="A84" s="104"/>
      <c r="B84" s="164" t="s">
        <v>131</v>
      </c>
      <c r="C84" s="309" t="s">
        <v>288</v>
      </c>
      <c r="D84" s="310"/>
      <c r="E84" s="310"/>
      <c r="F84" s="310"/>
      <c r="G84" s="310"/>
      <c r="H84" s="310"/>
      <c r="I84" s="310"/>
      <c r="J84" s="310"/>
      <c r="K84" s="310"/>
      <c r="L84" s="310"/>
      <c r="M84" s="310"/>
      <c r="N84" s="310"/>
      <c r="O84" s="310"/>
      <c r="P84" s="310"/>
      <c r="Q84" s="310"/>
      <c r="R84" s="310"/>
      <c r="S84" s="310"/>
      <c r="T84" s="310"/>
      <c r="U84" s="310"/>
      <c r="V84" s="310"/>
      <c r="W84" s="310"/>
      <c r="X84" s="310"/>
      <c r="Y84" s="310"/>
      <c r="Z84" s="311"/>
      <c r="AA84" s="165"/>
      <c r="AB84" s="166"/>
      <c r="AC84" s="167"/>
      <c r="AD84" s="167"/>
      <c r="AE84" s="168"/>
      <c r="AG84" s="167"/>
      <c r="AH84" s="167"/>
      <c r="AI84" s="167"/>
      <c r="AJ84" s="167"/>
      <c r="AK84" s="167"/>
      <c r="AN84" s="169"/>
      <c r="AO84" s="169"/>
      <c r="AP84" s="169"/>
      <c r="AQ84" s="169"/>
      <c r="AR84" s="169"/>
      <c r="AS84" s="169"/>
      <c r="AT84" s="169"/>
      <c r="AU84" s="121"/>
    </row>
    <row r="85" spans="1:52">
      <c r="B85" s="170"/>
      <c r="C85" s="310" t="s">
        <v>289</v>
      </c>
      <c r="D85" s="310"/>
      <c r="E85" s="310"/>
      <c r="F85" s="310"/>
      <c r="G85" s="310"/>
      <c r="H85" s="310"/>
      <c r="I85" s="310"/>
      <c r="J85" s="310"/>
      <c r="K85" s="310"/>
      <c r="L85" s="310"/>
      <c r="M85" s="321"/>
      <c r="N85" s="321"/>
      <c r="O85" s="321"/>
      <c r="P85" s="321"/>
      <c r="Q85" s="321"/>
      <c r="R85" s="321"/>
      <c r="S85" s="321"/>
      <c r="T85" s="321"/>
      <c r="U85" s="321"/>
      <c r="V85" s="171"/>
      <c r="W85" s="29"/>
      <c r="X85" s="29"/>
      <c r="Y85" s="29"/>
      <c r="Z85" s="29"/>
      <c r="AA85" s="24"/>
      <c r="AB85" s="29"/>
      <c r="AC85" s="29"/>
      <c r="AD85" s="29"/>
      <c r="AE85" s="172"/>
      <c r="AG85" s="29"/>
      <c r="AH85" s="29"/>
      <c r="AI85" s="29"/>
      <c r="AJ85" s="29"/>
      <c r="AK85" s="29"/>
      <c r="AL85" s="29"/>
      <c r="AM85" s="29"/>
      <c r="AN85" s="29"/>
      <c r="AO85" s="29"/>
      <c r="AP85" s="29"/>
      <c r="AQ85" s="29"/>
      <c r="AR85" s="29"/>
      <c r="AS85" s="29"/>
      <c r="AT85" s="29"/>
      <c r="AU85" s="29"/>
      <c r="AV85" s="29"/>
      <c r="AW85" s="29"/>
      <c r="AX85" s="29"/>
      <c r="AY85" s="29"/>
      <c r="AZ85" s="29"/>
    </row>
    <row r="86" spans="1:52">
      <c r="B86" s="173"/>
      <c r="C86" s="174" t="s">
        <v>174</v>
      </c>
      <c r="D86" s="29"/>
      <c r="E86" s="29"/>
      <c r="F86" s="29"/>
      <c r="G86" s="29"/>
      <c r="H86" s="29"/>
      <c r="I86" s="29"/>
      <c r="J86" s="29"/>
      <c r="K86" s="29"/>
      <c r="L86" s="29"/>
      <c r="M86" s="29"/>
      <c r="N86" s="29"/>
      <c r="O86" s="29"/>
      <c r="P86" s="29"/>
      <c r="Q86" s="29"/>
      <c r="R86" s="29"/>
      <c r="S86" s="29"/>
      <c r="T86" s="29"/>
      <c r="U86" s="29"/>
      <c r="V86" s="29"/>
      <c r="W86" s="29"/>
      <c r="X86" s="29"/>
      <c r="Y86" s="29"/>
      <c r="Z86" s="29"/>
      <c r="AA86" s="24"/>
      <c r="AB86" s="29"/>
      <c r="AC86" s="29"/>
      <c r="AD86" s="29"/>
      <c r="AE86" s="172"/>
      <c r="AG86" s="29"/>
      <c r="AH86" s="29"/>
      <c r="AI86" s="29"/>
      <c r="AJ86" s="29"/>
      <c r="AK86" s="29"/>
      <c r="AL86" s="29"/>
      <c r="AM86" s="29"/>
      <c r="AN86" s="29"/>
      <c r="AO86" s="29"/>
      <c r="AP86" s="29"/>
      <c r="AQ86" s="29"/>
      <c r="AR86" s="29"/>
      <c r="AS86" s="29"/>
      <c r="AT86" s="29"/>
      <c r="AU86" s="29"/>
      <c r="AV86" s="29"/>
      <c r="AW86" s="29"/>
      <c r="AX86" s="29"/>
      <c r="AY86" s="29"/>
      <c r="AZ86" s="29"/>
    </row>
    <row r="87" spans="1:52" ht="16.5" thickBot="1">
      <c r="B87" s="175"/>
      <c r="C87" s="176" t="s">
        <v>138</v>
      </c>
      <c r="D87" s="177"/>
      <c r="E87" s="177"/>
      <c r="F87" s="177"/>
      <c r="G87" s="177"/>
      <c r="H87" s="177"/>
      <c r="I87" s="177"/>
      <c r="J87" s="177"/>
      <c r="K87" s="177"/>
      <c r="L87" s="177"/>
      <c r="M87" s="177"/>
      <c r="N87" s="177"/>
      <c r="O87" s="177"/>
      <c r="P87" s="177"/>
      <c r="Q87" s="177"/>
      <c r="R87" s="177"/>
      <c r="S87" s="177"/>
      <c r="T87" s="177"/>
      <c r="U87" s="177"/>
      <c r="V87" s="177"/>
      <c r="W87" s="177"/>
      <c r="X87" s="177"/>
      <c r="Y87" s="177"/>
      <c r="Z87" s="177"/>
      <c r="AA87" s="24"/>
      <c r="AB87" s="177"/>
      <c r="AC87" s="177"/>
      <c r="AD87" s="177"/>
      <c r="AE87" s="178"/>
      <c r="AG87" s="29"/>
      <c r="AH87" s="29"/>
      <c r="AI87" s="29"/>
      <c r="AJ87" s="29"/>
      <c r="AK87" s="29"/>
      <c r="AL87" s="29"/>
      <c r="AM87" s="29"/>
      <c r="AN87" s="29"/>
      <c r="AO87" s="29"/>
      <c r="AP87" s="29"/>
      <c r="AQ87" s="29"/>
      <c r="AR87" s="29"/>
      <c r="AS87" s="29"/>
      <c r="AT87" s="29"/>
      <c r="AU87" s="29"/>
      <c r="AV87" s="29"/>
      <c r="AW87" s="29"/>
      <c r="AX87" s="29"/>
      <c r="AY87" s="29"/>
      <c r="AZ87" s="29"/>
    </row>
    <row r="88" spans="1:52">
      <c r="B88" s="179"/>
      <c r="AG88" s="29"/>
      <c r="AH88" s="29"/>
      <c r="AI88" s="29"/>
      <c r="AJ88" s="29"/>
      <c r="AK88" s="29"/>
      <c r="AL88" s="29"/>
      <c r="AM88" s="29"/>
      <c r="AN88" s="29"/>
      <c r="AO88" s="29"/>
      <c r="AP88" s="29"/>
      <c r="AQ88" s="29"/>
      <c r="AR88" s="29"/>
      <c r="AS88" s="29"/>
      <c r="AT88" s="29"/>
      <c r="AU88" s="29"/>
      <c r="AV88" s="29"/>
      <c r="AW88" s="29"/>
      <c r="AX88" s="29"/>
      <c r="AY88" s="29"/>
      <c r="AZ88" s="29"/>
    </row>
    <row r="89" spans="1:52">
      <c r="B89" s="179"/>
      <c r="AG89" s="29"/>
      <c r="AH89" s="29"/>
      <c r="AI89" s="29"/>
      <c r="AJ89" s="29"/>
      <c r="AK89" s="29"/>
      <c r="AL89" s="29"/>
      <c r="AM89" s="29"/>
      <c r="AN89" s="29"/>
      <c r="AO89" s="29"/>
      <c r="AP89" s="29"/>
      <c r="AQ89" s="29"/>
      <c r="AR89" s="29"/>
      <c r="AS89" s="29"/>
      <c r="AT89" s="29"/>
      <c r="AU89" s="29"/>
      <c r="AV89" s="29"/>
      <c r="AW89" s="29"/>
      <c r="AX89" s="29"/>
      <c r="AY89" s="29"/>
      <c r="AZ89" s="29"/>
    </row>
    <row r="90" spans="1:52">
      <c r="B90" s="179"/>
      <c r="K90" s="180"/>
      <c r="AG90" s="29"/>
      <c r="AH90" s="29"/>
      <c r="AI90" s="29"/>
      <c r="AJ90" s="29"/>
      <c r="AK90" s="29"/>
      <c r="AL90" s="29"/>
      <c r="AM90" s="29"/>
      <c r="AN90" s="29"/>
      <c r="AO90" s="29"/>
      <c r="AP90" s="29"/>
      <c r="AQ90" s="29"/>
      <c r="AR90" s="29"/>
      <c r="AS90" s="29"/>
      <c r="AT90" s="29"/>
      <c r="AU90" s="29"/>
      <c r="AV90" s="29"/>
      <c r="AW90" s="29"/>
      <c r="AX90" s="29"/>
      <c r="AY90" s="29"/>
      <c r="AZ90" s="29"/>
    </row>
    <row r="91" spans="1:52">
      <c r="B91" s="179"/>
      <c r="AG91" s="29"/>
      <c r="AH91" s="29"/>
      <c r="AI91" s="29"/>
      <c r="AJ91" s="29"/>
      <c r="AK91" s="29"/>
      <c r="AL91" s="29"/>
      <c r="AM91" s="29"/>
      <c r="AN91" s="29"/>
      <c r="AO91" s="29"/>
      <c r="AP91" s="29"/>
      <c r="AQ91" s="29"/>
      <c r="AR91" s="29"/>
      <c r="AS91" s="29"/>
      <c r="AT91" s="29"/>
      <c r="AU91" s="29"/>
      <c r="AV91" s="29"/>
      <c r="AW91" s="29"/>
      <c r="AX91" s="29"/>
      <c r="AY91" s="29"/>
      <c r="AZ91" s="29"/>
    </row>
    <row r="92" spans="1:52">
      <c r="B92" s="179"/>
      <c r="AG92" s="29"/>
      <c r="AH92" s="29"/>
      <c r="AI92" s="29"/>
      <c r="AJ92" s="29"/>
      <c r="AK92" s="29"/>
      <c r="AL92" s="29"/>
      <c r="AM92" s="29"/>
      <c r="AN92" s="29"/>
      <c r="AO92" s="29"/>
      <c r="AP92" s="29"/>
      <c r="AQ92" s="29"/>
      <c r="AR92" s="29"/>
      <c r="AS92" s="29"/>
      <c r="AT92" s="29"/>
      <c r="AU92" s="29"/>
      <c r="AV92" s="29"/>
      <c r="AW92" s="29"/>
      <c r="AX92" s="29"/>
      <c r="AY92" s="29"/>
      <c r="AZ92" s="29"/>
    </row>
    <row r="93" spans="1:52">
      <c r="B93" s="179"/>
      <c r="AG93" s="29"/>
      <c r="AH93" s="29"/>
      <c r="AI93" s="29"/>
      <c r="AJ93" s="29"/>
      <c r="AK93" s="29"/>
      <c r="AL93" s="29"/>
      <c r="AM93" s="29"/>
      <c r="AN93" s="29"/>
      <c r="AO93" s="29"/>
      <c r="AP93" s="29"/>
      <c r="AQ93" s="29"/>
      <c r="AR93" s="29"/>
      <c r="AS93" s="29"/>
      <c r="AT93" s="29"/>
      <c r="AU93" s="29"/>
      <c r="AV93" s="29"/>
      <c r="AW93" s="29"/>
      <c r="AX93" s="29"/>
      <c r="AY93" s="29"/>
      <c r="AZ93" s="29"/>
    </row>
    <row r="94" spans="1:52">
      <c r="AG94" s="29"/>
      <c r="AH94" s="29"/>
      <c r="AI94" s="29"/>
      <c r="AJ94" s="29"/>
      <c r="AK94" s="29"/>
      <c r="AL94" s="29"/>
      <c r="AM94" s="29"/>
      <c r="AN94" s="29"/>
      <c r="AO94" s="29"/>
      <c r="AP94" s="29"/>
      <c r="AQ94" s="29"/>
      <c r="AR94" s="29"/>
      <c r="AS94" s="29"/>
      <c r="AT94" s="29"/>
      <c r="AU94" s="29"/>
      <c r="AV94" s="29"/>
      <c r="AW94" s="29"/>
      <c r="AX94" s="29"/>
      <c r="AY94" s="29"/>
      <c r="AZ94" s="29"/>
    </row>
    <row r="95" spans="1:52">
      <c r="AG95" s="29"/>
      <c r="AH95" s="29"/>
      <c r="AI95" s="29"/>
      <c r="AJ95" s="29"/>
      <c r="AK95" s="29"/>
      <c r="AL95" s="29"/>
      <c r="AM95" s="29"/>
      <c r="AN95" s="29"/>
      <c r="AO95" s="29"/>
      <c r="AP95" s="29"/>
      <c r="AQ95" s="29"/>
      <c r="AR95" s="29"/>
      <c r="AS95" s="29"/>
      <c r="AT95" s="29"/>
      <c r="AU95" s="29"/>
      <c r="AV95" s="29"/>
      <c r="AW95" s="29"/>
      <c r="AX95" s="29"/>
      <c r="AY95" s="29"/>
      <c r="AZ95" s="29"/>
    </row>
    <row r="96" spans="1:52">
      <c r="AG96" s="29"/>
      <c r="AH96" s="29"/>
      <c r="AI96" s="29"/>
      <c r="AJ96" s="29"/>
      <c r="AK96" s="29"/>
      <c r="AL96" s="29"/>
      <c r="AM96" s="29"/>
      <c r="AN96" s="29"/>
      <c r="AO96" s="29"/>
      <c r="AP96" s="29"/>
      <c r="AQ96" s="29"/>
      <c r="AR96" s="29"/>
      <c r="AS96" s="29"/>
      <c r="AT96" s="29"/>
      <c r="AU96" s="29"/>
      <c r="AV96" s="29"/>
      <c r="AW96" s="29"/>
      <c r="AX96" s="29"/>
      <c r="AY96" s="29"/>
      <c r="AZ96" s="29"/>
    </row>
    <row r="97" spans="33:52">
      <c r="AG97" s="29"/>
      <c r="AH97" s="29"/>
      <c r="AI97" s="29"/>
      <c r="AJ97" s="29"/>
      <c r="AK97" s="29"/>
      <c r="AL97" s="29"/>
      <c r="AM97" s="29"/>
      <c r="AN97" s="29"/>
      <c r="AO97" s="29"/>
      <c r="AP97" s="29"/>
      <c r="AQ97" s="29"/>
      <c r="AR97" s="29"/>
      <c r="AS97" s="29"/>
      <c r="AT97" s="29"/>
      <c r="AU97" s="29"/>
      <c r="AV97" s="29"/>
      <c r="AW97" s="29"/>
      <c r="AX97" s="29"/>
      <c r="AY97" s="29"/>
      <c r="AZ97" s="29"/>
    </row>
    <row r="98" spans="33:52">
      <c r="AG98" s="29"/>
      <c r="AH98" s="29"/>
      <c r="AI98" s="29"/>
      <c r="AJ98" s="29"/>
      <c r="AK98" s="29"/>
      <c r="AL98" s="29"/>
      <c r="AM98" s="29"/>
      <c r="AN98" s="29"/>
      <c r="AO98" s="29"/>
      <c r="AP98" s="29"/>
      <c r="AQ98" s="29"/>
      <c r="AR98" s="29"/>
      <c r="AS98" s="29"/>
      <c r="AT98" s="29"/>
      <c r="AU98" s="29"/>
      <c r="AV98" s="29"/>
      <c r="AW98" s="29"/>
      <c r="AX98" s="29"/>
      <c r="AY98" s="29"/>
      <c r="AZ98" s="29"/>
    </row>
    <row r="99" spans="33:52">
      <c r="AG99" s="29"/>
      <c r="AH99" s="29"/>
      <c r="AI99" s="29"/>
      <c r="AJ99" s="29"/>
      <c r="AK99" s="29"/>
      <c r="AL99" s="29"/>
      <c r="AM99" s="29"/>
      <c r="AN99" s="29"/>
      <c r="AO99" s="29"/>
      <c r="AP99" s="29"/>
      <c r="AQ99" s="29"/>
      <c r="AR99" s="29"/>
      <c r="AS99" s="29"/>
      <c r="AT99" s="29"/>
      <c r="AU99" s="29"/>
      <c r="AV99" s="29"/>
      <c r="AW99" s="29"/>
      <c r="AX99" s="29"/>
      <c r="AY99" s="29"/>
      <c r="AZ99" s="29"/>
    </row>
    <row r="100" spans="33:52">
      <c r="AG100" s="29"/>
      <c r="AH100" s="29"/>
      <c r="AI100" s="29"/>
      <c r="AJ100" s="29"/>
      <c r="AK100" s="29"/>
      <c r="AL100" s="29"/>
      <c r="AM100" s="29"/>
      <c r="AN100" s="29"/>
      <c r="AO100" s="29"/>
      <c r="AP100" s="29"/>
      <c r="AQ100" s="29"/>
      <c r="AR100" s="29"/>
      <c r="AS100" s="29"/>
      <c r="AT100" s="29"/>
      <c r="AU100" s="29"/>
      <c r="AV100" s="29"/>
      <c r="AW100" s="29"/>
      <c r="AX100" s="29"/>
      <c r="AY100" s="29"/>
      <c r="AZ100" s="29"/>
    </row>
    <row r="101" spans="33:52">
      <c r="AG101" s="29"/>
      <c r="AH101" s="29"/>
      <c r="AI101" s="29"/>
      <c r="AJ101" s="29"/>
      <c r="AK101" s="29"/>
      <c r="AL101" s="29"/>
      <c r="AM101" s="29"/>
      <c r="AN101" s="29"/>
      <c r="AO101" s="29"/>
      <c r="AP101" s="29"/>
      <c r="AQ101" s="29"/>
      <c r="AR101" s="29"/>
      <c r="AS101" s="29"/>
      <c r="AT101" s="29"/>
      <c r="AU101" s="29"/>
      <c r="AV101" s="29"/>
      <c r="AW101" s="29"/>
      <c r="AX101" s="29"/>
      <c r="AY101" s="29"/>
      <c r="AZ101" s="29"/>
    </row>
    <row r="102" spans="33:52">
      <c r="AG102" s="29"/>
      <c r="AH102" s="29"/>
      <c r="AI102" s="29"/>
      <c r="AJ102" s="29"/>
      <c r="AK102" s="29"/>
      <c r="AL102" s="29"/>
      <c r="AM102" s="29"/>
      <c r="AN102" s="29"/>
      <c r="AO102" s="29"/>
      <c r="AP102" s="29"/>
      <c r="AQ102" s="29"/>
      <c r="AR102" s="29"/>
      <c r="AS102" s="29"/>
      <c r="AT102" s="29"/>
      <c r="AU102" s="29"/>
      <c r="AV102" s="29"/>
      <c r="AW102" s="29"/>
      <c r="AX102" s="29"/>
      <c r="AY102" s="29"/>
      <c r="AZ102" s="29"/>
    </row>
    <row r="103" spans="33:52">
      <c r="AG103" s="29"/>
      <c r="AH103" s="29"/>
      <c r="AI103" s="29"/>
      <c r="AJ103" s="29"/>
      <c r="AK103" s="29"/>
      <c r="AL103" s="29"/>
      <c r="AM103" s="29"/>
      <c r="AN103" s="29"/>
      <c r="AO103" s="29"/>
      <c r="AP103" s="29"/>
      <c r="AQ103" s="29"/>
      <c r="AR103" s="29"/>
      <c r="AS103" s="29"/>
      <c r="AT103" s="29"/>
      <c r="AU103" s="29"/>
      <c r="AV103" s="29"/>
      <c r="AW103" s="29"/>
      <c r="AX103" s="29"/>
      <c r="AY103" s="29"/>
      <c r="AZ103" s="29"/>
    </row>
    <row r="104" spans="33:52">
      <c r="AG104" s="29"/>
      <c r="AH104" s="29"/>
      <c r="AI104" s="29"/>
      <c r="AJ104" s="29"/>
      <c r="AK104" s="29"/>
      <c r="AL104" s="29"/>
      <c r="AM104" s="29"/>
      <c r="AN104" s="29"/>
      <c r="AO104" s="29"/>
      <c r="AP104" s="29"/>
      <c r="AQ104" s="29"/>
      <c r="AR104" s="29"/>
      <c r="AS104" s="29"/>
      <c r="AT104" s="29"/>
      <c r="AU104" s="29"/>
      <c r="AV104" s="29"/>
      <c r="AW104" s="29"/>
      <c r="AX104" s="29"/>
      <c r="AY104" s="29"/>
      <c r="AZ104" s="29"/>
    </row>
    <row r="105" spans="33:52">
      <c r="AG105" s="29"/>
      <c r="AH105" s="29"/>
      <c r="AI105" s="29"/>
      <c r="AJ105" s="29"/>
      <c r="AK105" s="29"/>
      <c r="AL105" s="29"/>
      <c r="AM105" s="29"/>
      <c r="AN105" s="29"/>
      <c r="AO105" s="29"/>
      <c r="AP105" s="29"/>
      <c r="AQ105" s="29"/>
      <c r="AR105" s="29"/>
      <c r="AS105" s="29"/>
      <c r="AT105" s="29"/>
      <c r="AU105" s="29"/>
      <c r="AV105" s="29"/>
      <c r="AW105" s="29"/>
      <c r="AX105" s="29"/>
      <c r="AY105" s="29"/>
      <c r="AZ105" s="29"/>
    </row>
    <row r="106" spans="33:52">
      <c r="AG106" s="29"/>
      <c r="AH106" s="29"/>
      <c r="AI106" s="29"/>
      <c r="AJ106" s="29"/>
      <c r="AK106" s="29"/>
      <c r="AL106" s="29"/>
      <c r="AM106" s="29"/>
      <c r="AN106" s="29"/>
      <c r="AO106" s="29"/>
      <c r="AP106" s="29"/>
      <c r="AQ106" s="29"/>
      <c r="AR106" s="29"/>
      <c r="AS106" s="29"/>
      <c r="AT106" s="29"/>
      <c r="AU106" s="29"/>
      <c r="AV106" s="29"/>
      <c r="AW106" s="29"/>
      <c r="AX106" s="29"/>
      <c r="AY106" s="29"/>
      <c r="AZ106" s="29"/>
    </row>
    <row r="107" spans="33:52">
      <c r="AG107" s="29"/>
      <c r="AH107" s="29"/>
      <c r="AI107" s="29"/>
      <c r="AJ107" s="29"/>
      <c r="AK107" s="29"/>
      <c r="AL107" s="29"/>
      <c r="AM107" s="29"/>
      <c r="AN107" s="29"/>
      <c r="AO107" s="29"/>
      <c r="AP107" s="29"/>
      <c r="AQ107" s="29"/>
      <c r="AR107" s="29"/>
      <c r="AS107" s="29"/>
      <c r="AT107" s="29"/>
      <c r="AU107" s="29"/>
      <c r="AV107" s="29"/>
      <c r="AW107" s="29"/>
      <c r="AX107" s="29"/>
      <c r="AY107" s="29"/>
      <c r="AZ107" s="29"/>
    </row>
    <row r="108" spans="33:52">
      <c r="AG108" s="29"/>
      <c r="AH108" s="29"/>
      <c r="AI108" s="29"/>
      <c r="AJ108" s="29"/>
      <c r="AK108" s="29"/>
      <c r="AL108" s="29"/>
      <c r="AM108" s="29"/>
      <c r="AN108" s="29"/>
      <c r="AO108" s="29"/>
      <c r="AP108" s="29"/>
      <c r="AQ108" s="29"/>
      <c r="AR108" s="29"/>
      <c r="AS108" s="29"/>
      <c r="AT108" s="29"/>
      <c r="AU108" s="29"/>
      <c r="AV108" s="29"/>
      <c r="AW108" s="29"/>
      <c r="AX108" s="29"/>
      <c r="AY108" s="29"/>
      <c r="AZ108" s="29"/>
    </row>
    <row r="109" spans="33:52">
      <c r="AG109" s="29"/>
      <c r="AH109" s="29"/>
      <c r="AI109" s="29"/>
      <c r="AJ109" s="29"/>
      <c r="AK109" s="29"/>
      <c r="AL109" s="29"/>
      <c r="AM109" s="29"/>
      <c r="AN109" s="29"/>
      <c r="AO109" s="29"/>
      <c r="AP109" s="29"/>
      <c r="AQ109" s="29"/>
      <c r="AR109" s="29"/>
      <c r="AS109" s="29"/>
      <c r="AT109" s="29"/>
      <c r="AU109" s="29"/>
      <c r="AV109" s="29"/>
      <c r="AW109" s="29"/>
      <c r="AX109" s="29"/>
      <c r="AY109" s="29"/>
      <c r="AZ109" s="29"/>
    </row>
    <row r="110" spans="33:52">
      <c r="AG110" s="29"/>
      <c r="AH110" s="29"/>
      <c r="AI110" s="29"/>
      <c r="AJ110" s="29"/>
      <c r="AK110" s="29"/>
      <c r="AL110" s="29"/>
      <c r="AM110" s="29"/>
      <c r="AN110" s="29"/>
      <c r="AO110" s="29"/>
      <c r="AP110" s="29"/>
      <c r="AQ110" s="29"/>
      <c r="AR110" s="29"/>
      <c r="AS110" s="29"/>
      <c r="AT110" s="29"/>
      <c r="AU110" s="29"/>
      <c r="AV110" s="29"/>
      <c r="AW110" s="29"/>
      <c r="AX110" s="29"/>
      <c r="AY110" s="29"/>
      <c r="AZ110" s="29"/>
    </row>
    <row r="111" spans="33:52">
      <c r="AG111" s="29"/>
      <c r="AH111" s="29"/>
      <c r="AI111" s="29"/>
      <c r="AJ111" s="29"/>
      <c r="AK111" s="29"/>
      <c r="AL111" s="29"/>
      <c r="AM111" s="29"/>
      <c r="AN111" s="29"/>
      <c r="AO111" s="29"/>
      <c r="AP111" s="29"/>
      <c r="AQ111" s="29"/>
      <c r="AR111" s="29"/>
      <c r="AS111" s="29"/>
      <c r="AT111" s="29"/>
      <c r="AU111" s="29"/>
      <c r="AV111" s="29"/>
      <c r="AW111" s="29"/>
      <c r="AX111" s="29"/>
      <c r="AY111" s="29"/>
      <c r="AZ111" s="29"/>
    </row>
    <row r="112" spans="33:52">
      <c r="AG112" s="29"/>
      <c r="AH112" s="29"/>
      <c r="AI112" s="29"/>
      <c r="AJ112" s="29"/>
      <c r="AK112" s="29"/>
      <c r="AL112" s="29"/>
      <c r="AM112" s="29"/>
      <c r="AN112" s="29"/>
      <c r="AO112" s="29"/>
      <c r="AP112" s="29"/>
      <c r="AQ112" s="29"/>
      <c r="AR112" s="29"/>
      <c r="AS112" s="29"/>
      <c r="AT112" s="29"/>
      <c r="AU112" s="29"/>
      <c r="AV112" s="29"/>
      <c r="AW112" s="29"/>
      <c r="AX112" s="29"/>
      <c r="AY112" s="29"/>
      <c r="AZ112" s="29"/>
    </row>
    <row r="113" spans="33:52">
      <c r="AG113" s="29"/>
      <c r="AH113" s="29"/>
      <c r="AI113" s="29"/>
      <c r="AJ113" s="29"/>
      <c r="AK113" s="29"/>
      <c r="AL113" s="29"/>
      <c r="AM113" s="29"/>
      <c r="AN113" s="29"/>
      <c r="AO113" s="29"/>
      <c r="AP113" s="29"/>
      <c r="AQ113" s="29"/>
      <c r="AR113" s="29"/>
      <c r="AS113" s="29"/>
      <c r="AT113" s="29"/>
      <c r="AU113" s="29"/>
      <c r="AV113" s="29"/>
      <c r="AW113" s="29"/>
      <c r="AX113" s="29"/>
      <c r="AY113" s="29"/>
      <c r="AZ113" s="29"/>
    </row>
    <row r="114" spans="33:52">
      <c r="AG114" s="29"/>
      <c r="AH114" s="29"/>
      <c r="AI114" s="29"/>
      <c r="AJ114" s="29"/>
      <c r="AK114" s="29"/>
      <c r="AL114" s="29"/>
      <c r="AM114" s="29"/>
      <c r="AN114" s="29"/>
      <c r="AO114" s="29"/>
      <c r="AP114" s="29"/>
      <c r="AQ114" s="29"/>
      <c r="AR114" s="29"/>
      <c r="AS114" s="29"/>
      <c r="AT114" s="29"/>
      <c r="AU114" s="29"/>
      <c r="AV114" s="29"/>
      <c r="AW114" s="29"/>
      <c r="AX114" s="29"/>
      <c r="AY114" s="29"/>
      <c r="AZ114" s="29"/>
    </row>
    <row r="115" spans="33:52">
      <c r="AG115" s="29"/>
      <c r="AH115" s="29"/>
      <c r="AI115" s="29"/>
      <c r="AJ115" s="29"/>
      <c r="AK115" s="29"/>
      <c r="AL115" s="29"/>
      <c r="AM115" s="29"/>
      <c r="AN115" s="29"/>
      <c r="AO115" s="29"/>
      <c r="AP115" s="29"/>
      <c r="AQ115" s="29"/>
      <c r="AR115" s="29"/>
      <c r="AS115" s="29"/>
      <c r="AT115" s="29"/>
      <c r="AU115" s="29"/>
      <c r="AV115" s="29"/>
      <c r="AW115" s="29"/>
      <c r="AX115" s="29"/>
      <c r="AY115" s="29"/>
      <c r="AZ115" s="29"/>
    </row>
    <row r="116" spans="33:52">
      <c r="AG116" s="29"/>
      <c r="AH116" s="29"/>
      <c r="AI116" s="29"/>
      <c r="AJ116" s="29"/>
      <c r="AK116" s="29"/>
      <c r="AL116" s="29"/>
      <c r="AM116" s="29"/>
      <c r="AN116" s="29"/>
      <c r="AO116" s="29"/>
      <c r="AP116" s="29"/>
      <c r="AQ116" s="29"/>
      <c r="AR116" s="29"/>
      <c r="AS116" s="29"/>
      <c r="AT116" s="29"/>
      <c r="AU116" s="29"/>
      <c r="AV116" s="29"/>
      <c r="AW116" s="29"/>
      <c r="AX116" s="29"/>
      <c r="AY116" s="29"/>
      <c r="AZ116" s="29"/>
    </row>
    <row r="117" spans="33:52">
      <c r="AG117" s="29"/>
      <c r="AH117" s="29"/>
      <c r="AI117" s="29"/>
      <c r="AJ117" s="29"/>
      <c r="AK117" s="29"/>
      <c r="AL117" s="29"/>
      <c r="AM117" s="29"/>
      <c r="AN117" s="29"/>
      <c r="AO117" s="29"/>
      <c r="AP117" s="29"/>
      <c r="AQ117" s="29"/>
      <c r="AR117" s="29"/>
      <c r="AS117" s="29"/>
      <c r="AT117" s="29"/>
      <c r="AU117" s="29"/>
      <c r="AV117" s="29"/>
      <c r="AW117" s="29"/>
      <c r="AX117" s="29"/>
      <c r="AY117" s="29"/>
      <c r="AZ117" s="29"/>
    </row>
    <row r="118" spans="33:52">
      <c r="AG118" s="29"/>
      <c r="AH118" s="29"/>
      <c r="AI118" s="29"/>
      <c r="AJ118" s="29"/>
      <c r="AK118" s="29"/>
      <c r="AL118" s="29"/>
      <c r="AM118" s="29"/>
      <c r="AN118" s="29"/>
      <c r="AO118" s="29"/>
      <c r="AP118" s="29"/>
      <c r="AQ118" s="29"/>
      <c r="AR118" s="29"/>
      <c r="AS118" s="29"/>
      <c r="AT118" s="29"/>
      <c r="AU118" s="29"/>
      <c r="AV118" s="29"/>
      <c r="AW118" s="29"/>
      <c r="AX118" s="29"/>
      <c r="AY118" s="29"/>
      <c r="AZ118" s="29"/>
    </row>
    <row r="119" spans="33:52">
      <c r="AG119" s="29"/>
      <c r="AH119" s="29"/>
      <c r="AI119" s="29"/>
      <c r="AJ119" s="29"/>
      <c r="AK119" s="29"/>
      <c r="AL119" s="29"/>
      <c r="AM119" s="29"/>
      <c r="AN119" s="29"/>
      <c r="AO119" s="29"/>
      <c r="AP119" s="29"/>
      <c r="AQ119" s="29"/>
      <c r="AR119" s="29"/>
      <c r="AS119" s="29"/>
      <c r="AT119" s="29"/>
      <c r="AU119" s="29"/>
      <c r="AV119" s="29"/>
      <c r="AW119" s="29"/>
      <c r="AX119" s="29"/>
      <c r="AY119" s="29"/>
      <c r="AZ119" s="29"/>
    </row>
    <row r="120" spans="33:52">
      <c r="AG120" s="29"/>
      <c r="AH120" s="29"/>
      <c r="AI120" s="29"/>
      <c r="AJ120" s="29"/>
      <c r="AK120" s="29"/>
      <c r="AL120" s="29"/>
      <c r="AM120" s="29"/>
      <c r="AN120" s="29"/>
      <c r="AO120" s="29"/>
      <c r="AP120" s="29"/>
      <c r="AQ120" s="29"/>
      <c r="AR120" s="29"/>
      <c r="AS120" s="29"/>
      <c r="AT120" s="29"/>
      <c r="AU120" s="29"/>
      <c r="AV120" s="29"/>
      <c r="AW120" s="29"/>
      <c r="AX120" s="29"/>
      <c r="AY120" s="29"/>
      <c r="AZ120" s="29"/>
    </row>
    <row r="121" spans="33:52">
      <c r="AG121" s="29"/>
      <c r="AH121" s="29"/>
      <c r="AI121" s="29"/>
      <c r="AJ121" s="29"/>
      <c r="AK121" s="29"/>
      <c r="AL121" s="29"/>
      <c r="AM121" s="29"/>
      <c r="AN121" s="29"/>
      <c r="AO121" s="29"/>
      <c r="AP121" s="29"/>
      <c r="AQ121" s="29"/>
      <c r="AR121" s="29"/>
      <c r="AS121" s="29"/>
      <c r="AT121" s="29"/>
      <c r="AU121" s="29"/>
      <c r="AV121" s="29"/>
      <c r="AW121" s="29"/>
      <c r="AX121" s="29"/>
      <c r="AY121" s="29"/>
      <c r="AZ121" s="29"/>
    </row>
    <row r="122" spans="33:52">
      <c r="AG122" s="29"/>
      <c r="AH122" s="29"/>
      <c r="AI122" s="29"/>
      <c r="AJ122" s="29"/>
      <c r="AK122" s="29"/>
      <c r="AL122" s="29"/>
      <c r="AM122" s="29"/>
      <c r="AN122" s="29"/>
      <c r="AO122" s="29"/>
      <c r="AP122" s="29"/>
      <c r="AQ122" s="29"/>
      <c r="AR122" s="29"/>
      <c r="AS122" s="29"/>
      <c r="AT122" s="29"/>
      <c r="AU122" s="29"/>
      <c r="AV122" s="29"/>
      <c r="AW122" s="29"/>
      <c r="AX122" s="29"/>
      <c r="AY122" s="29"/>
      <c r="AZ122" s="29"/>
    </row>
    <row r="123" spans="33:52">
      <c r="AG123" s="29"/>
      <c r="AH123" s="29"/>
      <c r="AI123" s="29"/>
      <c r="AJ123" s="29"/>
      <c r="AK123" s="29"/>
      <c r="AL123" s="29"/>
      <c r="AM123" s="29"/>
      <c r="AN123" s="29"/>
      <c r="AO123" s="29"/>
      <c r="AP123" s="29"/>
      <c r="AQ123" s="29"/>
      <c r="AR123" s="29"/>
      <c r="AS123" s="29"/>
      <c r="AT123" s="29"/>
      <c r="AU123" s="29"/>
      <c r="AV123" s="29"/>
      <c r="AW123" s="29"/>
      <c r="AX123" s="29"/>
      <c r="AY123" s="29"/>
      <c r="AZ123" s="29"/>
    </row>
    <row r="124" spans="33:52">
      <c r="AG124" s="29"/>
      <c r="AH124" s="29"/>
      <c r="AI124" s="29"/>
      <c r="AJ124" s="29"/>
      <c r="AK124" s="29"/>
      <c r="AL124" s="29"/>
      <c r="AM124" s="29"/>
      <c r="AN124" s="29"/>
      <c r="AO124" s="29"/>
      <c r="AP124" s="29"/>
      <c r="AQ124" s="29"/>
      <c r="AR124" s="29"/>
      <c r="AS124" s="29"/>
      <c r="AT124" s="29"/>
      <c r="AU124" s="29"/>
      <c r="AV124" s="29"/>
      <c r="AW124" s="29"/>
      <c r="AX124" s="29"/>
      <c r="AY124" s="29"/>
      <c r="AZ124" s="29"/>
    </row>
    <row r="125" spans="33:52">
      <c r="AG125" s="29"/>
      <c r="AH125" s="29"/>
      <c r="AI125" s="29"/>
      <c r="AJ125" s="29"/>
      <c r="AK125" s="29"/>
      <c r="AL125" s="29"/>
      <c r="AM125" s="29"/>
      <c r="AN125" s="29"/>
      <c r="AO125" s="29"/>
      <c r="AP125" s="29"/>
      <c r="AQ125" s="29"/>
      <c r="AR125" s="29"/>
      <c r="AS125" s="29"/>
      <c r="AT125" s="29"/>
      <c r="AU125" s="29"/>
      <c r="AV125" s="29"/>
      <c r="AW125" s="29"/>
      <c r="AX125" s="29"/>
      <c r="AY125" s="29"/>
      <c r="AZ125" s="29"/>
    </row>
    <row r="126" spans="33:52">
      <c r="AG126" s="29"/>
      <c r="AH126" s="29"/>
      <c r="AI126" s="29"/>
      <c r="AJ126" s="29"/>
      <c r="AK126" s="29"/>
      <c r="AL126" s="29"/>
      <c r="AM126" s="29"/>
      <c r="AN126" s="29"/>
      <c r="AO126" s="29"/>
      <c r="AP126" s="29"/>
      <c r="AQ126" s="29"/>
      <c r="AR126" s="29"/>
      <c r="AS126" s="29"/>
      <c r="AT126" s="29"/>
      <c r="AU126" s="29"/>
      <c r="AV126" s="29"/>
      <c r="AW126" s="29"/>
      <c r="AX126" s="29"/>
      <c r="AY126" s="29"/>
      <c r="AZ126" s="29"/>
    </row>
    <row r="127" spans="33:52">
      <c r="AG127" s="29"/>
      <c r="AH127" s="29"/>
      <c r="AI127" s="29"/>
      <c r="AJ127" s="29"/>
      <c r="AK127" s="29"/>
      <c r="AL127" s="29"/>
      <c r="AM127" s="29"/>
      <c r="AN127" s="29"/>
      <c r="AO127" s="29"/>
      <c r="AP127" s="29"/>
      <c r="AQ127" s="29"/>
      <c r="AR127" s="29"/>
      <c r="AS127" s="29"/>
      <c r="AT127" s="29"/>
      <c r="AU127" s="29"/>
      <c r="AV127" s="29"/>
      <c r="AW127" s="29"/>
      <c r="AX127" s="29"/>
      <c r="AY127" s="29"/>
      <c r="AZ127" s="29"/>
    </row>
    <row r="128" spans="33:52">
      <c r="AG128" s="29"/>
      <c r="AH128" s="29"/>
      <c r="AI128" s="29"/>
      <c r="AJ128" s="29"/>
      <c r="AK128" s="29"/>
      <c r="AL128" s="29"/>
      <c r="AM128" s="29"/>
      <c r="AN128" s="29"/>
      <c r="AO128" s="29"/>
      <c r="AP128" s="29"/>
      <c r="AQ128" s="29"/>
      <c r="AR128" s="29"/>
      <c r="AS128" s="29"/>
      <c r="AT128" s="29"/>
      <c r="AU128" s="29"/>
      <c r="AV128" s="29"/>
      <c r="AW128" s="29"/>
      <c r="AX128" s="29"/>
      <c r="AY128" s="29"/>
      <c r="AZ128" s="29"/>
    </row>
    <row r="129" spans="33:52">
      <c r="AG129" s="29"/>
      <c r="AH129" s="29"/>
      <c r="AI129" s="29"/>
      <c r="AJ129" s="29"/>
      <c r="AK129" s="29"/>
      <c r="AL129" s="29"/>
      <c r="AM129" s="29"/>
      <c r="AN129" s="29"/>
      <c r="AO129" s="29"/>
      <c r="AP129" s="29"/>
      <c r="AQ129" s="29"/>
      <c r="AR129" s="29"/>
      <c r="AS129" s="29"/>
      <c r="AT129" s="29"/>
      <c r="AU129" s="29"/>
      <c r="AV129" s="29"/>
      <c r="AW129" s="29"/>
      <c r="AX129" s="29"/>
      <c r="AY129" s="29"/>
      <c r="AZ129" s="29"/>
    </row>
    <row r="130" spans="33:52">
      <c r="AG130" s="29"/>
      <c r="AH130" s="29"/>
      <c r="AI130" s="29"/>
      <c r="AJ130" s="29"/>
      <c r="AK130" s="29"/>
      <c r="AL130" s="29"/>
      <c r="AM130" s="29"/>
      <c r="AN130" s="29"/>
      <c r="AO130" s="29"/>
      <c r="AP130" s="29"/>
      <c r="AQ130" s="29"/>
      <c r="AR130" s="29"/>
      <c r="AS130" s="29"/>
      <c r="AT130" s="29"/>
      <c r="AU130" s="29"/>
      <c r="AV130" s="29"/>
      <c r="AW130" s="29"/>
      <c r="AX130" s="29"/>
      <c r="AY130" s="29"/>
      <c r="AZ130" s="29"/>
    </row>
    <row r="131" spans="33:52">
      <c r="AG131" s="29"/>
      <c r="AH131" s="29"/>
      <c r="AI131" s="29"/>
      <c r="AJ131" s="29"/>
      <c r="AK131" s="29"/>
      <c r="AL131" s="29"/>
      <c r="AM131" s="29"/>
      <c r="AN131" s="29"/>
      <c r="AO131" s="29"/>
      <c r="AP131" s="29"/>
      <c r="AQ131" s="29"/>
      <c r="AR131" s="29"/>
      <c r="AS131" s="29"/>
      <c r="AT131" s="29"/>
      <c r="AU131" s="29"/>
      <c r="AV131" s="29"/>
      <c r="AW131" s="29"/>
      <c r="AX131" s="29"/>
      <c r="AY131" s="29"/>
      <c r="AZ131" s="29"/>
    </row>
    <row r="132" spans="33:52">
      <c r="AG132" s="29"/>
      <c r="AH132" s="29"/>
      <c r="AI132" s="29"/>
      <c r="AJ132" s="29"/>
      <c r="AK132" s="29"/>
      <c r="AL132" s="29"/>
      <c r="AM132" s="29"/>
      <c r="AN132" s="29"/>
      <c r="AO132" s="29"/>
      <c r="AP132" s="29"/>
      <c r="AQ132" s="29"/>
      <c r="AR132" s="29"/>
      <c r="AS132" s="29"/>
      <c r="AT132" s="29"/>
      <c r="AU132" s="29"/>
      <c r="AV132" s="29"/>
      <c r="AW132" s="29"/>
      <c r="AX132" s="29"/>
      <c r="AY132" s="29"/>
      <c r="AZ132" s="29"/>
    </row>
    <row r="133" spans="33:52">
      <c r="AG133" s="29"/>
      <c r="AH133" s="29"/>
      <c r="AI133" s="29"/>
      <c r="AJ133" s="29"/>
      <c r="AK133" s="29"/>
      <c r="AL133" s="29"/>
      <c r="AM133" s="29"/>
      <c r="AN133" s="29"/>
      <c r="AO133" s="29"/>
      <c r="AP133" s="29"/>
      <c r="AQ133" s="29"/>
      <c r="AR133" s="29"/>
      <c r="AS133" s="29"/>
      <c r="AT133" s="29"/>
      <c r="AU133" s="29"/>
      <c r="AV133" s="29"/>
      <c r="AW133" s="29"/>
      <c r="AX133" s="29"/>
      <c r="AY133" s="29"/>
      <c r="AZ133" s="29"/>
    </row>
    <row r="134" spans="33:52">
      <c r="AG134" s="29"/>
      <c r="AH134" s="29"/>
      <c r="AI134" s="29"/>
      <c r="AJ134" s="29"/>
      <c r="AK134" s="29"/>
      <c r="AL134" s="29"/>
      <c r="AM134" s="29"/>
      <c r="AN134" s="29"/>
      <c r="AO134" s="29"/>
      <c r="AP134" s="29"/>
      <c r="AQ134" s="29"/>
      <c r="AR134" s="29"/>
      <c r="AS134" s="29"/>
      <c r="AT134" s="29"/>
      <c r="AU134" s="29"/>
      <c r="AV134" s="29"/>
      <c r="AW134" s="29"/>
      <c r="AX134" s="29"/>
      <c r="AY134" s="29"/>
      <c r="AZ134" s="29"/>
    </row>
    <row r="135" spans="33:52">
      <c r="AG135" s="29"/>
      <c r="AH135" s="29"/>
      <c r="AI135" s="29"/>
      <c r="AJ135" s="29"/>
      <c r="AK135" s="29"/>
      <c r="AL135" s="29"/>
      <c r="AM135" s="29"/>
      <c r="AN135" s="29"/>
      <c r="AO135" s="29"/>
      <c r="AP135" s="29"/>
      <c r="AQ135" s="29"/>
      <c r="AR135" s="29"/>
      <c r="AS135" s="29"/>
      <c r="AT135" s="29"/>
      <c r="AU135" s="29"/>
      <c r="AV135" s="29"/>
      <c r="AW135" s="29"/>
      <c r="AX135" s="29"/>
      <c r="AY135" s="29"/>
      <c r="AZ135" s="29"/>
    </row>
    <row r="136" spans="33:52">
      <c r="AG136" s="29"/>
      <c r="AH136" s="29"/>
      <c r="AI136" s="29"/>
      <c r="AJ136" s="29"/>
      <c r="AK136" s="29"/>
      <c r="AL136" s="29"/>
      <c r="AM136" s="29"/>
      <c r="AN136" s="29"/>
      <c r="AO136" s="29"/>
      <c r="AP136" s="29"/>
      <c r="AQ136" s="29"/>
      <c r="AR136" s="29"/>
      <c r="AS136" s="29"/>
      <c r="AT136" s="29"/>
      <c r="AU136" s="29"/>
      <c r="AV136" s="29"/>
      <c r="AW136" s="29"/>
      <c r="AX136" s="29"/>
      <c r="AY136" s="29"/>
      <c r="AZ136" s="29"/>
    </row>
    <row r="137" spans="33:52">
      <c r="AG137" s="29"/>
      <c r="AH137" s="29"/>
      <c r="AI137" s="29"/>
      <c r="AJ137" s="29"/>
      <c r="AK137" s="29"/>
      <c r="AL137" s="29"/>
      <c r="AM137" s="29"/>
      <c r="AN137" s="29"/>
      <c r="AO137" s="29"/>
      <c r="AP137" s="29"/>
      <c r="AQ137" s="29"/>
      <c r="AR137" s="29"/>
      <c r="AS137" s="29"/>
      <c r="AT137" s="29"/>
      <c r="AU137" s="29"/>
      <c r="AV137" s="29"/>
      <c r="AW137" s="29"/>
      <c r="AX137" s="29"/>
      <c r="AY137" s="29"/>
      <c r="AZ137" s="29"/>
    </row>
    <row r="138" spans="33:52">
      <c r="AG138" s="29"/>
      <c r="AH138" s="29"/>
      <c r="AI138" s="29"/>
      <c r="AJ138" s="29"/>
      <c r="AK138" s="29"/>
      <c r="AL138" s="29"/>
      <c r="AM138" s="29"/>
      <c r="AN138" s="29"/>
      <c r="AO138" s="29"/>
      <c r="AP138" s="29"/>
      <c r="AQ138" s="29"/>
      <c r="AR138" s="29"/>
      <c r="AS138" s="29"/>
      <c r="AT138" s="29"/>
      <c r="AU138" s="29"/>
      <c r="AV138" s="29"/>
      <c r="AW138" s="29"/>
      <c r="AX138" s="29"/>
      <c r="AY138" s="29"/>
      <c r="AZ138" s="29"/>
    </row>
    <row r="139" spans="33:52">
      <c r="AG139" s="29"/>
      <c r="AH139" s="29"/>
      <c r="AI139" s="29"/>
      <c r="AJ139" s="29"/>
      <c r="AK139" s="29"/>
      <c r="AL139" s="29"/>
      <c r="AM139" s="29"/>
      <c r="AN139" s="29"/>
      <c r="AO139" s="29"/>
      <c r="AP139" s="29"/>
      <c r="AQ139" s="29"/>
      <c r="AR139" s="29"/>
      <c r="AS139" s="29"/>
      <c r="AT139" s="29"/>
      <c r="AU139" s="29"/>
      <c r="AV139" s="29"/>
      <c r="AW139" s="29"/>
      <c r="AX139" s="29"/>
      <c r="AY139" s="29"/>
      <c r="AZ139" s="29"/>
    </row>
    <row r="140" spans="33:52">
      <c r="AG140" s="29"/>
      <c r="AH140" s="29"/>
      <c r="AI140" s="29"/>
      <c r="AJ140" s="29"/>
      <c r="AK140" s="29"/>
      <c r="AL140" s="29"/>
      <c r="AM140" s="29"/>
      <c r="AN140" s="29"/>
      <c r="AO140" s="29"/>
      <c r="AP140" s="29"/>
      <c r="AQ140" s="29"/>
      <c r="AR140" s="29"/>
      <c r="AS140" s="29"/>
      <c r="AT140" s="29"/>
      <c r="AU140" s="29"/>
      <c r="AV140" s="29"/>
      <c r="AW140" s="29"/>
      <c r="AX140" s="29"/>
      <c r="AY140" s="29"/>
      <c r="AZ140" s="29"/>
    </row>
    <row r="141" spans="33:52">
      <c r="AG141" s="29"/>
      <c r="AH141" s="29"/>
      <c r="AI141" s="29"/>
      <c r="AJ141" s="29"/>
      <c r="AK141" s="29"/>
      <c r="AL141" s="29"/>
      <c r="AM141" s="29"/>
      <c r="AN141" s="29"/>
      <c r="AO141" s="29"/>
      <c r="AP141" s="29"/>
      <c r="AQ141" s="29"/>
      <c r="AR141" s="29"/>
      <c r="AS141" s="29"/>
      <c r="AT141" s="29"/>
      <c r="AU141" s="29"/>
      <c r="AV141" s="29"/>
      <c r="AW141" s="29"/>
      <c r="AX141" s="29"/>
      <c r="AY141" s="29"/>
      <c r="AZ141" s="29"/>
    </row>
    <row r="142" spans="33:52">
      <c r="AG142" s="29"/>
      <c r="AH142" s="29"/>
      <c r="AI142" s="29"/>
      <c r="AJ142" s="29"/>
      <c r="AK142" s="29"/>
      <c r="AL142" s="29"/>
      <c r="AM142" s="29"/>
      <c r="AN142" s="29"/>
      <c r="AO142" s="29"/>
      <c r="AP142" s="29"/>
      <c r="AQ142" s="29"/>
      <c r="AR142" s="29"/>
      <c r="AS142" s="29"/>
      <c r="AT142" s="29"/>
      <c r="AU142" s="29"/>
      <c r="AV142" s="29"/>
      <c r="AW142" s="29"/>
      <c r="AX142" s="29"/>
      <c r="AY142" s="29"/>
      <c r="AZ142" s="29"/>
    </row>
    <row r="143" spans="33:52">
      <c r="AG143" s="29"/>
      <c r="AH143" s="29"/>
      <c r="AI143" s="29"/>
      <c r="AJ143" s="29"/>
      <c r="AK143" s="29"/>
      <c r="AL143" s="29"/>
      <c r="AM143" s="29"/>
      <c r="AN143" s="29"/>
      <c r="AO143" s="29"/>
      <c r="AP143" s="29"/>
      <c r="AQ143" s="29"/>
      <c r="AR143" s="29"/>
      <c r="AS143" s="29"/>
      <c r="AT143" s="29"/>
      <c r="AU143" s="29"/>
      <c r="AV143" s="29"/>
      <c r="AW143" s="29"/>
      <c r="AX143" s="29"/>
      <c r="AY143" s="29"/>
      <c r="AZ143" s="29"/>
    </row>
    <row r="144" spans="33:52">
      <c r="AG144" s="29"/>
      <c r="AH144" s="29"/>
      <c r="AI144" s="29"/>
      <c r="AJ144" s="29"/>
      <c r="AK144" s="29"/>
      <c r="AL144" s="29"/>
      <c r="AM144" s="29"/>
      <c r="AN144" s="29"/>
      <c r="AO144" s="29"/>
      <c r="AP144" s="29"/>
      <c r="AQ144" s="29"/>
      <c r="AR144" s="29"/>
      <c r="AS144" s="29"/>
      <c r="AT144" s="29"/>
      <c r="AU144" s="29"/>
      <c r="AV144" s="29"/>
      <c r="AW144" s="29"/>
      <c r="AX144" s="29"/>
      <c r="AY144" s="29"/>
      <c r="AZ144" s="29"/>
    </row>
    <row r="145" spans="33:52">
      <c r="AG145" s="29"/>
      <c r="AH145" s="29"/>
      <c r="AI145" s="29"/>
      <c r="AJ145" s="29"/>
      <c r="AK145" s="29"/>
      <c r="AL145" s="29"/>
      <c r="AM145" s="29"/>
      <c r="AN145" s="29"/>
      <c r="AO145" s="29"/>
      <c r="AP145" s="29"/>
      <c r="AQ145" s="29"/>
      <c r="AR145" s="29"/>
      <c r="AS145" s="29"/>
      <c r="AT145" s="29"/>
      <c r="AU145" s="29"/>
      <c r="AV145" s="29"/>
      <c r="AW145" s="29"/>
      <c r="AX145" s="29"/>
      <c r="AY145" s="29"/>
      <c r="AZ145" s="29"/>
    </row>
    <row r="146" spans="33:52">
      <c r="AG146" s="29"/>
      <c r="AH146" s="29"/>
      <c r="AI146" s="29"/>
      <c r="AJ146" s="29"/>
      <c r="AK146" s="29"/>
      <c r="AL146" s="29"/>
      <c r="AM146" s="29"/>
      <c r="AN146" s="29"/>
      <c r="AO146" s="29"/>
      <c r="AP146" s="29"/>
      <c r="AQ146" s="29"/>
      <c r="AR146" s="29"/>
      <c r="AS146" s="29"/>
      <c r="AT146" s="29"/>
      <c r="AU146" s="29"/>
      <c r="AV146" s="29"/>
      <c r="AW146" s="29"/>
      <c r="AX146" s="29"/>
      <c r="AY146" s="29"/>
      <c r="AZ146" s="29"/>
    </row>
    <row r="147" spans="33:52">
      <c r="AG147" s="29"/>
      <c r="AH147" s="29"/>
      <c r="AI147" s="29"/>
      <c r="AJ147" s="29"/>
      <c r="AK147" s="29"/>
      <c r="AL147" s="29"/>
      <c r="AM147" s="29"/>
      <c r="AN147" s="29"/>
      <c r="AO147" s="29"/>
      <c r="AP147" s="29"/>
      <c r="AQ147" s="29"/>
      <c r="AR147" s="29"/>
      <c r="AS147" s="29"/>
      <c r="AT147" s="29"/>
      <c r="AU147" s="29"/>
      <c r="AV147" s="29"/>
      <c r="AW147" s="29"/>
      <c r="AX147" s="29"/>
      <c r="AY147" s="29"/>
      <c r="AZ147" s="29"/>
    </row>
    <row r="148" spans="33:52">
      <c r="AG148" s="29"/>
      <c r="AH148" s="29"/>
      <c r="AI148" s="29"/>
      <c r="AJ148" s="29"/>
      <c r="AK148" s="29"/>
      <c r="AL148" s="29"/>
      <c r="AM148" s="29"/>
      <c r="AN148" s="29"/>
      <c r="AO148" s="29"/>
      <c r="AP148" s="29"/>
      <c r="AQ148" s="29"/>
      <c r="AR148" s="29"/>
      <c r="AS148" s="29"/>
      <c r="AT148" s="29"/>
      <c r="AU148" s="29"/>
      <c r="AV148" s="29"/>
      <c r="AW148" s="29"/>
      <c r="AX148" s="29"/>
      <c r="AY148" s="29"/>
      <c r="AZ148" s="29"/>
    </row>
    <row r="149" spans="33:52">
      <c r="AG149" s="29"/>
      <c r="AH149" s="29"/>
      <c r="AI149" s="29"/>
      <c r="AJ149" s="29"/>
      <c r="AK149" s="29"/>
      <c r="AL149" s="29"/>
      <c r="AM149" s="29"/>
      <c r="AN149" s="29"/>
      <c r="AO149" s="29"/>
      <c r="AP149" s="29"/>
      <c r="AQ149" s="29"/>
      <c r="AR149" s="29"/>
      <c r="AS149" s="29"/>
      <c r="AT149" s="29"/>
      <c r="AU149" s="29"/>
      <c r="AV149" s="29"/>
      <c r="AW149" s="29"/>
      <c r="AX149" s="29"/>
      <c r="AY149" s="29"/>
      <c r="AZ149" s="29"/>
    </row>
    <row r="150" spans="33:52">
      <c r="AG150" s="29"/>
      <c r="AH150" s="29"/>
      <c r="AI150" s="29"/>
      <c r="AJ150" s="29"/>
      <c r="AK150" s="29"/>
      <c r="AL150" s="29"/>
      <c r="AM150" s="29"/>
      <c r="AN150" s="29"/>
      <c r="AO150" s="29"/>
      <c r="AP150" s="29"/>
      <c r="AQ150" s="29"/>
      <c r="AR150" s="29"/>
      <c r="AS150" s="29"/>
      <c r="AT150" s="29"/>
      <c r="AU150" s="29"/>
      <c r="AV150" s="29"/>
      <c r="AW150" s="29"/>
      <c r="AX150" s="29"/>
      <c r="AY150" s="29"/>
      <c r="AZ150" s="29"/>
    </row>
    <row r="151" spans="33:52">
      <c r="AG151" s="29"/>
      <c r="AH151" s="29"/>
      <c r="AI151" s="29"/>
      <c r="AJ151" s="29"/>
      <c r="AK151" s="29"/>
      <c r="AL151" s="29"/>
      <c r="AM151" s="29"/>
      <c r="AN151" s="29"/>
      <c r="AO151" s="29"/>
      <c r="AP151" s="29"/>
      <c r="AQ151" s="29"/>
      <c r="AR151" s="29"/>
      <c r="AS151" s="29"/>
      <c r="AT151" s="29"/>
      <c r="AU151" s="29"/>
      <c r="AV151" s="29"/>
      <c r="AW151" s="29"/>
      <c r="AX151" s="29"/>
      <c r="AY151" s="29"/>
      <c r="AZ151" s="29"/>
    </row>
    <row r="152" spans="33:52">
      <c r="AG152" s="29"/>
      <c r="AH152" s="29"/>
      <c r="AI152" s="29"/>
      <c r="AJ152" s="29"/>
      <c r="AK152" s="29"/>
      <c r="AL152" s="29"/>
      <c r="AM152" s="29"/>
      <c r="AN152" s="29"/>
      <c r="AO152" s="29"/>
      <c r="AP152" s="29"/>
      <c r="AQ152" s="29"/>
      <c r="AR152" s="29"/>
      <c r="AS152" s="29"/>
      <c r="AT152" s="29"/>
      <c r="AU152" s="29"/>
      <c r="AV152" s="29"/>
      <c r="AW152" s="29"/>
      <c r="AX152" s="29"/>
      <c r="AY152" s="29"/>
      <c r="AZ152" s="29"/>
    </row>
    <row r="153" spans="33:52">
      <c r="AG153" s="29"/>
      <c r="AH153" s="29"/>
      <c r="AI153" s="29"/>
      <c r="AJ153" s="29"/>
      <c r="AK153" s="29"/>
      <c r="AL153" s="29"/>
      <c r="AM153" s="29"/>
      <c r="AN153" s="29"/>
      <c r="AO153" s="29"/>
      <c r="AP153" s="29"/>
      <c r="AQ153" s="29"/>
      <c r="AR153" s="29"/>
      <c r="AS153" s="29"/>
      <c r="AT153" s="29"/>
      <c r="AU153" s="29"/>
      <c r="AV153" s="29"/>
      <c r="AW153" s="29"/>
      <c r="AX153" s="29"/>
      <c r="AY153" s="29"/>
      <c r="AZ153" s="29"/>
    </row>
    <row r="154" spans="33:52">
      <c r="AG154" s="29"/>
      <c r="AH154" s="29"/>
      <c r="AI154" s="29"/>
      <c r="AJ154" s="29"/>
      <c r="AK154" s="29"/>
      <c r="AL154" s="29"/>
      <c r="AM154" s="29"/>
      <c r="AN154" s="29"/>
      <c r="AO154" s="29"/>
      <c r="AP154" s="29"/>
      <c r="AQ154" s="29"/>
      <c r="AR154" s="29"/>
      <c r="AS154" s="29"/>
      <c r="AT154" s="29"/>
      <c r="AU154" s="29"/>
      <c r="AV154" s="29"/>
      <c r="AW154" s="29"/>
      <c r="AX154" s="29"/>
      <c r="AY154" s="29"/>
      <c r="AZ154" s="29"/>
    </row>
    <row r="155" spans="33:52">
      <c r="AG155" s="29"/>
      <c r="AH155" s="29"/>
      <c r="AI155" s="29"/>
      <c r="AJ155" s="29"/>
      <c r="AK155" s="29"/>
      <c r="AL155" s="29"/>
      <c r="AM155" s="29"/>
      <c r="AN155" s="29"/>
      <c r="AO155" s="29"/>
      <c r="AP155" s="29"/>
      <c r="AQ155" s="29"/>
      <c r="AR155" s="29"/>
      <c r="AS155" s="29"/>
      <c r="AT155" s="29"/>
      <c r="AU155" s="29"/>
      <c r="AV155" s="29"/>
      <c r="AW155" s="29"/>
      <c r="AX155" s="29"/>
      <c r="AY155" s="29"/>
      <c r="AZ155" s="29"/>
    </row>
    <row r="156" spans="33:52">
      <c r="AG156" s="29"/>
      <c r="AH156" s="29"/>
      <c r="AI156" s="29"/>
      <c r="AJ156" s="29"/>
      <c r="AK156" s="29"/>
      <c r="AL156" s="29"/>
      <c r="AM156" s="29"/>
      <c r="AN156" s="29"/>
      <c r="AO156" s="29"/>
      <c r="AP156" s="29"/>
      <c r="AQ156" s="29"/>
      <c r="AR156" s="29"/>
      <c r="AS156" s="29"/>
      <c r="AT156" s="29"/>
      <c r="AU156" s="29"/>
      <c r="AV156" s="29"/>
      <c r="AW156" s="29"/>
      <c r="AX156" s="29"/>
      <c r="AY156" s="29"/>
      <c r="AZ156" s="29"/>
    </row>
    <row r="157" spans="33:52">
      <c r="AG157" s="29"/>
      <c r="AH157" s="29"/>
      <c r="AI157" s="29"/>
      <c r="AJ157" s="29"/>
      <c r="AK157" s="29"/>
      <c r="AL157" s="29"/>
      <c r="AM157" s="29"/>
      <c r="AN157" s="29"/>
      <c r="AO157" s="29"/>
      <c r="AP157" s="29"/>
      <c r="AQ157" s="29"/>
      <c r="AR157" s="29"/>
      <c r="AS157" s="29"/>
      <c r="AT157" s="29"/>
      <c r="AU157" s="29"/>
      <c r="AV157" s="29"/>
      <c r="AW157" s="29"/>
      <c r="AX157" s="29"/>
      <c r="AY157" s="29"/>
      <c r="AZ157" s="29"/>
    </row>
    <row r="158" spans="33:52">
      <c r="AG158" s="29"/>
      <c r="AH158" s="29"/>
      <c r="AI158" s="29"/>
      <c r="AJ158" s="29"/>
      <c r="AK158" s="29"/>
      <c r="AL158" s="29"/>
      <c r="AM158" s="29"/>
      <c r="AN158" s="29"/>
      <c r="AO158" s="29"/>
      <c r="AP158" s="29"/>
      <c r="AQ158" s="29"/>
      <c r="AR158" s="29"/>
      <c r="AS158" s="29"/>
      <c r="AT158" s="29"/>
      <c r="AU158" s="29"/>
      <c r="AV158" s="29"/>
      <c r="AW158" s="29"/>
      <c r="AX158" s="29"/>
      <c r="AY158" s="29"/>
      <c r="AZ158" s="29"/>
    </row>
    <row r="159" spans="33:52">
      <c r="AG159" s="29"/>
      <c r="AH159" s="29"/>
      <c r="AI159" s="29"/>
      <c r="AJ159" s="29"/>
      <c r="AK159" s="29"/>
      <c r="AL159" s="29"/>
      <c r="AM159" s="29"/>
      <c r="AN159" s="29"/>
      <c r="AO159" s="29"/>
      <c r="AP159" s="29"/>
      <c r="AQ159" s="29"/>
      <c r="AR159" s="29"/>
      <c r="AS159" s="29"/>
      <c r="AT159" s="29"/>
      <c r="AU159" s="29"/>
      <c r="AV159" s="29"/>
      <c r="AW159" s="29"/>
      <c r="AX159" s="29"/>
      <c r="AY159" s="29"/>
      <c r="AZ159" s="29"/>
    </row>
    <row r="160" spans="33:52">
      <c r="AG160" s="29"/>
      <c r="AH160" s="29"/>
      <c r="AI160" s="29"/>
      <c r="AJ160" s="29"/>
      <c r="AK160" s="29"/>
      <c r="AL160" s="29"/>
      <c r="AM160" s="29"/>
      <c r="AN160" s="29"/>
      <c r="AO160" s="29"/>
      <c r="AP160" s="29"/>
      <c r="AQ160" s="29"/>
      <c r="AR160" s="29"/>
      <c r="AS160" s="29"/>
      <c r="AT160" s="29"/>
      <c r="AU160" s="29"/>
      <c r="AV160" s="29"/>
      <c r="AW160" s="29"/>
      <c r="AX160" s="29"/>
      <c r="AY160" s="29"/>
      <c r="AZ160" s="29"/>
    </row>
    <row r="161" spans="33:52">
      <c r="AG161" s="29"/>
      <c r="AH161" s="29"/>
      <c r="AI161" s="29"/>
      <c r="AJ161" s="29"/>
      <c r="AK161" s="29"/>
      <c r="AL161" s="29"/>
      <c r="AM161" s="29"/>
      <c r="AN161" s="29"/>
      <c r="AO161" s="29"/>
      <c r="AP161" s="29"/>
      <c r="AQ161" s="29"/>
      <c r="AR161" s="29"/>
      <c r="AS161" s="29"/>
      <c r="AT161" s="29"/>
      <c r="AU161" s="29"/>
      <c r="AV161" s="29"/>
      <c r="AW161" s="29"/>
      <c r="AX161" s="29"/>
      <c r="AY161" s="29"/>
      <c r="AZ161" s="29"/>
    </row>
  </sheetData>
  <mergeCells count="11">
    <mergeCell ref="C85:U85"/>
    <mergeCell ref="K3:O3"/>
    <mergeCell ref="C1:Z1"/>
    <mergeCell ref="C84:Z84"/>
    <mergeCell ref="AQ2:AT2"/>
    <mergeCell ref="T3:V3"/>
    <mergeCell ref="C3:I3"/>
    <mergeCell ref="B6:B7"/>
    <mergeCell ref="AB3:AE3"/>
    <mergeCell ref="X3:Z3"/>
    <mergeCell ref="Q3:R3"/>
  </mergeCells>
  <phoneticPr fontId="101" type="noConversion"/>
  <pageMargins left="0.74803149606299213" right="0.74803149606299213" top="0.98425196850393704" bottom="0.98425196850393704" header="0.51181102362204722" footer="0.51181102362204722"/>
  <pageSetup paperSize="8" scale="2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pageSetUpPr fitToPage="1"/>
  </sheetPr>
  <dimension ref="A1:AE95"/>
  <sheetViews>
    <sheetView topLeftCell="B1" zoomScale="85" zoomScaleNormal="85" workbookViewId="0">
      <pane xSplit="1" ySplit="4" topLeftCell="C5" activePane="bottomRight" state="frozen"/>
      <selection activeCell="D5" sqref="D5"/>
      <selection pane="topRight" activeCell="D5" sqref="D5"/>
      <selection pane="bottomLeft" activeCell="D5" sqref="D5"/>
      <selection pane="bottomRight" activeCell="B1" sqref="B1"/>
    </sheetView>
  </sheetViews>
  <sheetFormatPr defaultRowHeight="15.75"/>
  <cols>
    <col min="1" max="1" width="9.140625" style="27"/>
    <col min="2" max="2" width="8.5703125" style="27" bestFit="1" customWidth="1"/>
    <col min="3" max="3" width="12.85546875" style="27" customWidth="1"/>
    <col min="4" max="4" width="13.42578125" style="27" customWidth="1"/>
    <col min="5" max="5" width="13.7109375" style="27" customWidth="1"/>
    <col min="6" max="6" width="12.85546875" style="27" customWidth="1"/>
    <col min="7" max="7" width="13.7109375" style="27" bestFit="1" customWidth="1"/>
    <col min="8" max="9" width="12.85546875" style="27" customWidth="1"/>
    <col min="10" max="10" width="2.28515625" style="27" customWidth="1"/>
    <col min="11" max="15" width="12.85546875" style="27" customWidth="1"/>
    <col min="16" max="16" width="2.140625" style="27" customWidth="1"/>
    <col min="17" max="18" width="12.85546875" style="27" customWidth="1"/>
    <col min="19" max="19" width="2.140625" style="27" customWidth="1"/>
    <col min="20" max="20" width="15.85546875" style="27" customWidth="1"/>
    <col min="21" max="21" width="15.85546875" style="27" bestFit="1" customWidth="1"/>
    <col min="22" max="22" width="15.85546875" style="27" customWidth="1"/>
    <col min="23" max="23" width="2.5703125" style="27" customWidth="1"/>
    <col min="24" max="25" width="15.85546875" style="27" bestFit="1" customWidth="1"/>
    <col min="26" max="26" width="15.85546875" style="27" customWidth="1"/>
    <col min="27" max="27" width="2.42578125" style="27" customWidth="1"/>
    <col min="28" max="28" width="14.140625" style="27" customWidth="1"/>
    <col min="29" max="29" width="14.140625" style="29" customWidth="1"/>
    <col min="30" max="30" width="9" style="106" customWidth="1"/>
    <col min="31" max="16384" width="9.140625" style="104"/>
  </cols>
  <sheetData>
    <row r="1" spans="1:30" ht="29.25" customHeight="1" thickBot="1">
      <c r="A1" s="93"/>
      <c r="B1" s="23"/>
      <c r="C1" s="325" t="s">
        <v>290</v>
      </c>
      <c r="D1" s="325"/>
      <c r="E1" s="325"/>
      <c r="F1" s="325"/>
      <c r="G1" s="325"/>
      <c r="H1" s="325"/>
      <c r="I1" s="325"/>
      <c r="J1" s="325"/>
      <c r="K1" s="325"/>
      <c r="L1" s="325"/>
      <c r="M1" s="325"/>
      <c r="N1" s="325"/>
      <c r="O1" s="325"/>
      <c r="P1" s="325"/>
      <c r="Q1" s="325"/>
      <c r="R1" s="325"/>
      <c r="S1" s="325"/>
      <c r="T1" s="325"/>
      <c r="U1" s="325"/>
      <c r="V1" s="325"/>
      <c r="W1" s="325"/>
      <c r="X1" s="325"/>
      <c r="Y1" s="325"/>
      <c r="Z1" s="325"/>
      <c r="AA1" s="181"/>
      <c r="AB1" s="182"/>
      <c r="AC1" s="183"/>
      <c r="AD1" s="184"/>
    </row>
    <row r="2" spans="1:30" s="188" customFormat="1" ht="15.75" customHeight="1">
      <c r="A2" s="185"/>
      <c r="B2" s="30"/>
      <c r="C2" s="33"/>
      <c r="D2" s="33"/>
      <c r="E2" s="33"/>
      <c r="F2" s="33"/>
      <c r="G2" s="33"/>
      <c r="H2" s="33"/>
      <c r="I2" s="35"/>
      <c r="J2" s="32"/>
      <c r="K2" s="33"/>
      <c r="L2" s="33"/>
      <c r="M2" s="34"/>
      <c r="N2" s="33"/>
      <c r="O2" s="33"/>
      <c r="P2" s="32"/>
      <c r="Q2" s="33"/>
      <c r="R2" s="33"/>
      <c r="S2" s="32"/>
      <c r="T2" s="31"/>
      <c r="U2" s="31"/>
      <c r="V2" s="31"/>
      <c r="W2" s="32"/>
      <c r="X2" s="33"/>
      <c r="Y2" s="33"/>
      <c r="Z2" s="33"/>
      <c r="AA2" s="181"/>
      <c r="AB2" s="186"/>
      <c r="AC2" s="32"/>
      <c r="AD2" s="187"/>
    </row>
    <row r="3" spans="1:30" s="188" customFormat="1" ht="15.75" customHeight="1">
      <c r="A3" s="185"/>
      <c r="B3" s="30"/>
      <c r="C3" s="313" t="s">
        <v>71</v>
      </c>
      <c r="D3" s="313"/>
      <c r="E3" s="313"/>
      <c r="F3" s="313"/>
      <c r="G3" s="313"/>
      <c r="H3" s="313"/>
      <c r="I3" s="313"/>
      <c r="J3" s="32"/>
      <c r="K3" s="314" t="s">
        <v>68</v>
      </c>
      <c r="L3" s="314"/>
      <c r="M3" s="314"/>
      <c r="N3" s="314"/>
      <c r="O3" s="314"/>
      <c r="P3" s="32"/>
      <c r="Q3" s="314" t="s">
        <v>114</v>
      </c>
      <c r="R3" s="314"/>
      <c r="S3" s="32"/>
      <c r="T3" s="314" t="s">
        <v>74</v>
      </c>
      <c r="U3" s="314"/>
      <c r="V3" s="314"/>
      <c r="W3" s="32"/>
      <c r="X3" s="314" t="s">
        <v>121</v>
      </c>
      <c r="Y3" s="314"/>
      <c r="Z3" s="320"/>
      <c r="AA3" s="181"/>
      <c r="AB3" s="322" t="s">
        <v>87</v>
      </c>
      <c r="AC3" s="323"/>
      <c r="AD3" s="324"/>
    </row>
    <row r="4" spans="1:30" s="199" customFormat="1" ht="57.75" customHeight="1">
      <c r="A4" s="189"/>
      <c r="B4" s="190"/>
      <c r="C4" s="191" t="s">
        <v>3</v>
      </c>
      <c r="D4" s="191" t="s">
        <v>8</v>
      </c>
      <c r="E4" s="191" t="s">
        <v>5</v>
      </c>
      <c r="F4" s="191" t="s">
        <v>6</v>
      </c>
      <c r="G4" s="191" t="s">
        <v>62</v>
      </c>
      <c r="H4" s="191" t="s">
        <v>7</v>
      </c>
      <c r="I4" s="44" t="s">
        <v>187</v>
      </c>
      <c r="J4" s="191"/>
      <c r="K4" s="191" t="s">
        <v>176</v>
      </c>
      <c r="L4" s="191" t="s">
        <v>0</v>
      </c>
      <c r="M4" s="191" t="s">
        <v>175</v>
      </c>
      <c r="N4" s="191" t="s">
        <v>70</v>
      </c>
      <c r="O4" s="191" t="s">
        <v>76</v>
      </c>
      <c r="P4" s="191"/>
      <c r="Q4" s="191" t="s">
        <v>1</v>
      </c>
      <c r="R4" s="191" t="s">
        <v>291</v>
      </c>
      <c r="S4" s="191"/>
      <c r="T4" s="192" t="s">
        <v>72</v>
      </c>
      <c r="U4" s="192" t="s">
        <v>2</v>
      </c>
      <c r="V4" s="192" t="s">
        <v>185</v>
      </c>
      <c r="W4" s="193"/>
      <c r="X4" s="194" t="s">
        <v>77</v>
      </c>
      <c r="Y4" s="194" t="s">
        <v>78</v>
      </c>
      <c r="Z4" s="195" t="s">
        <v>79</v>
      </c>
      <c r="AA4" s="196"/>
      <c r="AB4" s="197" t="s">
        <v>117</v>
      </c>
      <c r="AC4" s="45" t="s">
        <v>226</v>
      </c>
      <c r="AD4" s="198" t="s">
        <v>169</v>
      </c>
    </row>
    <row r="5" spans="1:30" s="203" customFormat="1">
      <c r="A5" s="62"/>
      <c r="B5" s="200" t="s">
        <v>123</v>
      </c>
      <c r="C5" s="73">
        <v>43.277782574907178</v>
      </c>
      <c r="D5" s="73">
        <v>38.994905448579573</v>
      </c>
      <c r="E5" s="73">
        <v>33.701752871081951</v>
      </c>
      <c r="F5" s="73">
        <v>1.6837924186166999</v>
      </c>
      <c r="G5" s="73">
        <v>3.6093601588809254</v>
      </c>
      <c r="H5" s="73">
        <v>5.2931525774976258</v>
      </c>
      <c r="I5" s="73">
        <v>36.70667472584406</v>
      </c>
      <c r="J5" s="73"/>
      <c r="K5" s="73" t="s">
        <v>118</v>
      </c>
      <c r="L5" s="73">
        <v>-4.2828771263276053</v>
      </c>
      <c r="M5" s="73">
        <v>-5.9666695449443052</v>
      </c>
      <c r="N5" s="73">
        <v>7.5900181331491234</v>
      </c>
      <c r="O5" s="73" t="s">
        <v>118</v>
      </c>
      <c r="P5" s="73"/>
      <c r="Q5" s="73" t="s">
        <v>118</v>
      </c>
      <c r="R5" s="74" t="s">
        <v>118</v>
      </c>
      <c r="S5" s="73"/>
      <c r="T5" s="73">
        <v>-5.8457818841205427</v>
      </c>
      <c r="U5" s="73">
        <v>-4.2828771263276053</v>
      </c>
      <c r="V5" s="73">
        <v>4.4901131163111998</v>
      </c>
      <c r="W5" s="73"/>
      <c r="X5" s="73">
        <v>-3.7475174855366546</v>
      </c>
      <c r="Y5" s="73" t="s">
        <v>118</v>
      </c>
      <c r="Z5" s="74" t="s">
        <v>118</v>
      </c>
      <c r="AA5" s="201"/>
      <c r="AB5" s="74">
        <v>11.581</v>
      </c>
      <c r="AC5" s="74" t="s">
        <v>118</v>
      </c>
      <c r="AD5" s="202" t="s">
        <v>118</v>
      </c>
    </row>
    <row r="6" spans="1:30" s="203" customFormat="1">
      <c r="A6" s="62"/>
      <c r="B6" s="200" t="s">
        <v>124</v>
      </c>
      <c r="C6" s="73">
        <v>43.571254962326826</v>
      </c>
      <c r="D6" s="73">
        <v>38.81552296848416</v>
      </c>
      <c r="E6" s="73">
        <v>33.201004618002102</v>
      </c>
      <c r="F6" s="73">
        <v>2.06594831078344</v>
      </c>
      <c r="G6" s="73">
        <v>3.5485700396986148</v>
      </c>
      <c r="H6" s="73">
        <v>5.6145183504820544</v>
      </c>
      <c r="I6" s="73">
        <v>36.409300818277565</v>
      </c>
      <c r="J6" s="73"/>
      <c r="K6" s="73" t="s">
        <v>118</v>
      </c>
      <c r="L6" s="73">
        <v>-4.7557319938426632</v>
      </c>
      <c r="M6" s="73">
        <v>-6.8216803046261045</v>
      </c>
      <c r="N6" s="73">
        <v>7.761484242080531</v>
      </c>
      <c r="O6" s="73" t="s">
        <v>118</v>
      </c>
      <c r="P6" s="73"/>
      <c r="Q6" s="73" t="s">
        <v>118</v>
      </c>
      <c r="R6" s="74" t="s">
        <v>118</v>
      </c>
      <c r="S6" s="73"/>
      <c r="T6" s="73">
        <v>-6.4327959167139275</v>
      </c>
      <c r="U6" s="73">
        <v>-4.7557319938426632</v>
      </c>
      <c r="V6" s="73">
        <v>4.2048124443004129</v>
      </c>
      <c r="W6" s="73"/>
      <c r="X6" s="73">
        <v>-4.172405411974399</v>
      </c>
      <c r="Y6" s="73" t="s">
        <v>118</v>
      </c>
      <c r="Z6" s="74" t="s">
        <v>118</v>
      </c>
      <c r="AA6" s="201"/>
      <c r="AB6" s="74">
        <v>12.343</v>
      </c>
      <c r="AC6" s="74" t="s">
        <v>118</v>
      </c>
      <c r="AD6" s="204" t="s">
        <v>118</v>
      </c>
    </row>
    <row r="7" spans="1:30" s="203" customFormat="1">
      <c r="A7" s="62"/>
      <c r="B7" s="200" t="s">
        <v>125</v>
      </c>
      <c r="C7" s="73">
        <v>43.126934984520126</v>
      </c>
      <c r="D7" s="73">
        <v>39.520123839009287</v>
      </c>
      <c r="E7" s="73">
        <v>33.057275541795669</v>
      </c>
      <c r="F7" s="73">
        <v>2.8250773993808052</v>
      </c>
      <c r="G7" s="73">
        <v>3.6377708978328172</v>
      </c>
      <c r="H7" s="73">
        <v>6.4628482972136219</v>
      </c>
      <c r="I7" s="73">
        <v>35.572755417956657</v>
      </c>
      <c r="J7" s="73"/>
      <c r="K7" s="73" t="s">
        <v>118</v>
      </c>
      <c r="L7" s="73">
        <v>-3.6068111455108363</v>
      </c>
      <c r="M7" s="73">
        <v>-6.431888544891641</v>
      </c>
      <c r="N7" s="73">
        <v>6.3777089783281724</v>
      </c>
      <c r="O7" s="73" t="s">
        <v>118</v>
      </c>
      <c r="P7" s="73"/>
      <c r="Q7" s="73" t="s">
        <v>118</v>
      </c>
      <c r="R7" s="74" t="s">
        <v>118</v>
      </c>
      <c r="S7" s="73"/>
      <c r="T7" s="73">
        <v>-5.7662538699690398</v>
      </c>
      <c r="U7" s="73">
        <v>-3.6068111455108363</v>
      </c>
      <c r="V7" s="73">
        <v>4.1099071207430349</v>
      </c>
      <c r="W7" s="73"/>
      <c r="X7" s="73">
        <v>-3.2275541795665634</v>
      </c>
      <c r="Y7" s="73" t="s">
        <v>118</v>
      </c>
      <c r="Z7" s="74" t="s">
        <v>118</v>
      </c>
      <c r="AA7" s="201"/>
      <c r="AB7" s="74">
        <v>12.92</v>
      </c>
      <c r="AC7" s="74" t="s">
        <v>118</v>
      </c>
      <c r="AD7" s="204" t="s">
        <v>118</v>
      </c>
    </row>
    <row r="8" spans="1:30" s="203" customFormat="1">
      <c r="A8" s="62"/>
      <c r="B8" s="200" t="s">
        <v>126</v>
      </c>
      <c r="C8" s="73">
        <v>41.432313206506763</v>
      </c>
      <c r="D8" s="73">
        <v>40.956713537358702</v>
      </c>
      <c r="E8" s="73">
        <v>32.726771436448857</v>
      </c>
      <c r="F8" s="73">
        <v>4.4802867383512552</v>
      </c>
      <c r="G8" s="73">
        <v>3.7496553625585891</v>
      </c>
      <c r="H8" s="73">
        <v>8.2299421009098435</v>
      </c>
      <c r="I8" s="73">
        <v>34.291425420457678</v>
      </c>
      <c r="J8" s="73"/>
      <c r="K8" s="73" t="s">
        <v>118</v>
      </c>
      <c r="L8" s="73">
        <v>-0.47559966914805629</v>
      </c>
      <c r="M8" s="73">
        <v>-4.9558864074993112</v>
      </c>
      <c r="N8" s="73">
        <v>3.363661428177557</v>
      </c>
      <c r="O8" s="73" t="s">
        <v>118</v>
      </c>
      <c r="P8" s="73"/>
      <c r="Q8" s="73" t="s">
        <v>118</v>
      </c>
      <c r="R8" s="74" t="s">
        <v>118</v>
      </c>
      <c r="S8" s="73"/>
      <c r="T8" s="73">
        <v>-2.646815550041357</v>
      </c>
      <c r="U8" s="73">
        <v>-0.47559966914805629</v>
      </c>
      <c r="V8" s="73">
        <v>3.9909015715467331</v>
      </c>
      <c r="W8" s="73"/>
      <c r="X8" s="73">
        <v>-6.8927488282326992E-3</v>
      </c>
      <c r="Y8" s="73" t="s">
        <v>118</v>
      </c>
      <c r="Z8" s="74" t="s">
        <v>118</v>
      </c>
      <c r="AA8" s="201"/>
      <c r="AB8" s="74">
        <v>14.507999999999999</v>
      </c>
      <c r="AC8" s="74" t="s">
        <v>118</v>
      </c>
      <c r="AD8" s="204" t="s">
        <v>118</v>
      </c>
    </row>
    <row r="9" spans="1:30" s="203" customFormat="1">
      <c r="A9" s="62"/>
      <c r="B9" s="200" t="s">
        <v>127</v>
      </c>
      <c r="C9" s="73">
        <v>40.218287962434161</v>
      </c>
      <c r="D9" s="73">
        <v>41.544514245827777</v>
      </c>
      <c r="E9" s="73">
        <v>32.933561774224259</v>
      </c>
      <c r="F9" s="73">
        <v>4.8353321911288782</v>
      </c>
      <c r="G9" s="73">
        <v>3.7756202804746493</v>
      </c>
      <c r="H9" s="73">
        <v>8.6109524716035288</v>
      </c>
      <c r="I9" s="73">
        <v>33.472936100006343</v>
      </c>
      <c r="J9" s="73"/>
      <c r="K9" s="73" t="s">
        <v>118</v>
      </c>
      <c r="L9" s="73">
        <v>1.3262262833936163</v>
      </c>
      <c r="M9" s="73">
        <v>-3.5091059077352624</v>
      </c>
      <c r="N9" s="73">
        <v>1.884637350085665</v>
      </c>
      <c r="O9" s="73" t="s">
        <v>118</v>
      </c>
      <c r="P9" s="73"/>
      <c r="Q9" s="73" t="s">
        <v>118</v>
      </c>
      <c r="R9" s="74" t="s">
        <v>118</v>
      </c>
      <c r="S9" s="73"/>
      <c r="T9" s="73">
        <v>-1.9036740909956213</v>
      </c>
      <c r="U9" s="73">
        <v>1.3262262833936163</v>
      </c>
      <c r="V9" s="73">
        <v>4.0230979123040802</v>
      </c>
      <c r="W9" s="73"/>
      <c r="X9" s="73">
        <v>0.97721936671108567</v>
      </c>
      <c r="Y9" s="73" t="s">
        <v>118</v>
      </c>
      <c r="Z9" s="74" t="s">
        <v>118</v>
      </c>
      <c r="AA9" s="201"/>
      <c r="AB9" s="74">
        <v>15.759</v>
      </c>
      <c r="AC9" s="74" t="s">
        <v>118</v>
      </c>
      <c r="AD9" s="204" t="s">
        <v>118</v>
      </c>
    </row>
    <row r="10" spans="1:30" s="203" customFormat="1">
      <c r="A10" s="62"/>
      <c r="B10" s="200" t="s">
        <v>128</v>
      </c>
      <c r="C10" s="73">
        <v>38.235816127314678</v>
      </c>
      <c r="D10" s="73">
        <v>40.70874992604864</v>
      </c>
      <c r="E10" s="73">
        <v>31.923327220020113</v>
      </c>
      <c r="F10" s="73">
        <v>5.2535052949180621</v>
      </c>
      <c r="G10" s="73">
        <v>3.5319174111104537</v>
      </c>
      <c r="H10" s="73">
        <v>8.7854227060285179</v>
      </c>
      <c r="I10" s="73">
        <v>31.296219605987108</v>
      </c>
      <c r="J10" s="73"/>
      <c r="K10" s="73" t="s">
        <v>118</v>
      </c>
      <c r="L10" s="73">
        <v>2.4729337987339526</v>
      </c>
      <c r="M10" s="73">
        <v>-2.7805714961841095</v>
      </c>
      <c r="N10" s="73">
        <v>0.44962432704253685</v>
      </c>
      <c r="O10" s="73" t="s">
        <v>118</v>
      </c>
      <c r="P10" s="73"/>
      <c r="Q10" s="73" t="s">
        <v>118</v>
      </c>
      <c r="R10" s="74" t="s">
        <v>118</v>
      </c>
      <c r="S10" s="73"/>
      <c r="T10" s="73">
        <v>-0.93474531148316875</v>
      </c>
      <c r="U10" s="73">
        <v>2.4729337987339526</v>
      </c>
      <c r="V10" s="73">
        <v>3.8868839850914041</v>
      </c>
      <c r="W10" s="73"/>
      <c r="X10" s="73">
        <v>1.7393362125066556</v>
      </c>
      <c r="Y10" s="73" t="s">
        <v>118</v>
      </c>
      <c r="Z10" s="74" t="s">
        <v>118</v>
      </c>
      <c r="AA10" s="201"/>
      <c r="AB10" s="74">
        <v>16.902999999999999</v>
      </c>
      <c r="AC10" s="74" t="s">
        <v>118</v>
      </c>
      <c r="AD10" s="204" t="s">
        <v>118</v>
      </c>
    </row>
    <row r="11" spans="1:30" s="203" customFormat="1">
      <c r="A11" s="62"/>
      <c r="B11" s="200" t="s">
        <v>129</v>
      </c>
      <c r="C11" s="73">
        <v>37.72220041496103</v>
      </c>
      <c r="D11" s="73">
        <v>39.163348847642013</v>
      </c>
      <c r="E11" s="73">
        <v>31.464139516626481</v>
      </c>
      <c r="F11" s="73">
        <v>4.1552178545393375</v>
      </c>
      <c r="G11" s="73">
        <v>3.5439914764761964</v>
      </c>
      <c r="H11" s="73">
        <v>7.6992093310155347</v>
      </c>
      <c r="I11" s="73">
        <v>30.510850670105988</v>
      </c>
      <c r="J11" s="73"/>
      <c r="K11" s="73" t="s">
        <v>118</v>
      </c>
      <c r="L11" s="73">
        <v>1.4411484326809849</v>
      </c>
      <c r="M11" s="73">
        <v>-2.7140694218583525</v>
      </c>
      <c r="N11" s="73">
        <v>1.0654404755229072</v>
      </c>
      <c r="O11" s="73" t="s">
        <v>118</v>
      </c>
      <c r="P11" s="73"/>
      <c r="Q11" s="73" t="s">
        <v>118</v>
      </c>
      <c r="R11" s="74" t="s">
        <v>118</v>
      </c>
      <c r="S11" s="73"/>
      <c r="T11" s="73">
        <v>-1.7215275051870129</v>
      </c>
      <c r="U11" s="73">
        <v>1.4411484326809849</v>
      </c>
      <c r="V11" s="73">
        <v>3.6785734312790899</v>
      </c>
      <c r="W11" s="73"/>
      <c r="X11" s="73">
        <v>0.63365670386362372</v>
      </c>
      <c r="Y11" s="73" t="s">
        <v>118</v>
      </c>
      <c r="Z11" s="74" t="s">
        <v>118</v>
      </c>
      <c r="AA11" s="201"/>
      <c r="AB11" s="74">
        <v>17.832999999999998</v>
      </c>
      <c r="AC11" s="74" t="s">
        <v>118</v>
      </c>
      <c r="AD11" s="204" t="s">
        <v>118</v>
      </c>
    </row>
    <row r="12" spans="1:30" s="203" customFormat="1">
      <c r="A12" s="62"/>
      <c r="B12" s="83" t="s">
        <v>103</v>
      </c>
      <c r="C12" s="73">
        <v>36.299777643015965</v>
      </c>
      <c r="D12" s="73">
        <v>36.10774206589852</v>
      </c>
      <c r="E12" s="73">
        <v>29.078229229836261</v>
      </c>
      <c r="F12" s="73">
        <v>3.5425510410349705</v>
      </c>
      <c r="G12" s="73">
        <v>3.4869617950272889</v>
      </c>
      <c r="H12" s="73">
        <v>7.0295128360622599</v>
      </c>
      <c r="I12" s="73">
        <v>29.325854052961393</v>
      </c>
      <c r="J12" s="73"/>
      <c r="K12" s="73" t="s">
        <v>118</v>
      </c>
      <c r="L12" s="73">
        <v>-0.1920355771174449</v>
      </c>
      <c r="M12" s="73">
        <v>-3.7345866181524157</v>
      </c>
      <c r="N12" s="73">
        <v>2.7238730543763898</v>
      </c>
      <c r="O12" s="73" t="s">
        <v>118</v>
      </c>
      <c r="P12" s="73"/>
      <c r="Q12" s="73" t="s">
        <v>118</v>
      </c>
      <c r="R12" s="74" t="s">
        <v>118</v>
      </c>
      <c r="S12" s="73"/>
      <c r="T12" s="73">
        <v>-2.8097837072973522</v>
      </c>
      <c r="U12" s="73">
        <v>-0.1920355771174449</v>
      </c>
      <c r="V12" s="73">
        <v>3.749747321609056</v>
      </c>
      <c r="W12" s="73"/>
      <c r="X12" s="73">
        <v>-0.54578532443905392</v>
      </c>
      <c r="Y12" s="73" t="s">
        <v>118</v>
      </c>
      <c r="Z12" s="74" t="s">
        <v>118</v>
      </c>
      <c r="AA12" s="201"/>
      <c r="AB12" s="74">
        <v>19.788</v>
      </c>
      <c r="AC12" s="74" t="s">
        <v>118</v>
      </c>
      <c r="AD12" s="204" t="s">
        <v>118</v>
      </c>
    </row>
    <row r="13" spans="1:30" s="203" customFormat="1">
      <c r="A13" s="62"/>
      <c r="B13" s="83" t="s">
        <v>104</v>
      </c>
      <c r="C13" s="73">
        <v>35.950219893328345</v>
      </c>
      <c r="D13" s="73">
        <v>36.333863572564802</v>
      </c>
      <c r="E13" s="73">
        <v>29.330027135772436</v>
      </c>
      <c r="F13" s="73">
        <v>3.4761860203986155</v>
      </c>
      <c r="G13" s="73">
        <v>3.5276504163937497</v>
      </c>
      <c r="H13" s="73">
        <v>7.0038364367923656</v>
      </c>
      <c r="I13" s="73">
        <v>28.96041920089829</v>
      </c>
      <c r="J13" s="73"/>
      <c r="K13" s="73" t="s">
        <v>118</v>
      </c>
      <c r="L13" s="73">
        <v>0.38364367923645554</v>
      </c>
      <c r="M13" s="73">
        <v>-3.0925423411621598</v>
      </c>
      <c r="N13" s="73">
        <v>1.8293253485543184</v>
      </c>
      <c r="O13" s="73" t="s">
        <v>118</v>
      </c>
      <c r="P13" s="73"/>
      <c r="Q13" s="73" t="s">
        <v>118</v>
      </c>
      <c r="R13" s="74" t="s">
        <v>118</v>
      </c>
      <c r="S13" s="73"/>
      <c r="T13" s="73">
        <v>-1.7778609525591842</v>
      </c>
      <c r="U13" s="73">
        <v>0.38364367923645554</v>
      </c>
      <c r="V13" s="73">
        <v>3.420043042949378</v>
      </c>
      <c r="W13" s="73"/>
      <c r="X13" s="73">
        <v>0.14971460653129973</v>
      </c>
      <c r="Y13" s="73" t="s">
        <v>118</v>
      </c>
      <c r="Z13" s="74" t="s">
        <v>118</v>
      </c>
      <c r="AA13" s="201"/>
      <c r="AB13" s="74">
        <v>21.373999999999999</v>
      </c>
      <c r="AC13" s="74">
        <v>22.015999999999998</v>
      </c>
      <c r="AD13" s="204" t="s">
        <v>118</v>
      </c>
    </row>
    <row r="14" spans="1:30" s="203" customFormat="1">
      <c r="A14" s="62"/>
      <c r="B14" s="83" t="s">
        <v>105</v>
      </c>
      <c r="C14" s="73">
        <v>35.526026312315743</v>
      </c>
      <c r="D14" s="73">
        <v>35.552426629119552</v>
      </c>
      <c r="E14" s="73">
        <v>28.802745632947595</v>
      </c>
      <c r="F14" s="73">
        <v>3.2296387556650679</v>
      </c>
      <c r="G14" s="73">
        <v>3.5200422405068861</v>
      </c>
      <c r="H14" s="73">
        <v>6.7496809961719544</v>
      </c>
      <c r="I14" s="73">
        <v>28.639943679324155</v>
      </c>
      <c r="J14" s="73"/>
      <c r="K14" s="73" t="s">
        <v>118</v>
      </c>
      <c r="L14" s="73">
        <v>2.6400316803801647E-2</v>
      </c>
      <c r="M14" s="73">
        <v>-3.2032384388612658</v>
      </c>
      <c r="N14" s="73">
        <v>2.2044264531174371</v>
      </c>
      <c r="O14" s="73" t="s">
        <v>118</v>
      </c>
      <c r="P14" s="73"/>
      <c r="Q14" s="73" t="s">
        <v>118</v>
      </c>
      <c r="R14" s="74" t="s">
        <v>118</v>
      </c>
      <c r="S14" s="73"/>
      <c r="T14" s="73">
        <v>-2.0592247106965287</v>
      </c>
      <c r="U14" s="73">
        <v>2.6400316803801647E-2</v>
      </c>
      <c r="V14" s="73">
        <v>3.3836406036872444</v>
      </c>
      <c r="W14" s="73"/>
      <c r="X14" s="73">
        <v>-0.4312051744620935</v>
      </c>
      <c r="Y14" s="73" t="s">
        <v>118</v>
      </c>
      <c r="Z14" s="74" t="s">
        <v>118</v>
      </c>
      <c r="AA14" s="201"/>
      <c r="AB14" s="74">
        <v>22.727</v>
      </c>
      <c r="AC14" s="74">
        <v>23.239000000000001</v>
      </c>
      <c r="AD14" s="204" t="s">
        <v>118</v>
      </c>
    </row>
    <row r="15" spans="1:30" s="203" customFormat="1">
      <c r="A15" s="62"/>
      <c r="B15" s="83" t="s">
        <v>106</v>
      </c>
      <c r="C15" s="73">
        <v>35.984896695091422</v>
      </c>
      <c r="D15" s="73">
        <v>36.286114292987151</v>
      </c>
      <c r="E15" s="73">
        <v>29.396292053794916</v>
      </c>
      <c r="F15" s="73">
        <v>3.3430910865046028</v>
      </c>
      <c r="G15" s="73">
        <v>3.5467311526876246</v>
      </c>
      <c r="H15" s="73">
        <v>6.8898222391922284</v>
      </c>
      <c r="I15" s="73">
        <v>29.239319502778837</v>
      </c>
      <c r="J15" s="73"/>
      <c r="K15" s="73" t="s">
        <v>118</v>
      </c>
      <c r="L15" s="73">
        <v>0.30121759789571928</v>
      </c>
      <c r="M15" s="73">
        <v>-3.0418734886088834</v>
      </c>
      <c r="N15" s="73">
        <v>2.3164057528318698</v>
      </c>
      <c r="O15" s="73" t="s">
        <v>118</v>
      </c>
      <c r="P15" s="73"/>
      <c r="Q15" s="73" t="s">
        <v>118</v>
      </c>
      <c r="R15" s="74" t="s">
        <v>118</v>
      </c>
      <c r="S15" s="73"/>
      <c r="T15" s="73">
        <v>-2.2061007169827329</v>
      </c>
      <c r="U15" s="73">
        <v>0.30121759789571928</v>
      </c>
      <c r="V15" s="73">
        <v>3.364303593398668</v>
      </c>
      <c r="W15" s="73"/>
      <c r="X15" s="73">
        <v>-0.72122523439820119</v>
      </c>
      <c r="Y15" s="73" t="s">
        <v>118</v>
      </c>
      <c r="Z15" s="74" t="s">
        <v>118</v>
      </c>
      <c r="AA15" s="201"/>
      <c r="AB15" s="74">
        <v>23.571000000000002</v>
      </c>
      <c r="AC15" s="74">
        <v>24.184999999999999</v>
      </c>
      <c r="AD15" s="204" t="s">
        <v>118</v>
      </c>
    </row>
    <row r="16" spans="1:30" s="203" customFormat="1">
      <c r="A16" s="62"/>
      <c r="B16" s="83" t="s">
        <v>107</v>
      </c>
      <c r="C16" s="73">
        <v>34.063173007896623</v>
      </c>
      <c r="D16" s="73">
        <v>36.332455930445882</v>
      </c>
      <c r="E16" s="73">
        <v>29.51663077291218</v>
      </c>
      <c r="F16" s="73">
        <v>3.4099066762383341</v>
      </c>
      <c r="G16" s="73">
        <v>3.4059184812953656</v>
      </c>
      <c r="H16" s="73">
        <v>6.8158251575337001</v>
      </c>
      <c r="I16" s="73">
        <v>28.204514636675437</v>
      </c>
      <c r="J16" s="73"/>
      <c r="K16" s="73" t="s">
        <v>118</v>
      </c>
      <c r="L16" s="73">
        <v>2.2692829225492539</v>
      </c>
      <c r="M16" s="73">
        <v>-1.1406237536890802</v>
      </c>
      <c r="N16" s="73">
        <v>1.4477147642976786</v>
      </c>
      <c r="O16" s="73" t="s">
        <v>118</v>
      </c>
      <c r="P16" s="73"/>
      <c r="Q16" s="73" t="s">
        <v>118</v>
      </c>
      <c r="R16" s="74" t="s">
        <v>118</v>
      </c>
      <c r="S16" s="73"/>
      <c r="T16" s="73">
        <v>-1.1246709739172049</v>
      </c>
      <c r="U16" s="73">
        <v>2.2692829225492539</v>
      </c>
      <c r="V16" s="73">
        <v>3.266331658291457</v>
      </c>
      <c r="W16" s="73"/>
      <c r="X16" s="73">
        <v>0.22732711174922229</v>
      </c>
      <c r="Y16" s="73" t="s">
        <v>118</v>
      </c>
      <c r="Z16" s="74" t="s">
        <v>118</v>
      </c>
      <c r="AA16" s="201"/>
      <c r="AB16" s="74">
        <v>25.074000000000002</v>
      </c>
      <c r="AC16" s="74">
        <v>25.986000000000001</v>
      </c>
      <c r="AD16" s="204" t="s">
        <v>118</v>
      </c>
    </row>
    <row r="17" spans="1:30" s="203" customFormat="1">
      <c r="A17" s="62"/>
      <c r="B17" s="83" t="s">
        <v>108</v>
      </c>
      <c r="C17" s="73">
        <v>33.757819481680073</v>
      </c>
      <c r="D17" s="73">
        <v>36.222817992254988</v>
      </c>
      <c r="E17" s="73">
        <v>29.490616621983911</v>
      </c>
      <c r="F17" s="73">
        <v>3.3996127494787012</v>
      </c>
      <c r="G17" s="73">
        <v>3.3325886207923738</v>
      </c>
      <c r="H17" s="73">
        <v>6.732201370271075</v>
      </c>
      <c r="I17" s="73">
        <v>27.662347333929105</v>
      </c>
      <c r="J17" s="73"/>
      <c r="K17" s="73" t="s">
        <v>118</v>
      </c>
      <c r="L17" s="73">
        <v>2.4649985105749179</v>
      </c>
      <c r="M17" s="73">
        <v>-0.93461423890378315</v>
      </c>
      <c r="N17" s="73">
        <v>1.366547512660113</v>
      </c>
      <c r="O17" s="73" t="s">
        <v>118</v>
      </c>
      <c r="P17" s="73"/>
      <c r="Q17" s="73" t="s">
        <v>118</v>
      </c>
      <c r="R17" s="74" t="s">
        <v>118</v>
      </c>
      <c r="S17" s="73"/>
      <c r="T17" s="73">
        <v>-0.78567173071194507</v>
      </c>
      <c r="U17" s="73">
        <v>2.4649985105749179</v>
      </c>
      <c r="V17" s="73">
        <v>3.3028001191540062</v>
      </c>
      <c r="W17" s="73"/>
      <c r="X17" s="73">
        <v>0.6255585344057194</v>
      </c>
      <c r="Y17" s="73" t="s">
        <v>118</v>
      </c>
      <c r="Z17" s="74" t="s">
        <v>118</v>
      </c>
      <c r="AA17" s="201"/>
      <c r="AB17" s="74">
        <v>26.856000000000002</v>
      </c>
      <c r="AC17" s="74">
        <v>27.754000000000001</v>
      </c>
      <c r="AD17" s="204" t="s">
        <v>118</v>
      </c>
    </row>
    <row r="18" spans="1:30" s="203" customFormat="1">
      <c r="A18" s="62"/>
      <c r="B18" s="83" t="s">
        <v>109</v>
      </c>
      <c r="C18" s="73">
        <v>35.629134387491597</v>
      </c>
      <c r="D18" s="73">
        <v>37.786975131769786</v>
      </c>
      <c r="E18" s="73">
        <v>30.344193285931588</v>
      </c>
      <c r="F18" s="73">
        <v>4.0574480880116033</v>
      </c>
      <c r="G18" s="73">
        <v>3.3853337578265945</v>
      </c>
      <c r="H18" s="73">
        <v>7.4427818458381978</v>
      </c>
      <c r="I18" s="73">
        <v>29.714528281863529</v>
      </c>
      <c r="J18" s="73"/>
      <c r="K18" s="73" t="s">
        <v>118</v>
      </c>
      <c r="L18" s="73">
        <v>2.1578407442781846</v>
      </c>
      <c r="M18" s="73">
        <v>-1.8996073437334184</v>
      </c>
      <c r="N18" s="73">
        <v>1.7970214722841276</v>
      </c>
      <c r="O18" s="73" t="s">
        <v>118</v>
      </c>
      <c r="P18" s="73"/>
      <c r="Q18" s="73" t="s">
        <v>118</v>
      </c>
      <c r="R18" s="74" t="s">
        <v>118</v>
      </c>
      <c r="S18" s="73"/>
      <c r="T18" s="73">
        <v>-1.6625986062471259</v>
      </c>
      <c r="U18" s="73">
        <v>2.1578407442781846</v>
      </c>
      <c r="V18" s="73">
        <v>3.3570342070819623</v>
      </c>
      <c r="W18" s="73"/>
      <c r="X18" s="73">
        <v>0.1662598606247126</v>
      </c>
      <c r="Y18" s="73" t="s">
        <v>118</v>
      </c>
      <c r="Z18" s="74" t="s">
        <v>118</v>
      </c>
      <c r="AA18" s="201"/>
      <c r="AB18" s="74">
        <v>28.268999999999998</v>
      </c>
      <c r="AC18" s="74">
        <v>28.978999999999999</v>
      </c>
      <c r="AD18" s="204" t="s">
        <v>118</v>
      </c>
    </row>
    <row r="19" spans="1:30" s="203" customFormat="1">
      <c r="A19" s="62"/>
      <c r="B19" s="83" t="s">
        <v>110</v>
      </c>
      <c r="C19" s="73">
        <v>35.686287761032645</v>
      </c>
      <c r="D19" s="73">
        <v>37.504223829154562</v>
      </c>
      <c r="E19" s="73">
        <v>30.141244846928426</v>
      </c>
      <c r="F19" s="73">
        <v>3.8724065688991005</v>
      </c>
      <c r="G19" s="73">
        <v>3.4905724133270253</v>
      </c>
      <c r="H19" s="73">
        <v>7.3629789822261262</v>
      </c>
      <c r="I19" s="73">
        <v>29.502601878759204</v>
      </c>
      <c r="J19" s="73"/>
      <c r="K19" s="73" t="s">
        <v>118</v>
      </c>
      <c r="L19" s="73">
        <v>1.8179360681219165</v>
      </c>
      <c r="M19" s="73">
        <v>-2.0544705007771844</v>
      </c>
      <c r="N19" s="73">
        <v>1.8584848280056772</v>
      </c>
      <c r="O19" s="73" t="s">
        <v>118</v>
      </c>
      <c r="P19" s="73"/>
      <c r="Q19" s="73" t="s">
        <v>118</v>
      </c>
      <c r="R19" s="74" t="s">
        <v>118</v>
      </c>
      <c r="S19" s="73"/>
      <c r="T19" s="73">
        <v>-1.2975603162803271</v>
      </c>
      <c r="U19" s="73">
        <v>2.1828749070757585</v>
      </c>
      <c r="V19" s="73">
        <v>3.1594242076096504</v>
      </c>
      <c r="W19" s="73"/>
      <c r="X19" s="73">
        <v>0.2263972426843279</v>
      </c>
      <c r="Y19" s="73" t="s">
        <v>118</v>
      </c>
      <c r="Z19" s="74" t="s">
        <v>118</v>
      </c>
      <c r="AA19" s="201"/>
      <c r="AB19" s="74">
        <v>29.594000000000001</v>
      </c>
      <c r="AC19" s="74">
        <v>30.524000000000001</v>
      </c>
      <c r="AD19" s="204" t="s">
        <v>118</v>
      </c>
    </row>
    <row r="20" spans="1:30" s="203" customFormat="1">
      <c r="A20" s="62"/>
      <c r="B20" s="83" t="s">
        <v>111</v>
      </c>
      <c r="C20" s="73">
        <v>35.106117353308363</v>
      </c>
      <c r="D20" s="73">
        <v>37.799625468164798</v>
      </c>
      <c r="E20" s="73">
        <v>29.157303370786519</v>
      </c>
      <c r="F20" s="73">
        <v>4.915730337078652</v>
      </c>
      <c r="G20" s="73">
        <v>3.7265917602996255</v>
      </c>
      <c r="H20" s="73">
        <v>8.6423220973782779</v>
      </c>
      <c r="I20" s="73">
        <v>28.589263420724098</v>
      </c>
      <c r="J20" s="73"/>
      <c r="K20" s="73" t="s">
        <v>118</v>
      </c>
      <c r="L20" s="73">
        <v>2.6935081148564297</v>
      </c>
      <c r="M20" s="73">
        <v>-2.2222222222222223</v>
      </c>
      <c r="N20" s="73">
        <v>0.90199750312109861</v>
      </c>
      <c r="O20" s="73" t="s">
        <v>118</v>
      </c>
      <c r="P20" s="73"/>
      <c r="Q20" s="73" t="s">
        <v>118</v>
      </c>
      <c r="R20" s="74" t="s">
        <v>118</v>
      </c>
      <c r="S20" s="73"/>
      <c r="T20" s="73">
        <v>0.94569288389513106</v>
      </c>
      <c r="U20" s="73">
        <v>3.0867665418227217</v>
      </c>
      <c r="V20" s="73">
        <v>3.0711610486891385</v>
      </c>
      <c r="W20" s="73"/>
      <c r="X20" s="73">
        <v>2.4126092384519353</v>
      </c>
      <c r="Y20" s="73" t="s">
        <v>118</v>
      </c>
      <c r="Z20" s="74" t="s">
        <v>118</v>
      </c>
      <c r="AA20" s="201"/>
      <c r="AB20" s="74">
        <v>32.04</v>
      </c>
      <c r="AC20" s="74">
        <v>33.426000000000002</v>
      </c>
      <c r="AD20" s="204" t="s">
        <v>118</v>
      </c>
    </row>
    <row r="21" spans="1:30" s="203" customFormat="1">
      <c r="A21" s="62"/>
      <c r="B21" s="83" t="s">
        <v>112</v>
      </c>
      <c r="C21" s="73">
        <v>35.658870344393236</v>
      </c>
      <c r="D21" s="73">
        <v>37.522544444762538</v>
      </c>
      <c r="E21" s="73">
        <v>28.40743179410839</v>
      </c>
      <c r="F21" s="73">
        <v>5.4307062494632286</v>
      </c>
      <c r="G21" s="73">
        <v>3.6844064011909192</v>
      </c>
      <c r="H21" s="73">
        <v>9.1151126506541473</v>
      </c>
      <c r="I21" s="73">
        <v>29.020068134321953</v>
      </c>
      <c r="J21" s="73"/>
      <c r="K21" s="73" t="s">
        <v>118</v>
      </c>
      <c r="L21" s="73">
        <v>1.8636741003692996</v>
      </c>
      <c r="M21" s="73">
        <v>-3.5670321490939281</v>
      </c>
      <c r="N21" s="73">
        <v>1.5430419970799578</v>
      </c>
      <c r="O21" s="73" t="s">
        <v>118</v>
      </c>
      <c r="P21" s="73"/>
      <c r="Q21" s="73" t="s">
        <v>118</v>
      </c>
      <c r="R21" s="74" t="s">
        <v>118</v>
      </c>
      <c r="S21" s="73"/>
      <c r="T21" s="73">
        <v>0.93326844350290583</v>
      </c>
      <c r="U21" s="73">
        <v>2.6165869857719506</v>
      </c>
      <c r="V21" s="73">
        <v>2.8227076236008135</v>
      </c>
      <c r="W21" s="73"/>
      <c r="X21" s="73">
        <v>8.8746385731871408E-2</v>
      </c>
      <c r="Y21" s="73" t="s">
        <v>118</v>
      </c>
      <c r="Z21" s="74" t="s">
        <v>118</v>
      </c>
      <c r="AA21" s="201"/>
      <c r="AB21" s="74">
        <v>34.930999999999997</v>
      </c>
      <c r="AC21" s="74">
        <v>36.250999999999998</v>
      </c>
      <c r="AD21" s="204" t="s">
        <v>118</v>
      </c>
    </row>
    <row r="22" spans="1:30" s="203" customFormat="1" ht="15.75" customHeight="1">
      <c r="A22" s="85"/>
      <c r="B22" s="86" t="s">
        <v>9</v>
      </c>
      <c r="C22" s="73">
        <v>37.42705640970982</v>
      </c>
      <c r="D22" s="73">
        <v>38.948546457406266</v>
      </c>
      <c r="E22" s="73">
        <v>29.752991020277651</v>
      </c>
      <c r="F22" s="73">
        <v>5.4651069839324249</v>
      </c>
      <c r="G22" s="73">
        <v>3.7304484531961943</v>
      </c>
      <c r="H22" s="73">
        <v>9.1955554371286201</v>
      </c>
      <c r="I22" s="73">
        <v>30.637640224892742</v>
      </c>
      <c r="J22" s="73"/>
      <c r="K22" s="73" t="s">
        <v>118</v>
      </c>
      <c r="L22" s="73">
        <v>1.5214900476964479</v>
      </c>
      <c r="M22" s="73">
        <v>-3.9436169362359772</v>
      </c>
      <c r="N22" s="73">
        <v>1.7639691971542006</v>
      </c>
      <c r="O22" s="73" t="s">
        <v>118</v>
      </c>
      <c r="P22" s="73"/>
      <c r="Q22" s="73" t="s">
        <v>118</v>
      </c>
      <c r="R22" s="74" t="s">
        <v>118</v>
      </c>
      <c r="S22" s="73"/>
      <c r="T22" s="73">
        <v>1.2497002318207251</v>
      </c>
      <c r="U22" s="73">
        <v>2.4567667670334936</v>
      </c>
      <c r="V22" s="73">
        <v>2.7019105225292437</v>
      </c>
      <c r="W22" s="73"/>
      <c r="X22" s="73">
        <v>1.2177249593647579</v>
      </c>
      <c r="Y22" s="73" t="s">
        <v>118</v>
      </c>
      <c r="Z22" s="74" t="s">
        <v>118</v>
      </c>
      <c r="AA22" s="205"/>
      <c r="AB22" s="74">
        <v>37.529000000000003</v>
      </c>
      <c r="AC22" s="74">
        <v>38.792000000000002</v>
      </c>
      <c r="AD22" s="204" t="s">
        <v>118</v>
      </c>
    </row>
    <row r="23" spans="1:30" s="203" customFormat="1" ht="15.75" customHeight="1">
      <c r="A23" s="85"/>
      <c r="B23" s="86" t="s">
        <v>10</v>
      </c>
      <c r="C23" s="73">
        <v>38.063677062751673</v>
      </c>
      <c r="D23" s="73">
        <v>40.457194307580721</v>
      </c>
      <c r="E23" s="73">
        <v>30.362904234299581</v>
      </c>
      <c r="F23" s="73">
        <v>6.2901733236625565</v>
      </c>
      <c r="G23" s="73">
        <v>3.8041167496185877</v>
      </c>
      <c r="H23" s="73">
        <v>10.094290073281144</v>
      </c>
      <c r="I23" s="73">
        <v>31.365830477953132</v>
      </c>
      <c r="J23" s="73"/>
      <c r="K23" s="73" t="s">
        <v>118</v>
      </c>
      <c r="L23" s="73">
        <v>2.3935172448290523</v>
      </c>
      <c r="M23" s="73">
        <v>-3.8966560788335047</v>
      </c>
      <c r="N23" s="73">
        <v>0.9504039216667084</v>
      </c>
      <c r="O23" s="73" t="s">
        <v>118</v>
      </c>
      <c r="P23" s="73"/>
      <c r="Q23" s="73" t="s">
        <v>118</v>
      </c>
      <c r="R23" s="74" t="s">
        <v>118</v>
      </c>
      <c r="S23" s="73"/>
      <c r="T23" s="73">
        <v>1.8582897731535901</v>
      </c>
      <c r="U23" s="73">
        <v>2.916239401745742</v>
      </c>
      <c r="V23" s="73">
        <v>2.7886851912062629</v>
      </c>
      <c r="W23" s="73"/>
      <c r="X23" s="73">
        <v>8.0034014456143859E-2</v>
      </c>
      <c r="Y23" s="73" t="s">
        <v>118</v>
      </c>
      <c r="Z23" s="74" t="s">
        <v>118</v>
      </c>
      <c r="AA23" s="205"/>
      <c r="AB23" s="74">
        <v>39.982999999999997</v>
      </c>
      <c r="AC23" s="74">
        <v>41.185000000000002</v>
      </c>
      <c r="AD23" s="204" t="s">
        <v>118</v>
      </c>
    </row>
    <row r="24" spans="1:30" s="203" customFormat="1" ht="15.75" customHeight="1">
      <c r="A24" s="85"/>
      <c r="B24" s="86" t="s">
        <v>11</v>
      </c>
      <c r="C24" s="73">
        <v>39.531495970489409</v>
      </c>
      <c r="D24" s="73">
        <v>43.377740184676114</v>
      </c>
      <c r="E24" s="73">
        <v>32.022273912737006</v>
      </c>
      <c r="F24" s="73">
        <v>7.4622306806700971</v>
      </c>
      <c r="G24" s="73">
        <v>3.8932355912690024</v>
      </c>
      <c r="H24" s="73">
        <v>11.355466271939099</v>
      </c>
      <c r="I24" s="73">
        <v>32.567373886891758</v>
      </c>
      <c r="J24" s="73"/>
      <c r="K24" s="73" t="s">
        <v>118</v>
      </c>
      <c r="L24" s="73">
        <v>3.8462442141866968</v>
      </c>
      <c r="M24" s="73">
        <v>-3.6159864664833998</v>
      </c>
      <c r="N24" s="73">
        <v>-0.18326637062099105</v>
      </c>
      <c r="O24" s="73" t="s">
        <v>118</v>
      </c>
      <c r="P24" s="73"/>
      <c r="Q24" s="73" t="s">
        <v>118</v>
      </c>
      <c r="R24" s="74" t="s">
        <v>118</v>
      </c>
      <c r="S24" s="73"/>
      <c r="T24" s="73">
        <v>3.2283076055543813</v>
      </c>
      <c r="U24" s="73">
        <v>4.7484786541669601</v>
      </c>
      <c r="V24" s="73">
        <v>2.87587227743709</v>
      </c>
      <c r="W24" s="73"/>
      <c r="X24" s="73">
        <v>1.4825779469467353</v>
      </c>
      <c r="Y24" s="73" t="s">
        <v>118</v>
      </c>
      <c r="Z24" s="74" t="s">
        <v>118</v>
      </c>
      <c r="AA24" s="205"/>
      <c r="AB24" s="74">
        <v>42.561</v>
      </c>
      <c r="AC24" s="74">
        <v>44.427999999999997</v>
      </c>
      <c r="AD24" s="204" t="s">
        <v>118</v>
      </c>
    </row>
    <row r="25" spans="1:30" s="203" customFormat="1" ht="15.75" customHeight="1">
      <c r="A25" s="85"/>
      <c r="B25" s="86" t="s">
        <v>12</v>
      </c>
      <c r="C25" s="73">
        <v>41.142624914442159</v>
      </c>
      <c r="D25" s="73">
        <v>41.720140314852841</v>
      </c>
      <c r="E25" s="73">
        <v>31.264972621492127</v>
      </c>
      <c r="F25" s="73">
        <v>6.5879534565366189</v>
      </c>
      <c r="G25" s="73">
        <v>3.8672142368240929</v>
      </c>
      <c r="H25" s="73">
        <v>10.455167693360711</v>
      </c>
      <c r="I25" s="73">
        <v>33.825290896646131</v>
      </c>
      <c r="J25" s="73"/>
      <c r="K25" s="73" t="s">
        <v>118</v>
      </c>
      <c r="L25" s="73">
        <v>0.57751540041067762</v>
      </c>
      <c r="M25" s="73">
        <v>-6.010438056125941</v>
      </c>
      <c r="N25" s="73">
        <v>2.9688569472963717</v>
      </c>
      <c r="O25" s="73" t="s">
        <v>118</v>
      </c>
      <c r="P25" s="73"/>
      <c r="Q25" s="73" t="s">
        <v>118</v>
      </c>
      <c r="R25" s="74" t="s">
        <v>118</v>
      </c>
      <c r="S25" s="73"/>
      <c r="T25" s="73">
        <v>-0.62457221081451053</v>
      </c>
      <c r="U25" s="73">
        <v>0.80424366872005471</v>
      </c>
      <c r="V25" s="73">
        <v>2.7849075975359341</v>
      </c>
      <c r="W25" s="73"/>
      <c r="X25" s="73">
        <v>-0.66949007529089666</v>
      </c>
      <c r="Y25" s="73" t="s">
        <v>118</v>
      </c>
      <c r="Z25" s="74" t="s">
        <v>118</v>
      </c>
      <c r="AA25" s="205"/>
      <c r="AB25" s="74">
        <v>46.752000000000002</v>
      </c>
      <c r="AC25" s="74">
        <v>48.63</v>
      </c>
      <c r="AD25" s="204" t="s">
        <v>118</v>
      </c>
    </row>
    <row r="26" spans="1:30" s="203" customFormat="1" ht="15.75" customHeight="1">
      <c r="A26" s="85"/>
      <c r="B26" s="86" t="s">
        <v>13</v>
      </c>
      <c r="C26" s="73">
        <v>42.099454047342171</v>
      </c>
      <c r="D26" s="73">
        <v>40.380787196720341</v>
      </c>
      <c r="E26" s="73">
        <v>30.52210418432308</v>
      </c>
      <c r="F26" s="73">
        <v>6.0232177700691798</v>
      </c>
      <c r="G26" s="73">
        <v>3.8354652423280835</v>
      </c>
      <c r="H26" s="73">
        <v>9.8586830123972646</v>
      </c>
      <c r="I26" s="73">
        <v>35.207048110846131</v>
      </c>
      <c r="J26" s="73"/>
      <c r="K26" s="73" t="s">
        <v>118</v>
      </c>
      <c r="L26" s="73">
        <v>-1.7186668506218341</v>
      </c>
      <c r="M26" s="73">
        <v>-7.7418846206910139</v>
      </c>
      <c r="N26" s="73">
        <v>5.152058655419121</v>
      </c>
      <c r="O26" s="73" t="s">
        <v>118</v>
      </c>
      <c r="P26" s="73"/>
      <c r="Q26" s="73" t="s">
        <v>118</v>
      </c>
      <c r="R26" s="74" t="s">
        <v>118</v>
      </c>
      <c r="S26" s="73"/>
      <c r="T26" s="73">
        <v>-2.1305950292685809</v>
      </c>
      <c r="U26" s="73">
        <v>-1.5136882354100556</v>
      </c>
      <c r="V26" s="73">
        <v>2.5898259652718925</v>
      </c>
      <c r="W26" s="73"/>
      <c r="X26" s="73">
        <v>-0.37250921418294342</v>
      </c>
      <c r="Y26" s="73" t="s">
        <v>118</v>
      </c>
      <c r="Z26" s="74" t="s">
        <v>118</v>
      </c>
      <c r="AA26" s="205"/>
      <c r="AB26" s="74">
        <v>50.737000000000002</v>
      </c>
      <c r="AC26" s="74">
        <v>53.98</v>
      </c>
      <c r="AD26" s="204" t="s">
        <v>118</v>
      </c>
    </row>
    <row r="27" spans="1:30">
      <c r="A27" s="93"/>
      <c r="B27" s="94" t="s">
        <v>14</v>
      </c>
      <c r="C27" s="73">
        <v>40.303198694127047</v>
      </c>
      <c r="D27" s="73">
        <v>39.742298475323864</v>
      </c>
      <c r="E27" s="73">
        <v>29.767651859827044</v>
      </c>
      <c r="F27" s="73">
        <v>6.1334352099468621</v>
      </c>
      <c r="G27" s="73">
        <v>3.8412114055499602</v>
      </c>
      <c r="H27" s="73">
        <v>9.9746466154968232</v>
      </c>
      <c r="I27" s="73">
        <v>33.787726183447369</v>
      </c>
      <c r="J27" s="73"/>
      <c r="K27" s="73" t="s">
        <v>118</v>
      </c>
      <c r="L27" s="73">
        <v>-0.56090021880318131</v>
      </c>
      <c r="M27" s="73">
        <v>-6.6943354287500441</v>
      </c>
      <c r="N27" s="73">
        <v>3.6606119542944469</v>
      </c>
      <c r="O27" s="73" t="s">
        <v>118</v>
      </c>
      <c r="P27" s="73"/>
      <c r="Q27" s="73" t="s">
        <v>118</v>
      </c>
      <c r="R27" s="74" t="s">
        <v>118</v>
      </c>
      <c r="S27" s="73"/>
      <c r="T27" s="73">
        <v>-0.23095891362483939</v>
      </c>
      <c r="U27" s="73">
        <v>1.1374292362727052</v>
      </c>
      <c r="V27" s="73">
        <v>2.3339006008404826</v>
      </c>
      <c r="W27" s="73"/>
      <c r="X27" s="73">
        <v>-1.9240787691452785</v>
      </c>
      <c r="Y27" s="73" t="s">
        <v>118</v>
      </c>
      <c r="Z27" s="74" t="s">
        <v>118</v>
      </c>
      <c r="AA27" s="206"/>
      <c r="AB27" s="74">
        <v>57.585999999999999</v>
      </c>
      <c r="AC27" s="74">
        <v>60.963999999999999</v>
      </c>
      <c r="AD27" s="204" t="s">
        <v>118</v>
      </c>
    </row>
    <row r="28" spans="1:30">
      <c r="A28" s="93"/>
      <c r="B28" s="94" t="s">
        <v>15</v>
      </c>
      <c r="C28" s="73">
        <v>38.653920882878687</v>
      </c>
      <c r="D28" s="73">
        <v>39.639387580632629</v>
      </c>
      <c r="E28" s="73">
        <v>30.439107795134841</v>
      </c>
      <c r="F28" s="73">
        <v>5.256858630605425</v>
      </c>
      <c r="G28" s="73">
        <v>3.9434211548923606</v>
      </c>
      <c r="H28" s="73">
        <v>9.2002797854977842</v>
      </c>
      <c r="I28" s="73">
        <v>32.187767156291287</v>
      </c>
      <c r="J28" s="73"/>
      <c r="K28" s="73" t="s">
        <v>118</v>
      </c>
      <c r="L28" s="73">
        <v>0.98546669775394435</v>
      </c>
      <c r="M28" s="73">
        <v>-4.2713919328514818</v>
      </c>
      <c r="N28" s="73">
        <v>1.9833683065205567</v>
      </c>
      <c r="O28" s="73" t="s">
        <v>118</v>
      </c>
      <c r="P28" s="73"/>
      <c r="Q28" s="73" t="s">
        <v>118</v>
      </c>
      <c r="R28" s="74" t="s">
        <v>118</v>
      </c>
      <c r="S28" s="73"/>
      <c r="T28" s="73">
        <v>0.75852957177275204</v>
      </c>
      <c r="U28" s="73">
        <v>1.3212092950959822</v>
      </c>
      <c r="V28" s="73">
        <v>2.3999378254449368</v>
      </c>
      <c r="W28" s="73"/>
      <c r="X28" s="73">
        <v>-0.63262609776948786</v>
      </c>
      <c r="Y28" s="73" t="s">
        <v>118</v>
      </c>
      <c r="Z28" s="74" t="s">
        <v>118</v>
      </c>
      <c r="AA28" s="206"/>
      <c r="AB28" s="74">
        <v>64.334999999999994</v>
      </c>
      <c r="AC28" s="74">
        <v>67.864999999999995</v>
      </c>
      <c r="AD28" s="204" t="s">
        <v>118</v>
      </c>
    </row>
    <row r="29" spans="1:30">
      <c r="A29" s="93"/>
      <c r="B29" s="94" t="s">
        <v>16</v>
      </c>
      <c r="C29" s="73">
        <v>36.14313845318123</v>
      </c>
      <c r="D29" s="73">
        <v>38.741087797922177</v>
      </c>
      <c r="E29" s="73">
        <v>30.048210769335231</v>
      </c>
      <c r="F29" s="73">
        <v>4.812928634480885</v>
      </c>
      <c r="G29" s="73">
        <v>3.8799483941060635</v>
      </c>
      <c r="H29" s="73">
        <v>8.692877028586949</v>
      </c>
      <c r="I29" s="73">
        <v>29.949073130983905</v>
      </c>
      <c r="J29" s="73"/>
      <c r="K29" s="73" t="s">
        <v>118</v>
      </c>
      <c r="L29" s="73">
        <v>2.5979493447409521</v>
      </c>
      <c r="M29" s="73">
        <v>-2.2149792897399334</v>
      </c>
      <c r="N29" s="73">
        <v>0.14938548244720581</v>
      </c>
      <c r="O29" s="73" t="s">
        <v>118</v>
      </c>
      <c r="P29" s="73"/>
      <c r="Q29" s="73" t="s">
        <v>118</v>
      </c>
      <c r="R29" s="74" t="s">
        <v>118</v>
      </c>
      <c r="S29" s="73"/>
      <c r="T29" s="73">
        <v>2.591159095538806</v>
      </c>
      <c r="U29" s="73">
        <v>3.3258640592109727</v>
      </c>
      <c r="V29" s="73">
        <v>2.3439940245807018</v>
      </c>
      <c r="W29" s="73"/>
      <c r="X29" s="73">
        <v>1.9732464181435458</v>
      </c>
      <c r="Y29" s="73" t="s">
        <v>118</v>
      </c>
      <c r="Z29" s="74" t="s">
        <v>118</v>
      </c>
      <c r="AA29" s="206"/>
      <c r="AB29" s="74">
        <v>73.635000000000005</v>
      </c>
      <c r="AC29" s="74">
        <v>78.91</v>
      </c>
      <c r="AD29" s="204">
        <v>2.5587480165039267</v>
      </c>
    </row>
    <row r="30" spans="1:30">
      <c r="A30" s="93"/>
      <c r="B30" s="94" t="s">
        <v>17</v>
      </c>
      <c r="C30" s="73">
        <v>36.428086674099568</v>
      </c>
      <c r="D30" s="73">
        <v>40.527897619855544</v>
      </c>
      <c r="E30" s="73">
        <v>31.229094963401032</v>
      </c>
      <c r="F30" s="73">
        <v>5.1626351253090306</v>
      </c>
      <c r="G30" s="73">
        <v>4.1361675311454746</v>
      </c>
      <c r="H30" s="73">
        <v>9.2988026564545052</v>
      </c>
      <c r="I30" s="73">
        <v>29.91904600319938</v>
      </c>
      <c r="J30" s="73"/>
      <c r="K30" s="73" t="s">
        <v>118</v>
      </c>
      <c r="L30" s="73">
        <v>4.0998109457559746</v>
      </c>
      <c r="M30" s="73">
        <v>-1.0628241795530564</v>
      </c>
      <c r="N30" s="73">
        <v>-1.0555528624751562</v>
      </c>
      <c r="O30" s="73" t="s">
        <v>118</v>
      </c>
      <c r="P30" s="73"/>
      <c r="Q30" s="73" t="s">
        <v>118</v>
      </c>
      <c r="R30" s="74" t="s">
        <v>118</v>
      </c>
      <c r="S30" s="73"/>
      <c r="T30" s="73">
        <v>2.5873769935527648</v>
      </c>
      <c r="U30" s="73">
        <v>5.2971544912501818</v>
      </c>
      <c r="V30" s="73">
        <v>2.4443744243540642</v>
      </c>
      <c r="W30" s="73"/>
      <c r="X30" s="73">
        <v>3.6768626690581216</v>
      </c>
      <c r="Y30" s="73" t="s">
        <v>118</v>
      </c>
      <c r="Z30" s="74" t="s">
        <v>118</v>
      </c>
      <c r="AA30" s="206"/>
      <c r="AB30" s="74">
        <v>82.516000000000005</v>
      </c>
      <c r="AC30" s="74">
        <v>88.412000000000006</v>
      </c>
      <c r="AD30" s="204">
        <v>6.5398237226014686</v>
      </c>
    </row>
    <row r="31" spans="1:30">
      <c r="B31" s="94" t="s">
        <v>18</v>
      </c>
      <c r="C31" s="73">
        <v>39.177072671443199</v>
      </c>
      <c r="D31" s="73">
        <v>44.900716479017397</v>
      </c>
      <c r="E31" s="73">
        <v>34.915046059365409</v>
      </c>
      <c r="F31" s="73">
        <v>5.5813715455475945</v>
      </c>
      <c r="G31" s="73">
        <v>4.4042988741044011</v>
      </c>
      <c r="H31" s="73">
        <v>9.9856704196519956</v>
      </c>
      <c r="I31" s="73">
        <v>32.653019447287619</v>
      </c>
      <c r="J31" s="73"/>
      <c r="K31" s="73" t="s">
        <v>118</v>
      </c>
      <c r="L31" s="73">
        <v>5.7236438075742058</v>
      </c>
      <c r="M31" s="73">
        <v>0.14227226202661208</v>
      </c>
      <c r="N31" s="73">
        <v>-2.3080859774820879</v>
      </c>
      <c r="O31" s="73" t="s">
        <v>118</v>
      </c>
      <c r="P31" s="73"/>
      <c r="Q31" s="73" t="s">
        <v>118</v>
      </c>
      <c r="R31" s="73">
        <v>47.977751583910418</v>
      </c>
      <c r="S31" s="73"/>
      <c r="T31" s="73">
        <v>5.2139201637666321</v>
      </c>
      <c r="U31" s="73">
        <v>8.1750255885363359</v>
      </c>
      <c r="V31" s="73">
        <v>2.4278403275332652</v>
      </c>
      <c r="W31" s="73"/>
      <c r="X31" s="73">
        <v>3.4503582395087005</v>
      </c>
      <c r="Y31" s="73" t="s">
        <v>118</v>
      </c>
      <c r="Z31" s="74">
        <v>54.933469805527125</v>
      </c>
      <c r="AA31" s="206"/>
      <c r="AB31" s="74">
        <v>97.7</v>
      </c>
      <c r="AC31" s="74">
        <v>108.592</v>
      </c>
      <c r="AD31" s="204">
        <v>3.0701742048566274</v>
      </c>
    </row>
    <row r="32" spans="1:30">
      <c r="B32" s="94" t="s">
        <v>19</v>
      </c>
      <c r="C32" s="73">
        <v>40.292921480076856</v>
      </c>
      <c r="D32" s="73">
        <v>46.656187363290833</v>
      </c>
      <c r="E32" s="73">
        <v>36.498748305430105</v>
      </c>
      <c r="F32" s="73">
        <v>5.6180709764881032</v>
      </c>
      <c r="G32" s="73">
        <v>4.5393680813726229</v>
      </c>
      <c r="H32" s="73">
        <v>10.157439057860724</v>
      </c>
      <c r="I32" s="73">
        <v>33.522127132247142</v>
      </c>
      <c r="J32" s="73"/>
      <c r="K32" s="73">
        <v>0.48802444425209979</v>
      </c>
      <c r="L32" s="73">
        <v>6.3632658832139848</v>
      </c>
      <c r="M32" s="73">
        <v>0.74519490672588307</v>
      </c>
      <c r="N32" s="73">
        <v>-3.0123838751798533</v>
      </c>
      <c r="O32" s="73">
        <v>-2.7552134127060697</v>
      </c>
      <c r="P32" s="73"/>
      <c r="Q32" s="73">
        <v>6.1060954207402025</v>
      </c>
      <c r="R32" s="73">
        <v>49.616564417177919</v>
      </c>
      <c r="S32" s="73"/>
      <c r="T32" s="73">
        <v>7.2797890832272936</v>
      </c>
      <c r="U32" s="73">
        <v>8.5506125402330415</v>
      </c>
      <c r="V32" s="73">
        <v>2.5857265234495204</v>
      </c>
      <c r="W32" s="73"/>
      <c r="X32" s="73">
        <v>4.2333058875387772</v>
      </c>
      <c r="Y32" s="73">
        <v>3.9761354250649945</v>
      </c>
      <c r="Z32" s="74">
        <v>54.590517062135625</v>
      </c>
      <c r="AA32" s="206"/>
      <c r="AB32" s="74">
        <v>120.23699999999999</v>
      </c>
      <c r="AC32" s="74">
        <v>130.4</v>
      </c>
      <c r="AD32" s="204">
        <v>-1.7424106068902177</v>
      </c>
    </row>
    <row r="33" spans="2:30">
      <c r="B33" s="94" t="s">
        <v>20</v>
      </c>
      <c r="C33" s="73">
        <v>40.437708052978252</v>
      </c>
      <c r="D33" s="73">
        <v>45.39839932006516</v>
      </c>
      <c r="E33" s="73">
        <v>36.285855938805867</v>
      </c>
      <c r="F33" s="73">
        <v>4.5562716906296474</v>
      </c>
      <c r="G33" s="73">
        <v>4.5562716906296474</v>
      </c>
      <c r="H33" s="73">
        <v>9.1125433812592949</v>
      </c>
      <c r="I33" s="73">
        <v>32.96479920674269</v>
      </c>
      <c r="J33" s="73"/>
      <c r="K33" s="73">
        <v>-0.25598980415496181</v>
      </c>
      <c r="L33" s="73">
        <v>4.9606912670869034</v>
      </c>
      <c r="M33" s="73">
        <v>0.40441957645725618</v>
      </c>
      <c r="N33" s="73">
        <v>-1.3152489553084497</v>
      </c>
      <c r="O33" s="73">
        <v>-0.65483957469623166</v>
      </c>
      <c r="P33" s="73"/>
      <c r="Q33" s="73">
        <v>4.3002818864746866</v>
      </c>
      <c r="R33" s="73">
        <v>48.088231450748765</v>
      </c>
      <c r="S33" s="73"/>
      <c r="T33" s="73">
        <v>4.1355620086408393</v>
      </c>
      <c r="U33" s="73">
        <v>5.8403569657907788</v>
      </c>
      <c r="V33" s="73">
        <v>2.8890148027480698</v>
      </c>
      <c r="W33" s="73"/>
      <c r="X33" s="73">
        <v>3.6404844535731993</v>
      </c>
      <c r="Y33" s="73">
        <v>2.980075072960982</v>
      </c>
      <c r="Z33" s="74">
        <v>53.821800410793962</v>
      </c>
      <c r="AA33" s="206"/>
      <c r="AB33" s="74">
        <v>141.19</v>
      </c>
      <c r="AC33" s="74">
        <v>153.05199999999999</v>
      </c>
      <c r="AD33" s="204">
        <v>-0.62385451846834883</v>
      </c>
    </row>
    <row r="34" spans="2:30">
      <c r="B34" s="94" t="s">
        <v>21</v>
      </c>
      <c r="C34" s="73">
        <v>38.6231300101187</v>
      </c>
      <c r="D34" s="73">
        <v>42.51549614944166</v>
      </c>
      <c r="E34" s="73">
        <v>34.864064081046529</v>
      </c>
      <c r="F34" s="73">
        <v>3.179815924527845</v>
      </c>
      <c r="G34" s="73">
        <v>4.4716161438672817</v>
      </c>
      <c r="H34" s="73">
        <v>7.6514320683951267</v>
      </c>
      <c r="I34" s="73">
        <v>31.819972006955847</v>
      </c>
      <c r="J34" s="73"/>
      <c r="K34" s="73">
        <v>0.35356116168730178</v>
      </c>
      <c r="L34" s="73">
        <v>3.8923661393229567</v>
      </c>
      <c r="M34" s="73">
        <v>0.71255021479511149</v>
      </c>
      <c r="N34" s="73">
        <v>-0.3247677849746427</v>
      </c>
      <c r="O34" s="73">
        <v>3.4221268133167122E-2</v>
      </c>
      <c r="P34" s="73"/>
      <c r="Q34" s="73">
        <v>3.5333770862151463</v>
      </c>
      <c r="R34" s="73">
        <v>44.621558667527296</v>
      </c>
      <c r="S34" s="73"/>
      <c r="T34" s="73">
        <v>2.8344471979689896</v>
      </c>
      <c r="U34" s="73">
        <v>3.3737071394380784</v>
      </c>
      <c r="V34" s="73">
        <v>2.9732005986391261</v>
      </c>
      <c r="W34" s="73"/>
      <c r="X34" s="73">
        <v>3.2410128392338873</v>
      </c>
      <c r="Y34" s="73">
        <v>2.8820237861260773</v>
      </c>
      <c r="Z34" s="74">
        <v>52.324573893759727</v>
      </c>
      <c r="AA34" s="206"/>
      <c r="AB34" s="74">
        <v>165.041</v>
      </c>
      <c r="AC34" s="74">
        <v>178.16499999999999</v>
      </c>
      <c r="AD34" s="204">
        <v>-0.46843629882827997</v>
      </c>
    </row>
    <row r="35" spans="2:30">
      <c r="B35" s="94" t="s">
        <v>22</v>
      </c>
      <c r="C35" s="73">
        <v>37.17143485224382</v>
      </c>
      <c r="D35" s="73">
        <v>41.71717488930063</v>
      </c>
      <c r="E35" s="73">
        <v>34.599964408713582</v>
      </c>
      <c r="F35" s="73">
        <v>2.7258738184216313</v>
      </c>
      <c r="G35" s="73">
        <v>4.3913366621654157</v>
      </c>
      <c r="H35" s="73">
        <v>7.1172104805870484</v>
      </c>
      <c r="I35" s="73">
        <v>30.583383056454061</v>
      </c>
      <c r="J35" s="73"/>
      <c r="K35" s="73">
        <v>2.5067521178521073</v>
      </c>
      <c r="L35" s="73">
        <v>4.5457400370568104</v>
      </c>
      <c r="M35" s="73">
        <v>1.8198662186351788</v>
      </c>
      <c r="N35" s="73">
        <v>-1.0609343759486649</v>
      </c>
      <c r="O35" s="73">
        <v>-1.7478202751655929</v>
      </c>
      <c r="P35" s="73"/>
      <c r="Q35" s="73">
        <v>5.2326259362737382</v>
      </c>
      <c r="R35" s="73">
        <v>42.456537156657909</v>
      </c>
      <c r="S35" s="73"/>
      <c r="T35" s="73">
        <v>4.0589768551958043</v>
      </c>
      <c r="U35" s="73">
        <v>4.7257900742182999</v>
      </c>
      <c r="V35" s="73">
        <v>3.06503784191188</v>
      </c>
      <c r="W35" s="73"/>
      <c r="X35" s="73">
        <v>3.7894252007243874</v>
      </c>
      <c r="Y35" s="73">
        <v>4.4763110999413147</v>
      </c>
      <c r="Z35" s="74">
        <v>50.629128327523574</v>
      </c>
      <c r="AA35" s="206"/>
      <c r="AB35" s="74">
        <v>191.05799999999999</v>
      </c>
      <c r="AC35" s="74">
        <v>208.684</v>
      </c>
      <c r="AD35" s="204">
        <v>1.5611463179651679</v>
      </c>
    </row>
    <row r="36" spans="2:30">
      <c r="B36" s="94" t="s">
        <v>23</v>
      </c>
      <c r="C36" s="73">
        <v>37.545316893791906</v>
      </c>
      <c r="D36" s="73">
        <v>41.242483235993937</v>
      </c>
      <c r="E36" s="73">
        <v>34.436513086740213</v>
      </c>
      <c r="F36" s="73">
        <v>2.4949167207441056</v>
      </c>
      <c r="G36" s="73">
        <v>4.3110534285096254</v>
      </c>
      <c r="H36" s="73">
        <v>6.8059701492537306</v>
      </c>
      <c r="I36" s="73">
        <v>31.383517196625572</v>
      </c>
      <c r="J36" s="73"/>
      <c r="K36" s="73">
        <v>1.4627883523044773</v>
      </c>
      <c r="L36" s="73">
        <v>3.6971663422020331</v>
      </c>
      <c r="M36" s="73">
        <v>1.2022496214579277</v>
      </c>
      <c r="N36" s="73">
        <v>-7.0084360804672299E-2</v>
      </c>
      <c r="O36" s="73">
        <v>-0.33062309165122178</v>
      </c>
      <c r="P36" s="73"/>
      <c r="Q36" s="73">
        <v>3.9577050730485825</v>
      </c>
      <c r="R36" s="73">
        <v>39.308931373490893</v>
      </c>
      <c r="S36" s="73"/>
      <c r="T36" s="73">
        <v>3.4886437378325761</v>
      </c>
      <c r="U36" s="73">
        <v>4.2063595068137571</v>
      </c>
      <c r="V36" s="73">
        <v>3.2822842310188185</v>
      </c>
      <c r="W36" s="73"/>
      <c r="X36" s="73">
        <v>2.6268656716417911</v>
      </c>
      <c r="Y36" s="73">
        <v>2.8874044024883405</v>
      </c>
      <c r="Z36" s="74">
        <v>46.506164828033739</v>
      </c>
      <c r="AA36" s="206"/>
      <c r="AB36" s="74">
        <v>231.15</v>
      </c>
      <c r="AC36" s="74">
        <v>249.816</v>
      </c>
      <c r="AD36" s="204">
        <v>-0.1033810654929681</v>
      </c>
    </row>
    <row r="37" spans="2:30">
      <c r="B37" s="94" t="s">
        <v>24</v>
      </c>
      <c r="C37" s="73">
        <v>38.821298783378104</v>
      </c>
      <c r="D37" s="73">
        <v>43.161486430565276</v>
      </c>
      <c r="E37" s="73">
        <v>36.433198654718645</v>
      </c>
      <c r="F37" s="73">
        <v>2.1849536148793538</v>
      </c>
      <c r="G37" s="73">
        <v>4.5433341609672784</v>
      </c>
      <c r="H37" s="73">
        <v>6.7282877758466322</v>
      </c>
      <c r="I37" s="73">
        <v>32.318353158928289</v>
      </c>
      <c r="J37" s="73"/>
      <c r="K37" s="73">
        <v>0.72731799854343215</v>
      </c>
      <c r="L37" s="73">
        <v>4.3401876471871734</v>
      </c>
      <c r="M37" s="73">
        <v>2.1552340323078201</v>
      </c>
      <c r="N37" s="73">
        <v>-0.56015770188625302</v>
      </c>
      <c r="O37" s="73">
        <v>0.86775833187813423</v>
      </c>
      <c r="P37" s="73"/>
      <c r="Q37" s="73">
        <v>2.9122716134227864</v>
      </c>
      <c r="R37" s="73">
        <v>40.637632304418005</v>
      </c>
      <c r="S37" s="73"/>
      <c r="T37" s="73">
        <v>4.7013370050184715</v>
      </c>
      <c r="U37" s="73">
        <v>4.6148116380380566</v>
      </c>
      <c r="V37" s="73">
        <v>3.4470953810501928</v>
      </c>
      <c r="W37" s="73"/>
      <c r="X37" s="73">
        <v>3.3680939590245957</v>
      </c>
      <c r="Y37" s="73">
        <v>1.9401779252602087</v>
      </c>
      <c r="Z37" s="74">
        <v>47.484369004356367</v>
      </c>
      <c r="AA37" s="206"/>
      <c r="AB37" s="74">
        <v>265.81799999999998</v>
      </c>
      <c r="AC37" s="74">
        <v>280.036</v>
      </c>
      <c r="AD37" s="204">
        <v>-2.8144796413315873</v>
      </c>
    </row>
    <row r="38" spans="2:30">
      <c r="B38" s="94" t="s">
        <v>25</v>
      </c>
      <c r="C38" s="73">
        <v>41.301091737753033</v>
      </c>
      <c r="D38" s="73">
        <v>43.329377516761504</v>
      </c>
      <c r="E38" s="73">
        <v>37.468683118806354</v>
      </c>
      <c r="F38" s="73">
        <v>1.3980599593599015</v>
      </c>
      <c r="G38" s="73">
        <v>4.4626344385952459</v>
      </c>
      <c r="H38" s="73">
        <v>5.8606943979551467</v>
      </c>
      <c r="I38" s="73">
        <v>34.310791940953521</v>
      </c>
      <c r="J38" s="73"/>
      <c r="K38" s="73">
        <v>-1.5142207746624055</v>
      </c>
      <c r="L38" s="73">
        <v>2.0282857790084763</v>
      </c>
      <c r="M38" s="73">
        <v>0.63022581964857471</v>
      </c>
      <c r="N38" s="73">
        <v>1.9427454719424413</v>
      </c>
      <c r="O38" s="73">
        <v>4.0871920662534222</v>
      </c>
      <c r="P38" s="73"/>
      <c r="Q38" s="73">
        <v>-0.11616081530250423</v>
      </c>
      <c r="R38" s="73">
        <v>40.373682292657605</v>
      </c>
      <c r="S38" s="73"/>
      <c r="T38" s="73">
        <v>2.5814238911034697</v>
      </c>
      <c r="U38" s="73">
        <v>2.9320377188800646</v>
      </c>
      <c r="V38" s="73">
        <v>3.7975839089553598</v>
      </c>
      <c r="W38" s="73"/>
      <c r="X38" s="73">
        <v>2.8123489097837151</v>
      </c>
      <c r="Y38" s="73">
        <v>0.66790231547273482</v>
      </c>
      <c r="Z38" s="74">
        <v>45.186920785618405</v>
      </c>
      <c r="AA38" s="206"/>
      <c r="AB38" s="74">
        <v>295.767</v>
      </c>
      <c r="AC38" s="74">
        <v>310.10300000000001</v>
      </c>
      <c r="AD38" s="204">
        <v>-3.163101332089326</v>
      </c>
    </row>
    <row r="39" spans="2:30">
      <c r="B39" s="94" t="s">
        <v>26</v>
      </c>
      <c r="C39" s="73">
        <v>41.011118232915891</v>
      </c>
      <c r="D39" s="73">
        <v>43.643378365052754</v>
      </c>
      <c r="E39" s="73">
        <v>37.484900404299381</v>
      </c>
      <c r="F39" s="73">
        <v>1.888990237649147</v>
      </c>
      <c r="G39" s="73">
        <v>4.2694877231042305</v>
      </c>
      <c r="H39" s="73">
        <v>6.1584779607533768</v>
      </c>
      <c r="I39" s="73">
        <v>34.026784833842818</v>
      </c>
      <c r="J39" s="73"/>
      <c r="K39" s="73">
        <v>-1.244636245616185</v>
      </c>
      <c r="L39" s="73">
        <v>2.6322601321368699</v>
      </c>
      <c r="M39" s="73">
        <v>0.74326989448772307</v>
      </c>
      <c r="N39" s="73">
        <v>1.0372497781283896</v>
      </c>
      <c r="O39" s="73">
        <v>3.025155918232298</v>
      </c>
      <c r="P39" s="73"/>
      <c r="Q39" s="73">
        <v>0.64435399203296173</v>
      </c>
      <c r="R39" s="73">
        <v>39.006037840272484</v>
      </c>
      <c r="S39" s="73"/>
      <c r="T39" s="73">
        <v>3.9502391282910958</v>
      </c>
      <c r="U39" s="73">
        <v>2.7727788186569371</v>
      </c>
      <c r="V39" s="73">
        <v>3.7246696578246716</v>
      </c>
      <c r="W39" s="73"/>
      <c r="X39" s="73">
        <v>2.6824893994675083</v>
      </c>
      <c r="Y39" s="73">
        <v>0.69458325936360021</v>
      </c>
      <c r="Z39" s="74">
        <v>44.031961838083035</v>
      </c>
      <c r="AA39" s="206"/>
      <c r="AB39" s="74">
        <v>324.512</v>
      </c>
      <c r="AC39" s="74">
        <v>339.69099999999997</v>
      </c>
      <c r="AD39" s="204">
        <v>-2.7105717473720858</v>
      </c>
    </row>
    <row r="40" spans="2:30">
      <c r="B40" s="94" t="s">
        <v>27</v>
      </c>
      <c r="C40" s="73">
        <v>39.893790849673202</v>
      </c>
      <c r="D40" s="73">
        <v>43.218672526481853</v>
      </c>
      <c r="E40" s="73">
        <v>36.982476898805501</v>
      </c>
      <c r="F40" s="73">
        <v>2.1365787694388101</v>
      </c>
      <c r="G40" s="73">
        <v>4.0996168582375478</v>
      </c>
      <c r="H40" s="73">
        <v>6.2361956276763584</v>
      </c>
      <c r="I40" s="73">
        <v>33.330516114491779</v>
      </c>
      <c r="J40" s="73"/>
      <c r="K40" s="73">
        <v>-9.6943184278160954E-2</v>
      </c>
      <c r="L40" s="73">
        <v>3.3248816768086544</v>
      </c>
      <c r="M40" s="73">
        <v>1.1883029073698446</v>
      </c>
      <c r="N40" s="73">
        <v>0.16368041469461347</v>
      </c>
      <c r="O40" s="73">
        <v>1.4489265063426193</v>
      </c>
      <c r="P40" s="73"/>
      <c r="Q40" s="73">
        <v>2.0396355851606489</v>
      </c>
      <c r="R40" s="73">
        <v>39.173322858015794</v>
      </c>
      <c r="S40" s="73"/>
      <c r="T40" s="73">
        <v>3.4617985125084516</v>
      </c>
      <c r="U40" s="73">
        <v>2.7594658553076403</v>
      </c>
      <c r="V40" s="73">
        <v>3.7257719179625872</v>
      </c>
      <c r="W40" s="73"/>
      <c r="X40" s="73">
        <v>3.313049357674104</v>
      </c>
      <c r="Y40" s="73">
        <v>2.0278032660260985</v>
      </c>
      <c r="Z40" s="74">
        <v>43.708586883029078</v>
      </c>
      <c r="AA40" s="206"/>
      <c r="AB40" s="74">
        <v>354.96</v>
      </c>
      <c r="AC40" s="74">
        <v>366.57600000000002</v>
      </c>
      <c r="AD40" s="204">
        <v>-1.4862634843471767</v>
      </c>
    </row>
    <row r="41" spans="2:30">
      <c r="B41" s="94" t="s">
        <v>28</v>
      </c>
      <c r="C41" s="73">
        <v>39.576226472263002</v>
      </c>
      <c r="D41" s="73">
        <v>42.850388929230029</v>
      </c>
      <c r="E41" s="73">
        <v>37.082795693307489</v>
      </c>
      <c r="F41" s="73">
        <v>1.9112123412547082</v>
      </c>
      <c r="G41" s="73">
        <v>3.8563808946678297</v>
      </c>
      <c r="H41" s="73">
        <v>5.7675932359225381</v>
      </c>
      <c r="I41" s="73">
        <v>33.890128145520663</v>
      </c>
      <c r="J41" s="73"/>
      <c r="K41" s="73">
        <v>0.88062677221965646</v>
      </c>
      <c r="L41" s="73">
        <v>3.2741624569670313</v>
      </c>
      <c r="M41" s="73">
        <v>1.3629501157123229</v>
      </c>
      <c r="N41" s="73">
        <v>0.37090631742267122</v>
      </c>
      <c r="O41" s="73">
        <v>0.85322966091533758</v>
      </c>
      <c r="P41" s="73"/>
      <c r="Q41" s="73">
        <v>2.7918391134743645</v>
      </c>
      <c r="R41" s="73">
        <v>38.954819852567176</v>
      </c>
      <c r="S41" s="73"/>
      <c r="T41" s="73">
        <v>2.6835855670426225</v>
      </c>
      <c r="U41" s="73">
        <v>2.679667542562806</v>
      </c>
      <c r="V41" s="73">
        <v>3.844888022860367</v>
      </c>
      <c r="W41" s="73"/>
      <c r="X41" s="73">
        <v>2.8881064448890674</v>
      </c>
      <c r="Y41" s="73">
        <v>2.4057831013964011</v>
      </c>
      <c r="Z41" s="74">
        <v>43.485370096592362</v>
      </c>
      <c r="AA41" s="206"/>
      <c r="AB41" s="74">
        <v>382.846</v>
      </c>
      <c r="AC41" s="74">
        <v>403.03100000000001</v>
      </c>
      <c r="AD41" s="204">
        <v>-0.37014129324646206</v>
      </c>
    </row>
    <row r="42" spans="2:30">
      <c r="B42" s="94" t="s">
        <v>29</v>
      </c>
      <c r="C42" s="73">
        <v>38.514060515413746</v>
      </c>
      <c r="D42" s="73">
        <v>40.65880844699263</v>
      </c>
      <c r="E42" s="73">
        <v>35.740180193013074</v>
      </c>
      <c r="F42" s="73">
        <v>1.5073062450292607</v>
      </c>
      <c r="G42" s="73">
        <v>3.4113220089502989</v>
      </c>
      <c r="H42" s="73">
        <v>4.9186282539795592</v>
      </c>
      <c r="I42" s="73">
        <v>32.89935068789098</v>
      </c>
      <c r="J42" s="73"/>
      <c r="K42" s="73">
        <v>0.62086230883533056</v>
      </c>
      <c r="L42" s="73">
        <v>2.1447479315788853</v>
      </c>
      <c r="M42" s="73">
        <v>0.6374416865496243</v>
      </c>
      <c r="N42" s="73">
        <v>1.3178543024346239</v>
      </c>
      <c r="O42" s="73">
        <v>1.3344336801489174</v>
      </c>
      <c r="P42" s="73"/>
      <c r="Q42" s="73">
        <v>2.1281685538645911</v>
      </c>
      <c r="R42" s="73">
        <v>37.29305224699246</v>
      </c>
      <c r="S42" s="73"/>
      <c r="T42" s="73">
        <v>2.6385575062616482</v>
      </c>
      <c r="U42" s="73">
        <v>1.3624870909155657</v>
      </c>
      <c r="V42" s="73">
        <v>3.9412176679368018</v>
      </c>
      <c r="W42" s="73"/>
      <c r="X42" s="73">
        <v>2.2907541279394135</v>
      </c>
      <c r="Y42" s="73">
        <v>2.2741747502251202</v>
      </c>
      <c r="Z42" s="74">
        <v>42.563299027812398</v>
      </c>
      <c r="AA42" s="206"/>
      <c r="AB42" s="74">
        <v>421.21499999999997</v>
      </c>
      <c r="AC42" s="74">
        <v>435.738</v>
      </c>
      <c r="AD42" s="204">
        <v>0.11489776186999734</v>
      </c>
    </row>
    <row r="43" spans="2:30">
      <c r="B43" s="94" t="s">
        <v>30</v>
      </c>
      <c r="C43" s="73">
        <v>37.570427981175015</v>
      </c>
      <c r="D43" s="73">
        <v>39.424644822024348</v>
      </c>
      <c r="E43" s="73">
        <v>35.065069930842483</v>
      </c>
      <c r="F43" s="73">
        <v>1.0652025011599902</v>
      </c>
      <c r="G43" s="73">
        <v>3.294372390021874</v>
      </c>
      <c r="H43" s="73">
        <v>4.3595748911818655</v>
      </c>
      <c r="I43" s="73">
        <v>32.696038357011872</v>
      </c>
      <c r="J43" s="73"/>
      <c r="K43" s="73">
        <v>0.94250986927253555</v>
      </c>
      <c r="L43" s="73">
        <v>1.8542168408493338</v>
      </c>
      <c r="M43" s="73">
        <v>0.78901433968934365</v>
      </c>
      <c r="N43" s="73">
        <v>1.4112110298504166</v>
      </c>
      <c r="O43" s="73">
        <v>1.2577155002672247</v>
      </c>
      <c r="P43" s="73"/>
      <c r="Q43" s="73">
        <v>2.0077123704325261</v>
      </c>
      <c r="R43" s="73">
        <v>35.082437455833343</v>
      </c>
      <c r="S43" s="73"/>
      <c r="T43" s="73">
        <v>2.3051768708986056</v>
      </c>
      <c r="U43" s="73">
        <v>0.81464460107381953</v>
      </c>
      <c r="V43" s="73">
        <v>3.8047681124196293</v>
      </c>
      <c r="W43" s="73"/>
      <c r="X43" s="73">
        <v>2.0694226562672617</v>
      </c>
      <c r="Y43" s="73">
        <v>2.2229181858504536</v>
      </c>
      <c r="Z43" s="74">
        <v>42.131730705495038</v>
      </c>
      <c r="AA43" s="206"/>
      <c r="AB43" s="74">
        <v>452.59</v>
      </c>
      <c r="AC43" s="74">
        <v>478.30200000000002</v>
      </c>
      <c r="AD43" s="204">
        <v>0.26103195441838523</v>
      </c>
    </row>
    <row r="44" spans="2:30">
      <c r="B44" s="94" t="s">
        <v>31</v>
      </c>
      <c r="C44" s="73">
        <v>36.365123410561829</v>
      </c>
      <c r="D44" s="73">
        <v>37.299078460895686</v>
      </c>
      <c r="E44" s="73">
        <v>33.433777679676474</v>
      </c>
      <c r="F44" s="73">
        <v>0.92961932315357132</v>
      </c>
      <c r="G44" s="73">
        <v>2.9356814580656354</v>
      </c>
      <c r="H44" s="73">
        <v>3.8653007812192066</v>
      </c>
      <c r="I44" s="73">
        <v>31.92612709198837</v>
      </c>
      <c r="J44" s="73"/>
      <c r="K44" s="73">
        <v>1.1665395747790417</v>
      </c>
      <c r="L44" s="73">
        <v>0.93395505033385096</v>
      </c>
      <c r="M44" s="73">
        <v>4.3357271802795362E-3</v>
      </c>
      <c r="N44" s="73">
        <v>2.0401567168297161</v>
      </c>
      <c r="O44" s="73">
        <v>0.87795286923095417</v>
      </c>
      <c r="P44" s="73"/>
      <c r="Q44" s="73">
        <v>2.0961588979326136</v>
      </c>
      <c r="R44" s="73">
        <v>31.210148332102825</v>
      </c>
      <c r="S44" s="73"/>
      <c r="T44" s="73">
        <v>0.23629713132523475</v>
      </c>
      <c r="U44" s="73">
        <v>-0.63676065997650833</v>
      </c>
      <c r="V44" s="73">
        <v>3.6327481415496679</v>
      </c>
      <c r="W44" s="73"/>
      <c r="X44" s="73">
        <v>1.1732083592820037</v>
      </c>
      <c r="Y44" s="73">
        <v>2.3354122068807657</v>
      </c>
      <c r="Z44" s="74">
        <v>39.596028473902869</v>
      </c>
      <c r="AA44" s="206"/>
      <c r="AB44" s="74">
        <v>507.41199999999998</v>
      </c>
      <c r="AC44" s="74">
        <v>536.36400000000003</v>
      </c>
      <c r="AD44" s="204">
        <v>2.2199949134301704</v>
      </c>
    </row>
    <row r="45" spans="2:30">
      <c r="B45" s="94" t="s">
        <v>32</v>
      </c>
      <c r="C45" s="73">
        <v>35.674188572428157</v>
      </c>
      <c r="D45" s="73">
        <v>34.612605067258947</v>
      </c>
      <c r="E45" s="73">
        <v>31.152387060979208</v>
      </c>
      <c r="F45" s="73">
        <v>0.67091088034745305</v>
      </c>
      <c r="G45" s="73">
        <v>2.7893071259322868</v>
      </c>
      <c r="H45" s="73">
        <v>3.4602180062797396</v>
      </c>
      <c r="I45" s="73">
        <v>31.398876573248025</v>
      </c>
      <c r="J45" s="73"/>
      <c r="K45" s="73">
        <v>0.34611826510819865</v>
      </c>
      <c r="L45" s="73">
        <v>-1.061583505169212</v>
      </c>
      <c r="M45" s="73">
        <v>-1.7324943855166648</v>
      </c>
      <c r="N45" s="73">
        <v>3.696812599059629</v>
      </c>
      <c r="O45" s="73">
        <v>1.6181999484347656</v>
      </c>
      <c r="P45" s="73"/>
      <c r="Q45" s="73">
        <v>1.0170291454556513</v>
      </c>
      <c r="R45" s="73">
        <v>25.840879363275349</v>
      </c>
      <c r="S45" s="73"/>
      <c r="T45" s="73">
        <v>-1.229620441490104</v>
      </c>
      <c r="U45" s="73">
        <v>-2.5627841476321986</v>
      </c>
      <c r="V45" s="73">
        <v>3.3513738919015386</v>
      </c>
      <c r="W45" s="73"/>
      <c r="X45" s="73">
        <v>-0.68045240985463296</v>
      </c>
      <c r="Y45" s="73">
        <v>1.3981602407702307</v>
      </c>
      <c r="Z45" s="74">
        <v>34.498636798145412</v>
      </c>
      <c r="AA45" s="206"/>
      <c r="AB45" s="74">
        <v>565.947</v>
      </c>
      <c r="AC45" s="74">
        <v>594.79399999999998</v>
      </c>
      <c r="AD45" s="204">
        <v>3.2692273358776589</v>
      </c>
    </row>
    <row r="46" spans="2:30" ht="15" customHeight="1">
      <c r="B46" s="94" t="s">
        <v>33</v>
      </c>
      <c r="C46" s="73">
        <v>34.894526009000273</v>
      </c>
      <c r="D46" s="73">
        <v>34.793417344469198</v>
      </c>
      <c r="E46" s="73">
        <v>30.664492562896012</v>
      </c>
      <c r="F46" s="73">
        <v>1.4387923452716453</v>
      </c>
      <c r="G46" s="73">
        <v>2.6901324363015413</v>
      </c>
      <c r="H46" s="73">
        <v>4.1289247815731862</v>
      </c>
      <c r="I46" s="73">
        <v>31.013558190443785</v>
      </c>
      <c r="J46" s="73"/>
      <c r="K46" s="73">
        <v>-0.17781449246645686</v>
      </c>
      <c r="L46" s="73">
        <v>-0.10110866453108049</v>
      </c>
      <c r="M46" s="73">
        <v>-1.5399010098027259</v>
      </c>
      <c r="N46" s="73">
        <v>2.3840781136653977</v>
      </c>
      <c r="O46" s="73">
        <v>1.0219915963291288</v>
      </c>
      <c r="P46" s="73"/>
      <c r="Q46" s="73">
        <v>1.2609778528051885</v>
      </c>
      <c r="R46" s="73">
        <v>23.303157355375454</v>
      </c>
      <c r="S46" s="73"/>
      <c r="T46" s="73">
        <v>-0.73424149242808445</v>
      </c>
      <c r="U46" s="73">
        <v>-1.1218247064638931</v>
      </c>
      <c r="V46" s="73">
        <v>3.1733676567826259</v>
      </c>
      <c r="W46" s="73"/>
      <c r="X46" s="73">
        <v>0.35355934597138139</v>
      </c>
      <c r="Y46" s="73">
        <v>1.7156458633076503</v>
      </c>
      <c r="Z46" s="74">
        <v>29.956731911178448</v>
      </c>
      <c r="AA46" s="206"/>
      <c r="AB46" s="74">
        <v>623.09199999999998</v>
      </c>
      <c r="AC46" s="74">
        <v>651.84299999999996</v>
      </c>
      <c r="AD46" s="204">
        <v>1.416482100321474</v>
      </c>
    </row>
    <row r="47" spans="2:30">
      <c r="B47" s="94" t="s">
        <v>34</v>
      </c>
      <c r="C47" s="73">
        <v>34.045003332698528</v>
      </c>
      <c r="D47" s="73">
        <v>34.974588173681205</v>
      </c>
      <c r="E47" s="73">
        <v>30.961810845553227</v>
      </c>
      <c r="F47" s="73">
        <v>1.5270900780803656</v>
      </c>
      <c r="G47" s="73">
        <v>2.4856872500476102</v>
      </c>
      <c r="H47" s="73">
        <v>4.0127773281279753</v>
      </c>
      <c r="I47" s="73">
        <v>30.731943915444678</v>
      </c>
      <c r="J47" s="73"/>
      <c r="K47" s="73">
        <v>-0.82509110515772199</v>
      </c>
      <c r="L47" s="73">
        <v>0.92958484098266991</v>
      </c>
      <c r="M47" s="73">
        <v>-0.59750523709769565</v>
      </c>
      <c r="N47" s="73">
        <v>1.1293979718148923</v>
      </c>
      <c r="O47" s="73">
        <v>1.356983839874919</v>
      </c>
      <c r="P47" s="73"/>
      <c r="Q47" s="73">
        <v>0.70199897292264346</v>
      </c>
      <c r="R47" s="73">
        <v>21.931097745059333</v>
      </c>
      <c r="S47" s="73"/>
      <c r="T47" s="73">
        <v>-0.39203842125309457</v>
      </c>
      <c r="U47" s="73">
        <v>-0.12661278804037324</v>
      </c>
      <c r="V47" s="73">
        <v>2.8970672252904208</v>
      </c>
      <c r="W47" s="73"/>
      <c r="X47" s="73">
        <v>1.2454472957531899</v>
      </c>
      <c r="Y47" s="73">
        <v>1.0178614276931635</v>
      </c>
      <c r="Z47" s="74">
        <v>28.018323890687487</v>
      </c>
      <c r="AA47" s="206"/>
      <c r="AB47" s="74">
        <v>672.12800000000004</v>
      </c>
      <c r="AC47" s="74">
        <v>688.976</v>
      </c>
      <c r="AD47" s="204">
        <v>-1.0217645762486427</v>
      </c>
    </row>
    <row r="48" spans="2:30">
      <c r="B48" s="94" t="s">
        <v>35</v>
      </c>
      <c r="C48" s="73">
        <v>33.645298734220184</v>
      </c>
      <c r="D48" s="73">
        <v>36.904101760322291</v>
      </c>
      <c r="E48" s="73">
        <v>32.814648416502102</v>
      </c>
      <c r="F48" s="73">
        <v>1.9054597717409139</v>
      </c>
      <c r="G48" s="73">
        <v>2.1839935720792849</v>
      </c>
      <c r="H48" s="73">
        <v>4.0894533438201988</v>
      </c>
      <c r="I48" s="73">
        <v>30.661351560864368</v>
      </c>
      <c r="J48" s="73"/>
      <c r="K48" s="73">
        <v>-3.1941448515512949E-2</v>
      </c>
      <c r="L48" s="73">
        <v>3.2588030261021106</v>
      </c>
      <c r="M48" s="73">
        <v>1.353343254361197</v>
      </c>
      <c r="N48" s="73">
        <v>-1.5120608389115537</v>
      </c>
      <c r="O48" s="73">
        <v>-0.12677613603484383</v>
      </c>
      <c r="P48" s="73"/>
      <c r="Q48" s="73">
        <v>1.8735183232254002</v>
      </c>
      <c r="R48" s="73">
        <v>23.147921922534042</v>
      </c>
      <c r="S48" s="73"/>
      <c r="T48" s="73">
        <v>1.8418029864934446</v>
      </c>
      <c r="U48" s="73">
        <v>1.9454928166854335</v>
      </c>
      <c r="V48" s="73">
        <v>2.4807756508552643</v>
      </c>
      <c r="W48" s="73"/>
      <c r="X48" s="73">
        <v>3.241544964323908</v>
      </c>
      <c r="Y48" s="73">
        <v>1.8562602614471981</v>
      </c>
      <c r="Z48" s="74">
        <v>28.954359499572789</v>
      </c>
      <c r="AA48" s="206"/>
      <c r="AB48" s="74">
        <v>706.91600000000005</v>
      </c>
      <c r="AC48" s="74">
        <v>716.26300000000003</v>
      </c>
      <c r="AD48" s="204">
        <v>-2.3618635752539632</v>
      </c>
    </row>
    <row r="49" spans="2:30">
      <c r="B49" s="94" t="s">
        <v>36</v>
      </c>
      <c r="C49" s="73">
        <v>32.213242065619283</v>
      </c>
      <c r="D49" s="73">
        <v>38.689950929858561</v>
      </c>
      <c r="E49" s="73">
        <v>34.656990089755745</v>
      </c>
      <c r="F49" s="73">
        <v>1.931054389509711</v>
      </c>
      <c r="G49" s="73">
        <v>2.1019064505931029</v>
      </c>
      <c r="H49" s="73">
        <v>4.0329608401028141</v>
      </c>
      <c r="I49" s="73">
        <v>29.524005882918917</v>
      </c>
      <c r="J49" s="73"/>
      <c r="K49" s="73">
        <v>2.901081096641335</v>
      </c>
      <c r="L49" s="73">
        <v>6.4767088642392752</v>
      </c>
      <c r="M49" s="73">
        <v>4.545654474729564</v>
      </c>
      <c r="N49" s="73">
        <v>-4.5479911481313486</v>
      </c>
      <c r="O49" s="73">
        <v>-2.9034177700431192</v>
      </c>
      <c r="P49" s="73"/>
      <c r="Q49" s="73">
        <v>4.8321354861510457</v>
      </c>
      <c r="R49" s="73">
        <v>27.045491078604726</v>
      </c>
      <c r="S49" s="73"/>
      <c r="T49" s="73">
        <v>4.975877283410993</v>
      </c>
      <c r="U49" s="73">
        <v>4.9692796173353679</v>
      </c>
      <c r="V49" s="73">
        <v>2.5282806207304165</v>
      </c>
      <c r="W49" s="73"/>
      <c r="X49" s="73">
        <v>6.3991862878506724</v>
      </c>
      <c r="Y49" s="73">
        <v>4.754612909762443</v>
      </c>
      <c r="Z49" s="74">
        <v>34.176734980000823</v>
      </c>
      <c r="AA49" s="206"/>
      <c r="AB49" s="74">
        <v>727.53</v>
      </c>
      <c r="AC49" s="74">
        <v>746.52</v>
      </c>
      <c r="AD49" s="204">
        <v>-2.3444013260748733</v>
      </c>
    </row>
    <row r="50" spans="2:30">
      <c r="B50" s="94" t="s">
        <v>37</v>
      </c>
      <c r="C50" s="73">
        <v>31.458852236007655</v>
      </c>
      <c r="D50" s="73">
        <v>38.1574553727459</v>
      </c>
      <c r="E50" s="73">
        <v>34.581947968759948</v>
      </c>
      <c r="F50" s="73">
        <v>1.5514783935098027</v>
      </c>
      <c r="G50" s="73">
        <v>2.0240290104761494</v>
      </c>
      <c r="H50" s="73">
        <v>3.5755074039859518</v>
      </c>
      <c r="I50" s="73">
        <v>28.817142270607665</v>
      </c>
      <c r="J50" s="73"/>
      <c r="K50" s="73">
        <v>3.888276707287694</v>
      </c>
      <c r="L50" s="73">
        <v>6.6986031367382441</v>
      </c>
      <c r="M50" s="73">
        <v>5.1471247432284422</v>
      </c>
      <c r="N50" s="73">
        <v>-4.5534805945016776</v>
      </c>
      <c r="O50" s="73">
        <v>-3.2946325585609291</v>
      </c>
      <c r="P50" s="73"/>
      <c r="Q50" s="73">
        <v>5.4397551007974947</v>
      </c>
      <c r="R50" s="73">
        <v>31.671810060427479</v>
      </c>
      <c r="S50" s="73"/>
      <c r="T50" s="73">
        <v>6.4470612081028724</v>
      </c>
      <c r="U50" s="73">
        <v>5.9907516764048205</v>
      </c>
      <c r="V50" s="73">
        <v>2.6179330165672066</v>
      </c>
      <c r="W50" s="73"/>
      <c r="X50" s="73">
        <v>6.6888584855772661</v>
      </c>
      <c r="Y50" s="73">
        <v>5.4300104496365176</v>
      </c>
      <c r="Z50" s="74">
        <v>38.811646287352872</v>
      </c>
      <c r="AA50" s="206"/>
      <c r="AB50" s="74">
        <v>769.65300000000002</v>
      </c>
      <c r="AC50" s="74">
        <v>788.71400000000006</v>
      </c>
      <c r="AD50" s="204">
        <v>-1.5799355414515475</v>
      </c>
    </row>
    <row r="51" spans="2:30">
      <c r="B51" s="94" t="s">
        <v>38</v>
      </c>
      <c r="C51" s="73">
        <v>32.453566361408484</v>
      </c>
      <c r="D51" s="73">
        <v>37.886202859439024</v>
      </c>
      <c r="E51" s="73">
        <v>34.423399378900477</v>
      </c>
      <c r="F51" s="73">
        <v>1.5212473583426762</v>
      </c>
      <c r="G51" s="73">
        <v>1.9415561221958744</v>
      </c>
      <c r="H51" s="73">
        <v>3.4628034805385512</v>
      </c>
      <c r="I51" s="73">
        <v>29.886693984462585</v>
      </c>
      <c r="J51" s="73"/>
      <c r="K51" s="73">
        <v>3.0877110177527083</v>
      </c>
      <c r="L51" s="73">
        <v>5.4326364980305391</v>
      </c>
      <c r="M51" s="73">
        <v>3.9113891396878624</v>
      </c>
      <c r="N51" s="73">
        <v>-3.0279842046255045</v>
      </c>
      <c r="O51" s="73">
        <v>-2.2043060826903504</v>
      </c>
      <c r="P51" s="73"/>
      <c r="Q51" s="73">
        <v>4.6089583760953845</v>
      </c>
      <c r="R51" s="73">
        <v>35.127798565089989</v>
      </c>
      <c r="S51" s="73"/>
      <c r="T51" s="73">
        <v>4.8400619115181227</v>
      </c>
      <c r="U51" s="73">
        <v>4.5569208941451942</v>
      </c>
      <c r="V51" s="73">
        <v>2.8255811646112177</v>
      </c>
      <c r="W51" s="73"/>
      <c r="X51" s="73">
        <v>5.6682772921648192</v>
      </c>
      <c r="Y51" s="73">
        <v>4.8445991702296638</v>
      </c>
      <c r="Z51" s="74">
        <v>42.158742521505324</v>
      </c>
      <c r="AA51" s="206"/>
      <c r="AB51" s="74">
        <v>806.31200000000001</v>
      </c>
      <c r="AC51" s="74">
        <v>825.55700000000002</v>
      </c>
      <c r="AD51" s="204">
        <v>-1.0153820272896894</v>
      </c>
    </row>
    <row r="52" spans="2:30">
      <c r="B52" s="94" t="s">
        <v>39</v>
      </c>
      <c r="C52" s="73">
        <v>33.430139513866656</v>
      </c>
      <c r="D52" s="73">
        <v>37.585195714796754</v>
      </c>
      <c r="E52" s="73">
        <v>34.262327490444896</v>
      </c>
      <c r="F52" s="73">
        <v>1.4786869504641049</v>
      </c>
      <c r="G52" s="73">
        <v>1.8441812738877488</v>
      </c>
      <c r="H52" s="73">
        <v>3.3228682243518533</v>
      </c>
      <c r="I52" s="73">
        <v>30.660808088415266</v>
      </c>
      <c r="J52" s="73"/>
      <c r="K52" s="73">
        <v>1.3169693309807793</v>
      </c>
      <c r="L52" s="73">
        <v>4.1550562009300931</v>
      </c>
      <c r="M52" s="73">
        <v>2.6763692504659877</v>
      </c>
      <c r="N52" s="73">
        <v>-1.5229322388115905</v>
      </c>
      <c r="O52" s="73">
        <v>-0.16353231932638157</v>
      </c>
      <c r="P52" s="73"/>
      <c r="Q52" s="73">
        <v>2.7956562814448844</v>
      </c>
      <c r="R52" s="73">
        <v>36.648791704925458</v>
      </c>
      <c r="S52" s="73"/>
      <c r="T52" s="73">
        <v>4.1583510628283094</v>
      </c>
      <c r="U52" s="73">
        <v>3.7111912337845729</v>
      </c>
      <c r="V52" s="73">
        <v>3.0743414983149133</v>
      </c>
      <c r="W52" s="73"/>
      <c r="X52" s="73">
        <v>4.370163613427974</v>
      </c>
      <c r="Y52" s="73">
        <v>3.0107636939427653</v>
      </c>
      <c r="Z52" s="74">
        <v>44.404736128631413</v>
      </c>
      <c r="AA52" s="206"/>
      <c r="AB52" s="74">
        <v>849.80799999999999</v>
      </c>
      <c r="AC52" s="74">
        <v>878.88300000000004</v>
      </c>
      <c r="AD52" s="204">
        <v>-2.3126470280545419</v>
      </c>
    </row>
    <row r="53" spans="2:30">
      <c r="B53" s="94" t="s">
        <v>40</v>
      </c>
      <c r="C53" s="73">
        <v>32.711715979729242</v>
      </c>
      <c r="D53" s="73">
        <v>35.771433872127268</v>
      </c>
      <c r="E53" s="73">
        <v>33.165257012106572</v>
      </c>
      <c r="F53" s="73">
        <v>0.84347368037449444</v>
      </c>
      <c r="G53" s="73">
        <v>1.7627031796462003</v>
      </c>
      <c r="H53" s="73">
        <v>2.6061768600206947</v>
      </c>
      <c r="I53" s="73">
        <v>30.246338928883393</v>
      </c>
      <c r="J53" s="73"/>
      <c r="K53" s="73">
        <v>1.7741343163628094</v>
      </c>
      <c r="L53" s="73">
        <v>3.0597178923980248</v>
      </c>
      <c r="M53" s="73">
        <v>2.2162442120235304</v>
      </c>
      <c r="N53" s="73">
        <v>-0.43333211858988158</v>
      </c>
      <c r="O53" s="73">
        <v>8.7777770708393748E-3</v>
      </c>
      <c r="P53" s="73"/>
      <c r="Q53" s="73">
        <v>2.6176079967373038</v>
      </c>
      <c r="R53" s="73">
        <v>37.296187620245277</v>
      </c>
      <c r="S53" s="73"/>
      <c r="T53" s="73">
        <v>2.772375850458455</v>
      </c>
      <c r="U53" s="73">
        <v>2.4980646928189887</v>
      </c>
      <c r="V53" s="73">
        <v>3.0440366587487477</v>
      </c>
      <c r="W53" s="73"/>
      <c r="X53" s="73">
        <v>3.2707519593259717</v>
      </c>
      <c r="Y53" s="73">
        <v>2.8286420636652503</v>
      </c>
      <c r="Z53" s="74">
        <v>44.341117630234301</v>
      </c>
      <c r="AA53" s="206"/>
      <c r="AB53" s="74">
        <v>905.54100000000005</v>
      </c>
      <c r="AC53" s="74">
        <v>930.39</v>
      </c>
      <c r="AD53" s="204">
        <v>4.0839019900374751E-2</v>
      </c>
    </row>
    <row r="54" spans="2:30">
      <c r="B54" s="94" t="s">
        <v>41</v>
      </c>
      <c r="C54" s="73">
        <v>34.134642211532487</v>
      </c>
      <c r="D54" s="73">
        <v>34.756127733541369</v>
      </c>
      <c r="E54" s="73">
        <v>32.336198083638919</v>
      </c>
      <c r="F54" s="73">
        <v>0.45134820139794757</v>
      </c>
      <c r="G54" s="73">
        <v>1.9685814485045077</v>
      </c>
      <c r="H54" s="73">
        <v>2.4199296499024552</v>
      </c>
      <c r="I54" s="73">
        <v>31.651437481378071</v>
      </c>
      <c r="J54" s="73"/>
      <c r="K54" s="73">
        <v>1.3208055891142345</v>
      </c>
      <c r="L54" s="73">
        <v>0.62148552200888374</v>
      </c>
      <c r="M54" s="73">
        <v>0.17013732061093617</v>
      </c>
      <c r="N54" s="73">
        <v>1.9932176694345562</v>
      </c>
      <c r="O54" s="73">
        <v>0.84254940093125819</v>
      </c>
      <c r="P54" s="73"/>
      <c r="Q54" s="73">
        <v>1.772153790512182</v>
      </c>
      <c r="R54" s="73">
        <v>37.058892222283077</v>
      </c>
      <c r="S54" s="73"/>
      <c r="T54" s="73">
        <v>0.37301765279984334</v>
      </c>
      <c r="U54" s="73">
        <v>0.12528676455879581</v>
      </c>
      <c r="V54" s="73">
        <v>3.0835283700823628</v>
      </c>
      <c r="W54" s="73"/>
      <c r="X54" s="73">
        <v>0.99892506061668462</v>
      </c>
      <c r="Y54" s="73">
        <v>2.1495933291199831</v>
      </c>
      <c r="Z54" s="74">
        <v>42.40609546430327</v>
      </c>
      <c r="AA54" s="206"/>
      <c r="AB54" s="74">
        <v>949.82100000000003</v>
      </c>
      <c r="AC54" s="74">
        <v>967.649</v>
      </c>
      <c r="AD54" s="204">
        <v>2.285000929046447</v>
      </c>
    </row>
    <row r="55" spans="2:30">
      <c r="B55" s="94" t="s">
        <v>42</v>
      </c>
      <c r="C55" s="73">
        <v>34.699516091788283</v>
      </c>
      <c r="D55" s="73">
        <v>34.256849484278277</v>
      </c>
      <c r="E55" s="73">
        <v>31.796066821482338</v>
      </c>
      <c r="F55" s="73">
        <v>0.56921480624008658</v>
      </c>
      <c r="G55" s="73">
        <v>1.8915678565558522</v>
      </c>
      <c r="H55" s="73">
        <v>2.460782662795939</v>
      </c>
      <c r="I55" s="73">
        <v>32.298730383768756</v>
      </c>
      <c r="J55" s="73"/>
      <c r="K55" s="73">
        <v>0.40733228631587926</v>
      </c>
      <c r="L55" s="73">
        <v>-0.44266660751000542</v>
      </c>
      <c r="M55" s="73">
        <v>-1.011881413750092</v>
      </c>
      <c r="N55" s="73">
        <v>2.8685602848393241</v>
      </c>
      <c r="O55" s="73">
        <v>1.4493465847733527</v>
      </c>
      <c r="P55" s="73"/>
      <c r="Q55" s="73">
        <v>0.97654709255596583</v>
      </c>
      <c r="R55" s="73">
        <v>35.316750187786802</v>
      </c>
      <c r="S55" s="73"/>
      <c r="T55" s="73">
        <v>-0.45829606631730624</v>
      </c>
      <c r="U55" s="73">
        <v>-0.61912823920533777</v>
      </c>
      <c r="V55" s="73">
        <v>2.9055668098862881</v>
      </c>
      <c r="W55" s="73"/>
      <c r="X55" s="73">
        <v>-0.14439603233583773</v>
      </c>
      <c r="Y55" s="73">
        <v>1.2748176677301337</v>
      </c>
      <c r="Z55" s="74">
        <v>40.736923941003333</v>
      </c>
      <c r="AA55" s="206"/>
      <c r="AB55" s="74">
        <v>991.71699999999998</v>
      </c>
      <c r="AC55" s="74">
        <v>1013.117</v>
      </c>
      <c r="AD55" s="204">
        <v>1.9244270285133638</v>
      </c>
    </row>
    <row r="56" spans="2:30">
      <c r="B56" s="94" t="s">
        <v>43</v>
      </c>
      <c r="C56" s="73">
        <v>35.428983013699686</v>
      </c>
      <c r="D56" s="73">
        <v>34.035165976806404</v>
      </c>
      <c r="E56" s="73">
        <v>31.538248382521477</v>
      </c>
      <c r="F56" s="73">
        <v>0.62150181951247296</v>
      </c>
      <c r="G56" s="73">
        <v>1.8754157747724522</v>
      </c>
      <c r="H56" s="73">
        <v>2.4969175942849251</v>
      </c>
      <c r="I56" s="73">
        <v>33.14834071469329</v>
      </c>
      <c r="J56" s="73"/>
      <c r="K56" s="73">
        <v>-0.55684931447445751</v>
      </c>
      <c r="L56" s="73">
        <v>-1.3938170368932825</v>
      </c>
      <c r="M56" s="73">
        <v>-2.0153188564057558</v>
      </c>
      <c r="N56" s="73">
        <v>3.4341427243156182</v>
      </c>
      <c r="O56" s="73">
        <v>1.9756731823843201</v>
      </c>
      <c r="P56" s="73"/>
      <c r="Q56" s="73">
        <v>6.465250503801534E-2</v>
      </c>
      <c r="R56" s="73">
        <v>32.744961466314308</v>
      </c>
      <c r="S56" s="73"/>
      <c r="T56" s="73">
        <v>-0.88219079149999458</v>
      </c>
      <c r="U56" s="73">
        <v>-0.77752899682055998</v>
      </c>
      <c r="V56" s="73">
        <v>2.4296212189237019</v>
      </c>
      <c r="W56" s="73"/>
      <c r="X56" s="73">
        <v>-1.0402455497013179</v>
      </c>
      <c r="Y56" s="73">
        <v>0.41822399222997991</v>
      </c>
      <c r="Z56" s="74">
        <v>38.365982213287992</v>
      </c>
      <c r="AA56" s="206"/>
      <c r="AB56" s="74">
        <v>1035.7170000000001</v>
      </c>
      <c r="AC56" s="74">
        <v>1066.729</v>
      </c>
      <c r="AD56" s="204">
        <v>2.1471682724572503</v>
      </c>
    </row>
    <row r="57" spans="2:30">
      <c r="B57" s="94" t="s">
        <v>44</v>
      </c>
      <c r="C57" s="73">
        <v>36.120382340087716</v>
      </c>
      <c r="D57" s="73">
        <v>34.323021120689262</v>
      </c>
      <c r="E57" s="73">
        <v>31.906872171867967</v>
      </c>
      <c r="F57" s="73">
        <v>0.58617173420895674</v>
      </c>
      <c r="G57" s="73">
        <v>1.8299772146123323</v>
      </c>
      <c r="H57" s="73">
        <v>2.4161489488212893</v>
      </c>
      <c r="I57" s="73">
        <v>33.676198294256743</v>
      </c>
      <c r="J57" s="73"/>
      <c r="K57" s="73">
        <v>-1.2360454500454323</v>
      </c>
      <c r="L57" s="73">
        <v>-1.7973612193984547</v>
      </c>
      <c r="M57" s="73">
        <v>-2.3835329536074115</v>
      </c>
      <c r="N57" s="73">
        <v>3.664626945392945</v>
      </c>
      <c r="O57" s="73">
        <v>2.5171394418309658</v>
      </c>
      <c r="P57" s="73"/>
      <c r="Q57" s="73">
        <v>-0.6498737158364758</v>
      </c>
      <c r="R57" s="73">
        <v>28.537136122229413</v>
      </c>
      <c r="S57" s="73"/>
      <c r="T57" s="73">
        <v>-3.2587593645011541</v>
      </c>
      <c r="U57" s="73">
        <v>-3.3459796663090513</v>
      </c>
      <c r="V57" s="73">
        <v>2.3965427045073291</v>
      </c>
      <c r="W57" s="73"/>
      <c r="X57" s="73">
        <v>-1.5238815966079364</v>
      </c>
      <c r="Y57" s="73">
        <v>-0.37639409304595745</v>
      </c>
      <c r="Z57" s="74">
        <v>35.407411343586602</v>
      </c>
      <c r="AA57" s="206"/>
      <c r="AB57" s="74">
        <v>1091.489</v>
      </c>
      <c r="AC57" s="74">
        <v>1109.7819999999999</v>
      </c>
      <c r="AD57" s="204">
        <v>1.4361076981410577</v>
      </c>
    </row>
    <row r="58" spans="2:30">
      <c r="B58" s="94" t="s">
        <v>45</v>
      </c>
      <c r="C58" s="73">
        <v>35.312720972988267</v>
      </c>
      <c r="D58" s="73">
        <v>35.311837081035222</v>
      </c>
      <c r="E58" s="73">
        <v>32.33586126431905</v>
      </c>
      <c r="F58" s="73">
        <v>1.1309397539244803</v>
      </c>
      <c r="G58" s="73">
        <v>1.8450360627916842</v>
      </c>
      <c r="H58" s="73">
        <v>2.9759758167161645</v>
      </c>
      <c r="I58" s="73">
        <v>32.962982605006367</v>
      </c>
      <c r="J58" s="73"/>
      <c r="K58" s="73">
        <v>-0.48774362518037623</v>
      </c>
      <c r="L58" s="73">
        <v>-8.838919530476596E-4</v>
      </c>
      <c r="M58" s="73">
        <v>-1.1318236458775282</v>
      </c>
      <c r="N58" s="73">
        <v>1.5768632442370245</v>
      </c>
      <c r="O58" s="73">
        <v>0.93278322353987275</v>
      </c>
      <c r="P58" s="73"/>
      <c r="Q58" s="73">
        <v>0.64319612874410415</v>
      </c>
      <c r="R58" s="73">
        <v>27.886166441833915</v>
      </c>
      <c r="S58" s="73"/>
      <c r="T58" s="73">
        <v>0.24492646018950648</v>
      </c>
      <c r="U58" s="73">
        <v>0.35479422995333054</v>
      </c>
      <c r="V58" s="73">
        <v>1.9658640927732995</v>
      </c>
      <c r="W58" s="73"/>
      <c r="X58" s="73">
        <v>0.32447673596379578</v>
      </c>
      <c r="Y58" s="73">
        <v>0.96855675666094743</v>
      </c>
      <c r="Z58" s="74">
        <v>33.961515344364308</v>
      </c>
      <c r="AA58" s="206"/>
      <c r="AB58" s="74">
        <v>1131.3599999999999</v>
      </c>
      <c r="AC58" s="74">
        <v>1158.6389999999999</v>
      </c>
      <c r="AD58" s="204">
        <v>0.71371696213788027</v>
      </c>
    </row>
    <row r="59" spans="2:30">
      <c r="B59" s="94" t="s">
        <v>46</v>
      </c>
      <c r="C59" s="73">
        <v>34.053705894850516</v>
      </c>
      <c r="D59" s="73">
        <v>36.242871502722075</v>
      </c>
      <c r="E59" s="73">
        <v>33.070517013920679</v>
      </c>
      <c r="F59" s="73">
        <v>1.2544307741142862</v>
      </c>
      <c r="G59" s="73">
        <v>1.9179237146871186</v>
      </c>
      <c r="H59" s="73">
        <v>3.172354488801405</v>
      </c>
      <c r="I59" s="73">
        <v>31.804581552696089</v>
      </c>
      <c r="J59" s="73"/>
      <c r="K59" s="73">
        <v>1.0052698059160181</v>
      </c>
      <c r="L59" s="73">
        <v>2.1891656078715576</v>
      </c>
      <c r="M59" s="73">
        <v>0.93473483375727129</v>
      </c>
      <c r="N59" s="73">
        <v>-0.75846959109654788</v>
      </c>
      <c r="O59" s="73">
        <v>-0.82900456325529448</v>
      </c>
      <c r="P59" s="73"/>
      <c r="Q59" s="73">
        <v>2.2597005800303043</v>
      </c>
      <c r="R59" s="73">
        <v>29.126531146254109</v>
      </c>
      <c r="S59" s="73"/>
      <c r="T59" s="73">
        <v>1.8265580243513082</v>
      </c>
      <c r="U59" s="73">
        <v>2.06034670256353</v>
      </c>
      <c r="V59" s="73">
        <v>1.7538349656832819</v>
      </c>
      <c r="W59" s="73"/>
      <c r="X59" s="73">
        <v>2.4215266971722822</v>
      </c>
      <c r="Y59" s="73">
        <v>2.4920616693310289</v>
      </c>
      <c r="Z59" s="74">
        <v>34.116183903683094</v>
      </c>
      <c r="AA59" s="206"/>
      <c r="AB59" s="74">
        <v>1190.819</v>
      </c>
      <c r="AC59" s="74">
        <v>1222.94</v>
      </c>
      <c r="AD59" s="204">
        <v>-0.14441684053765869</v>
      </c>
    </row>
    <row r="60" spans="2:30">
      <c r="B60" s="94" t="s">
        <v>47</v>
      </c>
      <c r="C60" s="73">
        <v>34.813057765396664</v>
      </c>
      <c r="D60" s="73">
        <v>37.134568867896057</v>
      </c>
      <c r="E60" s="73">
        <v>34.157596568159541</v>
      </c>
      <c r="F60" s="73">
        <v>1.159405558476128</v>
      </c>
      <c r="G60" s="73">
        <v>1.8175667412603851</v>
      </c>
      <c r="H60" s="73">
        <v>2.9769722997365129</v>
      </c>
      <c r="I60" s="73">
        <v>32.577628555047141</v>
      </c>
      <c r="J60" s="73"/>
      <c r="K60" s="73">
        <v>1.5079811994929804</v>
      </c>
      <c r="L60" s="73">
        <v>2.3215111024993922</v>
      </c>
      <c r="M60" s="73">
        <v>1.1621055440232644</v>
      </c>
      <c r="N60" s="73">
        <v>-0.86955416885709602</v>
      </c>
      <c r="O60" s="73">
        <v>-1.2154298243268118</v>
      </c>
      <c r="P60" s="73"/>
      <c r="Q60" s="73">
        <v>2.6673867579691088</v>
      </c>
      <c r="R60" s="73">
        <v>30.298944418872448</v>
      </c>
      <c r="S60" s="73"/>
      <c r="T60" s="73">
        <v>3.1280920790365179</v>
      </c>
      <c r="U60" s="73">
        <v>3.051063079603515</v>
      </c>
      <c r="V60" s="73">
        <v>1.7635670303176612</v>
      </c>
      <c r="W60" s="73"/>
      <c r="X60" s="73">
        <v>2.8757228417189062</v>
      </c>
      <c r="Y60" s="73">
        <v>3.221598497188622</v>
      </c>
      <c r="Z60" s="74">
        <v>35.743679254422808</v>
      </c>
      <c r="AA60" s="206"/>
      <c r="AB60" s="74">
        <v>1259.2660000000001</v>
      </c>
      <c r="AC60" s="74">
        <v>1290.4739999999999</v>
      </c>
      <c r="AD60" s="204">
        <v>0.74951804715449555</v>
      </c>
    </row>
    <row r="61" spans="2:30">
      <c r="B61" s="94" t="s">
        <v>48</v>
      </c>
      <c r="C61" s="73">
        <v>35.624738204329773</v>
      </c>
      <c r="D61" s="73">
        <v>38.589268820315567</v>
      </c>
      <c r="E61" s="73">
        <v>35.093988906301959</v>
      </c>
      <c r="F61" s="73">
        <v>1.6418612507565089</v>
      </c>
      <c r="G61" s="73">
        <v>1.8534186632571055</v>
      </c>
      <c r="H61" s="73">
        <v>3.4952799140136146</v>
      </c>
      <c r="I61" s="73">
        <v>33.385320051597887</v>
      </c>
      <c r="J61" s="73"/>
      <c r="K61" s="73">
        <v>1.9817001325223385</v>
      </c>
      <c r="L61" s="73">
        <v>2.9645306159858018</v>
      </c>
      <c r="M61" s="73">
        <v>1.3226693652292931</v>
      </c>
      <c r="N61" s="73">
        <v>-1.4649953151357096</v>
      </c>
      <c r="O61" s="73">
        <v>-2.1240260824287547</v>
      </c>
      <c r="P61" s="73"/>
      <c r="Q61" s="73">
        <v>3.6235613832788469</v>
      </c>
      <c r="R61" s="73">
        <v>32.884198277354095</v>
      </c>
      <c r="S61" s="73"/>
      <c r="T61" s="73">
        <v>3.1139766506666744</v>
      </c>
      <c r="U61" s="73">
        <v>3.1069323114749254</v>
      </c>
      <c r="V61" s="73">
        <v>1.8746274264150597</v>
      </c>
      <c r="W61" s="73"/>
      <c r="X61" s="73">
        <v>3.2642558867573239</v>
      </c>
      <c r="Y61" s="73">
        <v>3.9232866540503681</v>
      </c>
      <c r="Z61" s="74">
        <v>38.264698998416158</v>
      </c>
      <c r="AA61" s="206"/>
      <c r="AB61" s="74">
        <v>1320.2090000000001</v>
      </c>
      <c r="AC61" s="74">
        <v>1357.7950000000001</v>
      </c>
      <c r="AD61" s="204">
        <v>1.0182543157242918</v>
      </c>
    </row>
    <row r="62" spans="2:30">
      <c r="B62" s="94" t="s">
        <v>49</v>
      </c>
      <c r="C62" s="73">
        <v>35.97058334896051</v>
      </c>
      <c r="D62" s="73">
        <v>38.634096533903374</v>
      </c>
      <c r="E62" s="73">
        <v>34.971917422891451</v>
      </c>
      <c r="F62" s="73">
        <v>1.817363781497086</v>
      </c>
      <c r="G62" s="73">
        <v>1.8448153295148348</v>
      </c>
      <c r="H62" s="73">
        <v>3.6621791110119206</v>
      </c>
      <c r="I62" s="73">
        <v>33.600480865558005</v>
      </c>
      <c r="J62" s="73"/>
      <c r="K62" s="73">
        <v>1.4055458485141341</v>
      </c>
      <c r="L62" s="73">
        <v>2.6635131849428615</v>
      </c>
      <c r="M62" s="73">
        <v>0.84614940344577538</v>
      </c>
      <c r="N62" s="73">
        <v>-1.1603804998463427</v>
      </c>
      <c r="O62" s="73">
        <v>-1.7197769449147013</v>
      </c>
      <c r="P62" s="73"/>
      <c r="Q62" s="73">
        <v>3.2229096300112205</v>
      </c>
      <c r="R62" s="73">
        <v>33.872875210575678</v>
      </c>
      <c r="S62" s="73"/>
      <c r="T62" s="73">
        <v>3.0688691602179299</v>
      </c>
      <c r="U62" s="73">
        <v>2.9373156378991081</v>
      </c>
      <c r="V62" s="73">
        <v>1.8873117519007523</v>
      </c>
      <c r="W62" s="73"/>
      <c r="X62" s="73">
        <v>3.0183868329541217</v>
      </c>
      <c r="Y62" s="73">
        <v>3.5777832780224803</v>
      </c>
      <c r="Z62" s="74">
        <v>39.474042600524356</v>
      </c>
      <c r="AA62" s="206"/>
      <c r="AB62" s="74">
        <v>1402.471</v>
      </c>
      <c r="AC62" s="74">
        <v>1438.319</v>
      </c>
      <c r="AD62" s="204">
        <v>0.71149116384700051</v>
      </c>
    </row>
    <row r="63" spans="2:30">
      <c r="B63" s="94" t="s">
        <v>50</v>
      </c>
      <c r="C63" s="73">
        <v>36.126358466587362</v>
      </c>
      <c r="D63" s="73">
        <v>38.502756711337824</v>
      </c>
      <c r="E63" s="73">
        <v>34.796515229789136</v>
      </c>
      <c r="F63" s="73">
        <v>1.8648679940498638</v>
      </c>
      <c r="G63" s="73">
        <v>1.8413734874988235</v>
      </c>
      <c r="H63" s="73">
        <v>3.7062414815486875</v>
      </c>
      <c r="I63" s="73">
        <v>33.866146311870274</v>
      </c>
      <c r="J63" s="73"/>
      <c r="K63" s="73">
        <v>0.97768986994701668</v>
      </c>
      <c r="L63" s="73">
        <v>2.376398244750467</v>
      </c>
      <c r="M63" s="73">
        <v>0.51153025070060343</v>
      </c>
      <c r="N63" s="73">
        <v>-0.72365788477671078</v>
      </c>
      <c r="O63" s="73">
        <v>-1.1898175040231238</v>
      </c>
      <c r="P63" s="73"/>
      <c r="Q63" s="73">
        <v>2.8425578639968805</v>
      </c>
      <c r="R63" s="73">
        <v>34.632034632034639</v>
      </c>
      <c r="S63" s="73"/>
      <c r="T63" s="73">
        <v>2.5351046521154195</v>
      </c>
      <c r="U63" s="73">
        <v>2.3843877311280548</v>
      </c>
      <c r="V63" s="73">
        <v>1.9472680357576913</v>
      </c>
      <c r="W63" s="73"/>
      <c r="X63" s="73">
        <v>2.6266452078992999</v>
      </c>
      <c r="Y63" s="73">
        <v>3.0928048271457129</v>
      </c>
      <c r="Z63" s="74">
        <v>40.310411858022768</v>
      </c>
      <c r="AA63" s="206"/>
      <c r="AB63" s="74">
        <v>1476.941</v>
      </c>
      <c r="AC63" s="74">
        <v>1511.895</v>
      </c>
      <c r="AD63" s="204">
        <v>0.64772277295402603</v>
      </c>
    </row>
    <row r="64" spans="2:30">
      <c r="B64" s="94" t="s">
        <v>51</v>
      </c>
      <c r="C64" s="73">
        <v>36.386491838539058</v>
      </c>
      <c r="D64" s="73">
        <v>38.997474264382738</v>
      </c>
      <c r="E64" s="73">
        <v>35.185474822784876</v>
      </c>
      <c r="F64" s="73">
        <v>1.9869163275752419</v>
      </c>
      <c r="G64" s="73">
        <v>1.8250831140226156</v>
      </c>
      <c r="H64" s="73">
        <v>3.8119994415978575</v>
      </c>
      <c r="I64" s="73">
        <v>33.991179314302855</v>
      </c>
      <c r="J64" s="73"/>
      <c r="K64" s="73">
        <v>1.6822832706651001</v>
      </c>
      <c r="L64" s="73">
        <v>2.6109824258436785</v>
      </c>
      <c r="M64" s="73">
        <v>0.6240660982684364</v>
      </c>
      <c r="N64" s="73">
        <v>-1.0431908546137978</v>
      </c>
      <c r="O64" s="73">
        <v>-2.1014080270104616</v>
      </c>
      <c r="P64" s="73"/>
      <c r="Q64" s="73">
        <v>3.669199598240342</v>
      </c>
      <c r="R64" s="73">
        <v>35.505914678751765</v>
      </c>
      <c r="S64" s="73"/>
      <c r="T64" s="73">
        <v>2.1497836191697388</v>
      </c>
      <c r="U64" s="73">
        <v>1.8093134238841007</v>
      </c>
      <c r="V64" s="73">
        <v>2.0295074169247553</v>
      </c>
      <c r="W64" s="73"/>
      <c r="X64" s="73">
        <v>2.9298016121276675</v>
      </c>
      <c r="Y64" s="73">
        <v>3.9880187845243311</v>
      </c>
      <c r="Z64" s="74">
        <v>41.245495297530105</v>
      </c>
      <c r="AA64" s="206"/>
      <c r="AB64" s="74">
        <v>1547.2719999999999</v>
      </c>
      <c r="AC64" s="74">
        <v>1569.316</v>
      </c>
      <c r="AD64" s="204">
        <v>1.8573452356117173</v>
      </c>
    </row>
    <row r="65" spans="1:31">
      <c r="B65" s="94" t="s">
        <v>52</v>
      </c>
      <c r="C65" s="73">
        <v>35.451476695057686</v>
      </c>
      <c r="D65" s="73">
        <v>42.614908647108408</v>
      </c>
      <c r="E65" s="73">
        <v>37.320746130495266</v>
      </c>
      <c r="F65" s="73">
        <v>3.3236628036261902</v>
      </c>
      <c r="G65" s="73">
        <v>1.9704997129869524</v>
      </c>
      <c r="H65" s="73">
        <v>5.2941625166131425</v>
      </c>
      <c r="I65" s="73">
        <v>32.764026146630052</v>
      </c>
      <c r="J65" s="73"/>
      <c r="K65" s="73">
        <v>3.6633044175417786</v>
      </c>
      <c r="L65" s="73">
        <v>7.163431952050721</v>
      </c>
      <c r="M65" s="73">
        <v>3.8397691484245309</v>
      </c>
      <c r="N65" s="73">
        <v>-5.4927445170165123</v>
      </c>
      <c r="O65" s="73">
        <v>-5.3162797861337596</v>
      </c>
      <c r="P65" s="73"/>
      <c r="Q65" s="73">
        <v>6.9869672211679683</v>
      </c>
      <c r="R65" s="73">
        <v>50.417285024929313</v>
      </c>
      <c r="S65" s="73"/>
      <c r="T65" s="73">
        <v>10.59032895315223</v>
      </c>
      <c r="U65" s="73">
        <v>11.131193405422737</v>
      </c>
      <c r="V65" s="73">
        <v>2.0481354494727753</v>
      </c>
      <c r="W65" s="73"/>
      <c r="X65" s="73">
        <v>6.9000134456562767</v>
      </c>
      <c r="Y65" s="73">
        <v>6.7235487147735249</v>
      </c>
      <c r="Z65" s="74">
        <v>53.137880033717565</v>
      </c>
      <c r="AA65" s="206"/>
      <c r="AB65" s="74">
        <v>1546.9680000000001</v>
      </c>
      <c r="AC65" s="74">
        <v>1521.502</v>
      </c>
      <c r="AD65" s="204">
        <v>-1.0958675560101909</v>
      </c>
    </row>
    <row r="66" spans="1:31">
      <c r="B66" s="94" t="s">
        <v>53</v>
      </c>
      <c r="C66" s="73">
        <v>35.35749968981213</v>
      </c>
      <c r="D66" s="73">
        <v>45.263920905356784</v>
      </c>
      <c r="E66" s="73">
        <v>39.805071408514166</v>
      </c>
      <c r="F66" s="73">
        <v>3.3929982433570816</v>
      </c>
      <c r="G66" s="73">
        <v>2.0658512534855324</v>
      </c>
      <c r="H66" s="73">
        <v>5.4588494968426149</v>
      </c>
      <c r="I66" s="73">
        <v>32.705948423919082</v>
      </c>
      <c r="J66" s="73"/>
      <c r="K66" s="73">
        <v>4.5045661218078941</v>
      </c>
      <c r="L66" s="73">
        <v>9.9064212155446576</v>
      </c>
      <c r="M66" s="73">
        <v>6.5134229721875752</v>
      </c>
      <c r="N66" s="73">
        <v>-8.3706320649370163</v>
      </c>
      <c r="O66" s="73">
        <v>-6.3617752145573343</v>
      </c>
      <c r="P66" s="73"/>
      <c r="Q66" s="73">
        <v>7.8975643651649774</v>
      </c>
      <c r="R66" s="73">
        <v>64.847855227451973</v>
      </c>
      <c r="S66" s="73"/>
      <c r="T66" s="73">
        <v>12.968595926416906</v>
      </c>
      <c r="U66" s="73">
        <v>13.148439591727454</v>
      </c>
      <c r="V66" s="73">
        <v>1.706490436418016</v>
      </c>
      <c r="W66" s="73"/>
      <c r="X66" s="73">
        <v>10.034675739389943</v>
      </c>
      <c r="Y66" s="73">
        <v>8.0258188890102637</v>
      </c>
      <c r="Z66" s="74">
        <v>70.307836978312977</v>
      </c>
      <c r="AA66" s="206"/>
      <c r="AB66" s="74">
        <v>1531.33</v>
      </c>
      <c r="AC66" s="74">
        <v>1558.4169999999999</v>
      </c>
      <c r="AD66" s="204">
        <v>-3.5793666783552851</v>
      </c>
      <c r="AE66" s="106"/>
    </row>
    <row r="67" spans="1:31">
      <c r="B67" s="94" t="s">
        <v>54</v>
      </c>
      <c r="C67" s="73">
        <v>36.344741425715284</v>
      </c>
      <c r="D67" s="73">
        <v>44.91560289612746</v>
      </c>
      <c r="E67" s="73">
        <v>40.050387643155993</v>
      </c>
      <c r="F67" s="73">
        <v>2.7861439634384948</v>
      </c>
      <c r="G67" s="73">
        <v>2.0790712895329753</v>
      </c>
      <c r="H67" s="73">
        <v>4.8652152529714696</v>
      </c>
      <c r="I67" s="73">
        <v>33.719898219724548</v>
      </c>
      <c r="J67" s="73"/>
      <c r="K67" s="73">
        <v>3.8359296692193645</v>
      </c>
      <c r="L67" s="73">
        <v>8.5708614704121775</v>
      </c>
      <c r="M67" s="73">
        <v>5.7847175069736831</v>
      </c>
      <c r="N67" s="73">
        <v>-6.2845739819617013</v>
      </c>
      <c r="O67" s="73">
        <v>-4.3357861442073826</v>
      </c>
      <c r="P67" s="73"/>
      <c r="Q67" s="73">
        <v>6.6220736326578598</v>
      </c>
      <c r="R67" s="73">
        <v>71.561754822989897</v>
      </c>
      <c r="S67" s="73"/>
      <c r="T67" s="73">
        <v>8.4176006261082357</v>
      </c>
      <c r="U67" s="73">
        <v>8.1135914103577953</v>
      </c>
      <c r="V67" s="73">
        <v>2.4535553689346545</v>
      </c>
      <c r="W67" s="73"/>
      <c r="X67" s="73">
        <v>8.9241779659899123</v>
      </c>
      <c r="Y67" s="73">
        <v>6.9753901282355937</v>
      </c>
      <c r="Z67" s="74">
        <v>76.283575274000867</v>
      </c>
      <c r="AA67" s="206"/>
      <c r="AB67" s="74">
        <v>1592.057</v>
      </c>
      <c r="AC67" s="74">
        <v>1615.3879999999999</v>
      </c>
      <c r="AD67" s="204">
        <v>-2.4658290041665225</v>
      </c>
      <c r="AE67" s="106"/>
    </row>
    <row r="68" spans="1:31">
      <c r="B68" s="94" t="s">
        <v>55</v>
      </c>
      <c r="C68" s="73">
        <v>36.727895840026925</v>
      </c>
      <c r="D68" s="73">
        <v>43.828582794020896</v>
      </c>
      <c r="E68" s="73">
        <v>39.541500283043405</v>
      </c>
      <c r="F68" s="73">
        <v>2.1314239378222486</v>
      </c>
      <c r="G68" s="73">
        <v>2.1556585731552449</v>
      </c>
      <c r="H68" s="73">
        <v>4.2870825109774948</v>
      </c>
      <c r="I68" s="73">
        <v>34.02909992197182</v>
      </c>
      <c r="J68" s="73"/>
      <c r="K68" s="73">
        <v>3.0126054531170943</v>
      </c>
      <c r="L68" s="73">
        <v>7.1006869539939714</v>
      </c>
      <c r="M68" s="73">
        <v>4.9692630161717233</v>
      </c>
      <c r="N68" s="73">
        <v>-4.74882575235997</v>
      </c>
      <c r="O68" s="73">
        <v>-2.7921681893053414</v>
      </c>
      <c r="P68" s="73"/>
      <c r="Q68" s="73">
        <v>5.1440293909393429</v>
      </c>
      <c r="R68" s="73">
        <v>75.44426143721499</v>
      </c>
      <c r="S68" s="73"/>
      <c r="T68" s="73">
        <v>7.2013586083444254</v>
      </c>
      <c r="U68" s="73">
        <v>6.6208289346858216</v>
      </c>
      <c r="V68" s="73">
        <v>2.5144658129465585</v>
      </c>
      <c r="W68" s="73"/>
      <c r="X68" s="73">
        <v>7.6059423815425102</v>
      </c>
      <c r="Y68" s="73">
        <v>5.6492848184878808</v>
      </c>
      <c r="Z68" s="74">
        <v>82.598246660852794</v>
      </c>
      <c r="AA68" s="206"/>
      <c r="AB68" s="74">
        <v>1634.0250000000001</v>
      </c>
      <c r="AC68" s="74">
        <v>1658.7080000000001</v>
      </c>
      <c r="AD68" s="204">
        <v>-2.9269835244426474</v>
      </c>
      <c r="AE68" s="106"/>
    </row>
    <row r="69" spans="1:31">
      <c r="A69" s="104"/>
      <c r="B69" s="123" t="s">
        <v>56</v>
      </c>
      <c r="C69" s="73">
        <v>36.082535226935185</v>
      </c>
      <c r="D69" s="73">
        <v>43.312118870418608</v>
      </c>
      <c r="E69" s="73">
        <v>38.843413358957946</v>
      </c>
      <c r="F69" s="73">
        <v>2.3146170331861575</v>
      </c>
      <c r="G69" s="73">
        <v>2.1540884782745047</v>
      </c>
      <c r="H69" s="73">
        <v>4.4687055114606622</v>
      </c>
      <c r="I69" s="73">
        <v>33.243670867351227</v>
      </c>
      <c r="J69" s="73"/>
      <c r="K69" s="73">
        <v>2.8797910460755718</v>
      </c>
      <c r="L69" s="73">
        <v>7.2295836434834175</v>
      </c>
      <c r="M69" s="73">
        <v>4.9149666102972587</v>
      </c>
      <c r="N69" s="73">
        <v>-5.1795162487086124</v>
      </c>
      <c r="O69" s="73">
        <v>-3.1443406844869259</v>
      </c>
      <c r="P69" s="73"/>
      <c r="Q69" s="73">
        <v>5.1944080792617298</v>
      </c>
      <c r="R69" s="73">
        <v>79.080124118712462</v>
      </c>
      <c r="S69" s="73"/>
      <c r="T69" s="73">
        <v>5.6721667272174301</v>
      </c>
      <c r="U69" s="73">
        <v>5.2012908554935322</v>
      </c>
      <c r="V69" s="73">
        <v>2.1847977742564981</v>
      </c>
      <c r="W69" s="73"/>
      <c r="X69" s="73">
        <v>7.4095200000946733</v>
      </c>
      <c r="Y69" s="73">
        <v>5.3743444358729864</v>
      </c>
      <c r="Z69" s="74">
        <v>84.350980626516986</v>
      </c>
      <c r="AA69" s="207"/>
      <c r="AB69" s="74">
        <v>1690.0419999999999</v>
      </c>
      <c r="AC69" s="74">
        <v>1723.1890000000001</v>
      </c>
      <c r="AD69" s="204">
        <v>-2.8995577186663155</v>
      </c>
      <c r="AE69" s="106"/>
    </row>
    <row r="70" spans="1:31">
      <c r="A70" s="104"/>
      <c r="B70" s="99" t="s">
        <v>57</v>
      </c>
      <c r="C70" s="73">
        <v>36.039862238286844</v>
      </c>
      <c r="D70" s="73">
        <v>41.878992475391577</v>
      </c>
      <c r="E70" s="73">
        <v>37.894359953624772</v>
      </c>
      <c r="F70" s="73">
        <v>1.836311350564914</v>
      </c>
      <c r="G70" s="73">
        <v>2.1483211712018915</v>
      </c>
      <c r="H70" s="73">
        <v>3.9846325217668053</v>
      </c>
      <c r="I70" s="73">
        <v>33.231319193434729</v>
      </c>
      <c r="J70" s="73"/>
      <c r="K70" s="73">
        <v>2.4485485660055288</v>
      </c>
      <c r="L70" s="73">
        <v>5.8391302371047304</v>
      </c>
      <c r="M70" s="73">
        <v>4.0028188865398171</v>
      </c>
      <c r="N70" s="73">
        <v>-3.9099547614176271</v>
      </c>
      <c r="O70" s="73">
        <v>-2.3556844408833379</v>
      </c>
      <c r="P70" s="73"/>
      <c r="Q70" s="73">
        <v>4.2848599165704426</v>
      </c>
      <c r="R70" s="73">
        <v>81.22394554626095</v>
      </c>
      <c r="S70" s="73"/>
      <c r="T70" s="73">
        <v>4.4575348382550191</v>
      </c>
      <c r="U70" s="73">
        <v>3.7948123394484985</v>
      </c>
      <c r="V70" s="73">
        <v>2.0590943190343038</v>
      </c>
      <c r="W70" s="73"/>
      <c r="X70" s="73">
        <v>5.8337311600627428</v>
      </c>
      <c r="Y70" s="73">
        <v>4.279460839528455</v>
      </c>
      <c r="Z70" s="204">
        <v>86.52498351860693</v>
      </c>
      <c r="AA70" s="208"/>
      <c r="AB70" s="74">
        <v>1759.56</v>
      </c>
      <c r="AC70" s="74">
        <v>1804.394</v>
      </c>
      <c r="AD70" s="204">
        <v>-1.9487175536020516</v>
      </c>
      <c r="AE70" s="106"/>
    </row>
    <row r="71" spans="1:31">
      <c r="A71" s="104"/>
      <c r="B71" s="123" t="s">
        <v>58</v>
      </c>
      <c r="C71" s="76">
        <v>35.812170402199243</v>
      </c>
      <c r="D71" s="76">
        <v>40.984471433585576</v>
      </c>
      <c r="E71" s="76">
        <v>36.8570730952272</v>
      </c>
      <c r="F71" s="76">
        <v>2.0137212967868101</v>
      </c>
      <c r="G71" s="76">
        <v>2.1136770415715613</v>
      </c>
      <c r="H71" s="76">
        <v>4.1273983383583719</v>
      </c>
      <c r="I71" s="76">
        <v>33.014063566185534</v>
      </c>
      <c r="J71" s="76"/>
      <c r="K71" s="76">
        <v>2.4570896750371918</v>
      </c>
      <c r="L71" s="76">
        <v>5.172301031386322</v>
      </c>
      <c r="M71" s="76">
        <v>3.1585797345995119</v>
      </c>
      <c r="N71" s="76">
        <v>-3.4850982007965943</v>
      </c>
      <c r="O71" s="76">
        <v>-2.7836081412342737</v>
      </c>
      <c r="P71" s="76"/>
      <c r="Q71" s="76">
        <v>4.4708109718240019</v>
      </c>
      <c r="R71" s="76">
        <v>83.573504079989618</v>
      </c>
      <c r="S71" s="76"/>
      <c r="T71" s="76">
        <v>4.6076110249987465</v>
      </c>
      <c r="U71" s="76">
        <v>4.1816818289830238</v>
      </c>
      <c r="V71" s="76">
        <v>1.7969688447644774</v>
      </c>
      <c r="W71" s="76"/>
      <c r="X71" s="76">
        <v>5.1079892653852275</v>
      </c>
      <c r="Y71" s="76">
        <v>4.4064992058229073</v>
      </c>
      <c r="Z71" s="209">
        <v>87.421109083655438</v>
      </c>
      <c r="AA71" s="208"/>
      <c r="AB71" s="124">
        <v>1834.8119999999999</v>
      </c>
      <c r="AC71" s="76">
        <v>1859.441</v>
      </c>
      <c r="AD71" s="209">
        <v>-0.62349309768382</v>
      </c>
    </row>
    <row r="72" spans="1:31">
      <c r="A72" s="104"/>
      <c r="B72" s="210" t="s">
        <v>59</v>
      </c>
      <c r="C72" s="76">
        <v>36.157724437732455</v>
      </c>
      <c r="D72" s="76">
        <v>39.975586553727084</v>
      </c>
      <c r="E72" s="76">
        <v>36.179041130611935</v>
      </c>
      <c r="F72" s="76">
        <v>1.6770722529835418</v>
      </c>
      <c r="G72" s="76">
        <v>2.1194731701316014</v>
      </c>
      <c r="H72" s="76">
        <v>3.7965454231151425</v>
      </c>
      <c r="I72" s="76">
        <v>33.391803996720832</v>
      </c>
      <c r="J72" s="76"/>
      <c r="K72" s="76">
        <v>1.9162977732235746</v>
      </c>
      <c r="L72" s="76">
        <v>3.8178621159946244</v>
      </c>
      <c r="M72" s="76">
        <v>2.1407898630110838</v>
      </c>
      <c r="N72" s="76">
        <v>-2.1599324653232554</v>
      </c>
      <c r="O72" s="76">
        <v>-1.9354403755357463</v>
      </c>
      <c r="P72" s="76"/>
      <c r="Q72" s="76">
        <v>3.5933700262071158</v>
      </c>
      <c r="R72" s="76">
        <v>83.7</v>
      </c>
      <c r="S72" s="76"/>
      <c r="T72" s="76">
        <v>3.2162753480400839</v>
      </c>
      <c r="U72" s="76">
        <v>2.6680863654826537</v>
      </c>
      <c r="V72" s="76">
        <v>1.772201971953171</v>
      </c>
      <c r="W72" s="76"/>
      <c r="X72" s="76">
        <v>3.9818733873285517</v>
      </c>
      <c r="Y72" s="76">
        <v>3.7573812975410426</v>
      </c>
      <c r="Z72" s="209">
        <v>87.598138978474367</v>
      </c>
      <c r="AA72" s="208"/>
      <c r="AB72" s="81">
        <v>1885.846</v>
      </c>
      <c r="AC72" s="74">
        <v>1920.1030000000001</v>
      </c>
      <c r="AD72" s="211">
        <v>-0.19953964668589208</v>
      </c>
    </row>
    <row r="73" spans="1:31">
      <c r="A73" s="104"/>
      <c r="B73" s="212" t="s">
        <v>60</v>
      </c>
      <c r="C73" s="148">
        <v>36.708606353730133</v>
      </c>
      <c r="D73" s="148">
        <v>39.343035520344102</v>
      </c>
      <c r="E73" s="148">
        <v>35.387246425526733</v>
      </c>
      <c r="F73" s="76">
        <v>1.8597027611327361</v>
      </c>
      <c r="G73" s="148">
        <v>2.0960863336846303</v>
      </c>
      <c r="H73" s="148">
        <v>3.9557890948173671</v>
      </c>
      <c r="I73" s="148">
        <v>34.038550516261971</v>
      </c>
      <c r="J73" s="148"/>
      <c r="K73" s="148">
        <v>0.7751549528507129</v>
      </c>
      <c r="L73" s="76">
        <v>2.634429166613971</v>
      </c>
      <c r="M73" s="76">
        <v>0.77472640548123506</v>
      </c>
      <c r="N73" s="148">
        <v>-0.85709498999481071</v>
      </c>
      <c r="O73" s="148">
        <v>-0.85752353736428844</v>
      </c>
      <c r="P73" s="148"/>
      <c r="Q73" s="148">
        <v>2.6348577139834486</v>
      </c>
      <c r="R73" s="76">
        <v>86.571026581774106</v>
      </c>
      <c r="S73" s="148"/>
      <c r="T73" s="76">
        <v>3.4924572747909108</v>
      </c>
      <c r="U73" s="76">
        <v>6.7224695877040528</v>
      </c>
      <c r="V73" s="148">
        <v>1.8334321160312095</v>
      </c>
      <c r="W73" s="76"/>
      <c r="X73" s="76">
        <v>2.6930050118418736</v>
      </c>
      <c r="Y73" s="148">
        <v>2.6934335592113516</v>
      </c>
      <c r="Z73" s="76">
        <v>87.501363460146507</v>
      </c>
      <c r="AA73" s="207"/>
      <c r="AB73" s="213">
        <v>1964.3620000000001</v>
      </c>
      <c r="AC73" s="213">
        <v>1998.338</v>
      </c>
      <c r="AD73" s="214">
        <v>8.0672953413312598E-2</v>
      </c>
    </row>
    <row r="74" spans="1:31">
      <c r="A74" s="104"/>
      <c r="B74" s="215" t="s">
        <v>61</v>
      </c>
      <c r="C74" s="216">
        <v>36.681273119084999</v>
      </c>
      <c r="D74" s="216">
        <v>39.552803246680732</v>
      </c>
      <c r="E74" s="216">
        <v>35.466429189331919</v>
      </c>
      <c r="F74" s="216">
        <v>1.9757570395294501</v>
      </c>
      <c r="G74" s="216">
        <v>2.1106170178193708</v>
      </c>
      <c r="H74" s="216">
        <v>4.0863740573488201</v>
      </c>
      <c r="I74" s="216">
        <v>34.025638498922149</v>
      </c>
      <c r="J74" s="216"/>
      <c r="K74" s="216">
        <v>0.94938456997131515</v>
      </c>
      <c r="L74" s="216">
        <v>2.8715301275957339</v>
      </c>
      <c r="M74" s="216">
        <v>0.89577308806628386</v>
      </c>
      <c r="N74" s="216">
        <v>-0.89954948415710745</v>
      </c>
      <c r="O74" s="216">
        <v>-0.95316096606213851</v>
      </c>
      <c r="P74" s="216"/>
      <c r="Q74" s="216">
        <v>2.925141609500765</v>
      </c>
      <c r="R74" s="216">
        <v>88.795212210153196</v>
      </c>
      <c r="S74" s="216"/>
      <c r="T74" s="216">
        <v>2.3161919840038787</v>
      </c>
      <c r="U74" s="216">
        <v>4.7087842708910488</v>
      </c>
      <c r="V74" s="216">
        <v>2.0451370706705458</v>
      </c>
      <c r="W74" s="216"/>
      <c r="X74" s="216">
        <v>2.8478602968754081</v>
      </c>
      <c r="Y74" s="216">
        <v>2.9014717787804392</v>
      </c>
      <c r="Z74" s="217">
        <v>87.709751463703569</v>
      </c>
      <c r="AA74" s="207"/>
      <c r="AB74" s="218">
        <v>2028.713</v>
      </c>
      <c r="AC74" s="219">
        <v>2060.5700000000002</v>
      </c>
      <c r="AD74" s="220">
        <v>7.4953782444737271E-2</v>
      </c>
    </row>
    <row r="75" spans="1:31">
      <c r="A75" s="104"/>
      <c r="B75" s="212" t="s">
        <v>173</v>
      </c>
      <c r="C75" s="148">
        <v>37.054854355029434</v>
      </c>
      <c r="D75" s="148">
        <v>39.002801558391745</v>
      </c>
      <c r="E75" s="148">
        <v>34.883680872503788</v>
      </c>
      <c r="F75" s="148">
        <v>2.0012984476646696</v>
      </c>
      <c r="G75" s="148">
        <v>2.1178222382232881</v>
      </c>
      <c r="H75" s="148">
        <v>4.1191206858879577</v>
      </c>
      <c r="I75" s="148">
        <v>34.327488814393433</v>
      </c>
      <c r="J75" s="148"/>
      <c r="K75" s="148">
        <v>-7.3306935215081734E-2</v>
      </c>
      <c r="L75" s="148">
        <v>1.9479472033623129</v>
      </c>
      <c r="M75" s="148">
        <v>-5.3351244302356465E-2</v>
      </c>
      <c r="N75" s="148">
        <v>-0.22276064212184882</v>
      </c>
      <c r="O75" s="148">
        <v>-0.20280495120912351</v>
      </c>
      <c r="P75" s="148"/>
      <c r="Q75" s="148">
        <v>1.9279915124495877</v>
      </c>
      <c r="R75" s="148">
        <v>88.496850539521674</v>
      </c>
      <c r="S75" s="148"/>
      <c r="T75" s="148">
        <v>2.2536026408851102</v>
      </c>
      <c r="U75" s="148">
        <v>2.5084424016932019</v>
      </c>
      <c r="V75" s="148">
        <v>1.8641628413765887</v>
      </c>
      <c r="W75" s="148"/>
      <c r="X75" s="148">
        <v>1.9146102668999621</v>
      </c>
      <c r="Y75" s="148">
        <v>1.8946545759872364</v>
      </c>
      <c r="Z75" s="148">
        <v>87.705513759565449</v>
      </c>
      <c r="AA75" s="207"/>
      <c r="AB75" s="213">
        <v>2095.145</v>
      </c>
      <c r="AC75" s="213">
        <v>2130.1129999999998</v>
      </c>
      <c r="AD75" s="214">
        <v>-6.9892894803345484E-2</v>
      </c>
    </row>
    <row r="76" spans="1:31">
      <c r="A76" s="104"/>
      <c r="B76" s="212" t="s">
        <v>184</v>
      </c>
      <c r="C76" s="148">
        <v>37.207707316500546</v>
      </c>
      <c r="D76" s="148">
        <v>38.193082605868966</v>
      </c>
      <c r="E76" s="148">
        <v>34.100911169916607</v>
      </c>
      <c r="F76" s="148">
        <v>1.9686928102416006</v>
      </c>
      <c r="G76" s="148">
        <v>2.1234786257107587</v>
      </c>
      <c r="H76" s="148">
        <v>4.0921714359523591</v>
      </c>
      <c r="I76" s="148">
        <v>34.445454765412421</v>
      </c>
      <c r="J76" s="148"/>
      <c r="K76" s="148">
        <v>-1.0555215080104949</v>
      </c>
      <c r="L76" s="148">
        <v>0.985375289368421</v>
      </c>
      <c r="M76" s="148">
        <v>-0.98331752087317936</v>
      </c>
      <c r="N76" s="148">
        <v>0.67101606803355385</v>
      </c>
      <c r="O76" s="148">
        <v>0.74322005517086931</v>
      </c>
      <c r="P76" s="148"/>
      <c r="Q76" s="148">
        <v>0.91317130223110554</v>
      </c>
      <c r="R76" s="148">
        <v>86.904105268998265</v>
      </c>
      <c r="S76" s="148"/>
      <c r="T76" s="148">
        <v>1.3753915602305062</v>
      </c>
      <c r="U76" s="148">
        <v>1.493701502240439</v>
      </c>
      <c r="V76" s="148">
        <v>1.8521261387541184</v>
      </c>
      <c r="W76" s="148"/>
      <c r="X76" s="148">
        <v>1.0580261210843396</v>
      </c>
      <c r="Y76" s="148">
        <v>0.98582213394702389</v>
      </c>
      <c r="Z76" s="148">
        <v>86.543735890059182</v>
      </c>
      <c r="AA76" s="207"/>
      <c r="AB76" s="213">
        <v>2167.6860000000001</v>
      </c>
      <c r="AC76" s="213">
        <v>2207.6</v>
      </c>
      <c r="AD76" s="214">
        <v>-0.11645081635329291</v>
      </c>
    </row>
    <row r="77" spans="1:31">
      <c r="A77" s="104"/>
      <c r="B77" s="212" t="s">
        <v>188</v>
      </c>
      <c r="C77" s="221">
        <v>37.08714924992497</v>
      </c>
      <c r="D77" s="148">
        <v>38.001955317151285</v>
      </c>
      <c r="E77" s="148">
        <v>33.640967650109111</v>
      </c>
      <c r="F77" s="148">
        <v>2.2286241212240228</v>
      </c>
      <c r="G77" s="148">
        <v>2.1323635458181505</v>
      </c>
      <c r="H77" s="148">
        <v>4.3609876670421732</v>
      </c>
      <c r="I77" s="148">
        <v>34.263249643384633</v>
      </c>
      <c r="J77" s="148"/>
      <c r="K77" s="148">
        <v>-1.3732608602698193</v>
      </c>
      <c r="L77" s="148">
        <v>0.91480606722631963</v>
      </c>
      <c r="M77" s="148">
        <v>-1.3138180539977031</v>
      </c>
      <c r="N77" s="148">
        <v>0.66446778329387934</v>
      </c>
      <c r="O77" s="148">
        <v>0.72391058956599563</v>
      </c>
      <c r="P77" s="148"/>
      <c r="Q77" s="148">
        <v>0.85536326095420334</v>
      </c>
      <c r="R77" s="148">
        <v>82.976574370856014</v>
      </c>
      <c r="S77" s="148"/>
      <c r="T77" s="148">
        <v>1.7046365620633825</v>
      </c>
      <c r="U77" s="148">
        <v>-0.38098441449828102</v>
      </c>
      <c r="V77" s="148">
        <v>1.8187962742938399</v>
      </c>
      <c r="W77" s="148"/>
      <c r="X77" s="148">
        <v>0.92947324154849897</v>
      </c>
      <c r="Y77" s="148">
        <v>0.8700304352763828</v>
      </c>
      <c r="Z77" s="222">
        <v>84.847756671608451</v>
      </c>
      <c r="AA77" s="207"/>
      <c r="AB77" s="223">
        <v>2250.8090000000002</v>
      </c>
      <c r="AC77" s="213">
        <v>2294.8789999999999</v>
      </c>
      <c r="AD77" s="214">
        <v>-7.2305286002915636E-2</v>
      </c>
    </row>
    <row r="78" spans="1:31">
      <c r="A78" s="104"/>
      <c r="B78" s="224" t="s">
        <v>250</v>
      </c>
      <c r="C78" s="225">
        <v>37.157571149697347</v>
      </c>
      <c r="D78" s="157">
        <v>37.87558931528325</v>
      </c>
      <c r="E78" s="157">
        <v>33.427135898045059</v>
      </c>
      <c r="F78" s="157">
        <v>2.3053788227480316</v>
      </c>
      <c r="G78" s="157">
        <v>2.1430745944901606</v>
      </c>
      <c r="H78" s="157">
        <v>4.4484534172381913</v>
      </c>
      <c r="I78" s="157">
        <v>34.269115766829913</v>
      </c>
      <c r="J78" s="157"/>
      <c r="K78" s="157">
        <v>-1.6022602586806207</v>
      </c>
      <c r="L78" s="157">
        <v>0.71801816558590992</v>
      </c>
      <c r="M78" s="157">
        <v>-1.5873606571621217</v>
      </c>
      <c r="N78" s="157">
        <v>0.87362094969510307</v>
      </c>
      <c r="O78" s="157">
        <v>0.88852055121360207</v>
      </c>
      <c r="P78" s="157"/>
      <c r="Q78" s="157">
        <v>0.7031185640674108</v>
      </c>
      <c r="R78" s="157">
        <v>79.79560466610242</v>
      </c>
      <c r="S78" s="157"/>
      <c r="T78" s="157">
        <v>1.6130447154757848</v>
      </c>
      <c r="U78" s="157">
        <v>-0.13944683409635983</v>
      </c>
      <c r="V78" s="157">
        <v>1.8782882383076478</v>
      </c>
      <c r="W78" s="157"/>
      <c r="X78" s="157">
        <v>0.90095166102501512</v>
      </c>
      <c r="Y78" s="157">
        <v>0.88605205950651589</v>
      </c>
      <c r="Z78" s="226">
        <v>83.633728458605134</v>
      </c>
      <c r="AA78" s="207"/>
      <c r="AB78" s="227">
        <v>2340.163</v>
      </c>
      <c r="AC78" s="228">
        <v>2385.9825179644295</v>
      </c>
      <c r="AD78" s="229">
        <v>-8.7708863583202401E-4</v>
      </c>
    </row>
    <row r="79" spans="1:31" s="188" customFormat="1">
      <c r="A79" s="37"/>
      <c r="B79" s="230" t="s">
        <v>119</v>
      </c>
      <c r="C79" s="231" t="s">
        <v>292</v>
      </c>
      <c r="D79" s="232"/>
      <c r="E79" s="232"/>
      <c r="F79" s="232"/>
      <c r="G79" s="232"/>
      <c r="H79" s="232"/>
      <c r="I79" s="232"/>
      <c r="J79" s="232"/>
      <c r="K79" s="232"/>
      <c r="L79" s="232"/>
      <c r="M79" s="232"/>
      <c r="N79" s="232"/>
      <c r="O79" s="232"/>
      <c r="P79" s="232"/>
      <c r="Q79" s="232"/>
      <c r="R79" s="232"/>
      <c r="S79" s="232"/>
      <c r="T79" s="232"/>
      <c r="U79" s="232"/>
      <c r="V79" s="232"/>
      <c r="W79" s="232"/>
      <c r="X79" s="232"/>
      <c r="Y79" s="232"/>
      <c r="Z79" s="232"/>
      <c r="AA79" s="207"/>
      <c r="AB79" s="232"/>
      <c r="AC79" s="232"/>
      <c r="AD79" s="233"/>
    </row>
    <row r="80" spans="1:31" s="188" customFormat="1">
      <c r="A80" s="37"/>
      <c r="B80" s="230"/>
      <c r="C80" s="231" t="s">
        <v>293</v>
      </c>
      <c r="D80" s="232"/>
      <c r="E80" s="232"/>
      <c r="F80" s="232"/>
      <c r="G80" s="232"/>
      <c r="H80" s="232"/>
      <c r="I80" s="232"/>
      <c r="J80" s="232"/>
      <c r="K80" s="232"/>
      <c r="L80" s="232"/>
      <c r="M80" s="232"/>
      <c r="N80" s="232"/>
      <c r="O80" s="232"/>
      <c r="P80" s="232"/>
      <c r="Q80" s="232"/>
      <c r="R80" s="232"/>
      <c r="S80" s="232"/>
      <c r="T80" s="232"/>
      <c r="U80" s="232"/>
      <c r="V80" s="232"/>
      <c r="W80" s="232"/>
      <c r="X80" s="232"/>
      <c r="Y80" s="232"/>
      <c r="Z80" s="232"/>
      <c r="AA80" s="207"/>
      <c r="AB80" s="232"/>
      <c r="AC80" s="232"/>
      <c r="AD80" s="233"/>
    </row>
    <row r="81" spans="1:30" s="188" customFormat="1">
      <c r="A81" s="37"/>
      <c r="B81" s="230"/>
      <c r="C81" s="310" t="s">
        <v>288</v>
      </c>
      <c r="D81" s="310"/>
      <c r="E81" s="310"/>
      <c r="F81" s="310"/>
      <c r="G81" s="310"/>
      <c r="H81" s="310"/>
      <c r="I81" s="310"/>
      <c r="J81" s="310"/>
      <c r="K81" s="310"/>
      <c r="L81" s="310"/>
      <c r="M81" s="310"/>
      <c r="N81" s="310"/>
      <c r="O81" s="310"/>
      <c r="P81" s="310"/>
      <c r="Q81" s="310"/>
      <c r="R81" s="310"/>
      <c r="S81" s="310"/>
      <c r="T81" s="310"/>
      <c r="U81" s="310"/>
      <c r="V81" s="310"/>
      <c r="W81" s="310"/>
      <c r="X81" s="310"/>
      <c r="Y81" s="310"/>
      <c r="Z81" s="311"/>
      <c r="AA81" s="207"/>
      <c r="AB81" s="232"/>
      <c r="AC81" s="232"/>
      <c r="AD81" s="233"/>
    </row>
    <row r="82" spans="1:30" s="188" customFormat="1">
      <c r="A82" s="37"/>
      <c r="B82" s="230"/>
      <c r="C82" s="234" t="s">
        <v>294</v>
      </c>
      <c r="D82" s="232"/>
      <c r="E82" s="232"/>
      <c r="F82" s="232"/>
      <c r="G82" s="232"/>
      <c r="H82" s="232"/>
      <c r="I82" s="232"/>
      <c r="J82" s="232"/>
      <c r="K82" s="232"/>
      <c r="L82" s="232"/>
      <c r="M82" s="232"/>
      <c r="N82" s="232"/>
      <c r="O82" s="232"/>
      <c r="P82" s="232"/>
      <c r="Q82" s="232"/>
      <c r="R82" s="232"/>
      <c r="S82" s="232"/>
      <c r="T82" s="232"/>
      <c r="U82" s="232"/>
      <c r="V82" s="232"/>
      <c r="W82" s="232"/>
      <c r="X82" s="232"/>
      <c r="Y82" s="232"/>
      <c r="Z82" s="232"/>
      <c r="AA82" s="207"/>
      <c r="AB82" s="232"/>
      <c r="AC82" s="232"/>
      <c r="AD82" s="233"/>
    </row>
    <row r="83" spans="1:30" s="188" customFormat="1">
      <c r="A83" s="37"/>
      <c r="B83" s="230"/>
      <c r="C83" s="174" t="s">
        <v>174</v>
      </c>
      <c r="D83" s="232"/>
      <c r="E83" s="232"/>
      <c r="F83" s="232"/>
      <c r="G83" s="232"/>
      <c r="H83" s="232"/>
      <c r="I83" s="232"/>
      <c r="J83" s="232"/>
      <c r="K83" s="232"/>
      <c r="L83" s="232"/>
      <c r="M83" s="232"/>
      <c r="N83" s="232"/>
      <c r="O83" s="232"/>
      <c r="P83" s="232"/>
      <c r="Q83" s="232"/>
      <c r="R83" s="232"/>
      <c r="S83" s="232"/>
      <c r="T83" s="232"/>
      <c r="U83" s="232"/>
      <c r="V83" s="232"/>
      <c r="W83" s="232"/>
      <c r="X83" s="232"/>
      <c r="Y83" s="232"/>
      <c r="Z83" s="232"/>
      <c r="AA83" s="206"/>
      <c r="AB83" s="232"/>
      <c r="AC83" s="232"/>
      <c r="AD83" s="233"/>
    </row>
    <row r="84" spans="1:30" s="188" customFormat="1" ht="16.5" thickBot="1">
      <c r="A84" s="37"/>
      <c r="B84" s="235"/>
      <c r="C84" s="176" t="s">
        <v>130</v>
      </c>
      <c r="D84" s="236"/>
      <c r="E84" s="236"/>
      <c r="F84" s="236"/>
      <c r="G84" s="236"/>
      <c r="H84" s="236"/>
      <c r="I84" s="236"/>
      <c r="J84" s="236"/>
      <c r="K84" s="236"/>
      <c r="L84" s="236"/>
      <c r="M84" s="237"/>
      <c r="N84" s="236"/>
      <c r="O84" s="236"/>
      <c r="P84" s="236"/>
      <c r="Q84" s="236"/>
      <c r="R84" s="236"/>
      <c r="S84" s="236"/>
      <c r="T84" s="236"/>
      <c r="U84" s="236"/>
      <c r="V84" s="236"/>
      <c r="W84" s="236"/>
      <c r="X84" s="236"/>
      <c r="Y84" s="236"/>
      <c r="Z84" s="236"/>
      <c r="AA84" s="206"/>
      <c r="AB84" s="236"/>
      <c r="AC84" s="236"/>
      <c r="AD84" s="238"/>
    </row>
    <row r="85" spans="1:30">
      <c r="AA85" s="95"/>
    </row>
    <row r="86" spans="1:30">
      <c r="AA86" s="95"/>
    </row>
    <row r="88" spans="1:30">
      <c r="B88" s="179"/>
      <c r="E88" s="180"/>
    </row>
    <row r="89" spans="1:30">
      <c r="B89" s="179"/>
    </row>
    <row r="90" spans="1:30">
      <c r="B90" s="179"/>
    </row>
    <row r="91" spans="1:30">
      <c r="B91" s="179"/>
    </row>
    <row r="92" spans="1:30">
      <c r="B92" s="179"/>
    </row>
    <row r="93" spans="1:30">
      <c r="B93" s="179"/>
    </row>
    <row r="94" spans="1:30">
      <c r="B94" s="179"/>
    </row>
    <row r="95" spans="1:30">
      <c r="B95" s="179"/>
    </row>
  </sheetData>
  <mergeCells count="8">
    <mergeCell ref="AB3:AD3"/>
    <mergeCell ref="C81:Z81"/>
    <mergeCell ref="C1:Z1"/>
    <mergeCell ref="K3:O3"/>
    <mergeCell ref="Q3:R3"/>
    <mergeCell ref="X3:Z3"/>
    <mergeCell ref="T3:V3"/>
    <mergeCell ref="C3:I3"/>
  </mergeCells>
  <phoneticPr fontId="101" type="noConversion"/>
  <pageMargins left="0.74803149606299213" right="0.74803149606299213" top="0.98425196850393704" bottom="0.98425196850393704" header="0.51181102362204722" footer="0.51181102362204722"/>
  <pageSetup paperSize="8" scale="4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pageSetUpPr fitToPage="1"/>
  </sheetPr>
  <dimension ref="A1:AW99"/>
  <sheetViews>
    <sheetView topLeftCell="B1" zoomScale="85" zoomScaleNormal="85" workbookViewId="0">
      <pane xSplit="1" ySplit="4" topLeftCell="C5" activePane="bottomRight" state="frozen"/>
      <selection activeCell="D5" sqref="D5"/>
      <selection pane="topRight" activeCell="D5" sqref="D5"/>
      <selection pane="bottomLeft" activeCell="D5" sqref="D5"/>
      <selection pane="bottomRight" activeCell="B1" sqref="B1"/>
    </sheetView>
  </sheetViews>
  <sheetFormatPr defaultRowHeight="15.75"/>
  <cols>
    <col min="1" max="1" width="9.140625" style="27"/>
    <col min="2" max="2" width="8.5703125" style="27" bestFit="1" customWidth="1"/>
    <col min="3" max="3" width="12.85546875" style="27" customWidth="1"/>
    <col min="4" max="4" width="13.42578125" style="27" customWidth="1"/>
    <col min="5" max="5" width="13.7109375" style="27" customWidth="1"/>
    <col min="6" max="6" width="12.85546875" style="27" customWidth="1"/>
    <col min="7" max="7" width="13.7109375" style="27" bestFit="1" customWidth="1"/>
    <col min="8" max="9" width="12.85546875" style="27" customWidth="1"/>
    <col min="10" max="10" width="2.28515625" style="27" customWidth="1"/>
    <col min="11" max="15" width="12.85546875" style="27" customWidth="1"/>
    <col min="16" max="16" width="2.140625" style="27" customWidth="1"/>
    <col min="17" max="18" width="12.85546875" style="27" customWidth="1"/>
    <col min="19" max="19" width="2.140625" style="27" customWidth="1"/>
    <col min="20" max="20" width="15.85546875" style="27" customWidth="1"/>
    <col min="21" max="21" width="15.85546875" style="27" bestFit="1" customWidth="1"/>
    <col min="22" max="22" width="15.85546875" style="27" customWidth="1"/>
    <col min="23" max="23" width="2.5703125" style="27" customWidth="1"/>
    <col min="24" max="25" width="15.85546875" style="27" bestFit="1" customWidth="1"/>
    <col min="26" max="26" width="15.85546875" style="27" customWidth="1"/>
    <col min="27" max="27" width="2.42578125" style="104" customWidth="1"/>
    <col min="28" max="28" width="25.85546875" style="27" bestFit="1" customWidth="1"/>
    <col min="29" max="29" width="9.140625" style="104"/>
    <col min="30" max="30" width="9.42578125" style="104" customWidth="1"/>
    <col min="31" max="31" width="13.42578125" style="104" customWidth="1"/>
    <col min="32" max="33" width="12.85546875" style="104" customWidth="1"/>
    <col min="34" max="34" width="13.42578125" style="104" customWidth="1"/>
    <col min="35" max="37" width="9.140625" style="104"/>
    <col min="38" max="38" width="2.85546875" style="104" customWidth="1"/>
    <col min="39" max="39" width="2.28515625" style="104" customWidth="1"/>
    <col min="40" max="43" width="12.85546875" style="104" customWidth="1"/>
    <col min="44" max="16384" width="9.140625" style="104"/>
  </cols>
  <sheetData>
    <row r="1" spans="1:44" ht="29.25" customHeight="1" thickBot="1">
      <c r="B1" s="23"/>
      <c r="C1" s="307" t="s">
        <v>249</v>
      </c>
      <c r="D1" s="307"/>
      <c r="E1" s="307"/>
      <c r="F1" s="307"/>
      <c r="G1" s="307"/>
      <c r="H1" s="307"/>
      <c r="I1" s="307"/>
      <c r="J1" s="307"/>
      <c r="K1" s="307"/>
      <c r="L1" s="307"/>
      <c r="M1" s="307"/>
      <c r="N1" s="307"/>
      <c r="O1" s="307"/>
      <c r="P1" s="307"/>
      <c r="Q1" s="307"/>
      <c r="R1" s="307"/>
      <c r="S1" s="307"/>
      <c r="T1" s="307"/>
      <c r="U1" s="307"/>
      <c r="V1" s="307"/>
      <c r="W1" s="307"/>
      <c r="X1" s="307"/>
      <c r="Y1" s="307"/>
      <c r="Z1" s="308"/>
      <c r="AA1" s="239"/>
      <c r="AB1" s="26"/>
      <c r="AD1" s="240"/>
      <c r="AE1" s="240"/>
      <c r="AF1" s="240"/>
      <c r="AG1" s="240"/>
      <c r="AH1" s="240"/>
      <c r="AI1" s="106"/>
      <c r="AJ1" s="106"/>
      <c r="AK1" s="106"/>
      <c r="AL1" s="106"/>
      <c r="AM1" s="106"/>
      <c r="AN1" s="106"/>
      <c r="AO1" s="106"/>
      <c r="AP1" s="106"/>
      <c r="AQ1" s="106"/>
      <c r="AR1" s="106"/>
    </row>
    <row r="2" spans="1:44" s="188" customFormat="1" ht="15.75" customHeight="1">
      <c r="A2" s="37"/>
      <c r="B2" s="30"/>
      <c r="C2" s="31"/>
      <c r="D2" s="31"/>
      <c r="E2" s="31"/>
      <c r="F2" s="31"/>
      <c r="G2" s="31"/>
      <c r="H2" s="31"/>
      <c r="I2" s="31"/>
      <c r="J2" s="32"/>
      <c r="K2" s="33"/>
      <c r="L2" s="33"/>
      <c r="M2" s="34"/>
      <c r="N2" s="33"/>
      <c r="O2" s="33"/>
      <c r="P2" s="32"/>
      <c r="Q2" s="33"/>
      <c r="R2" s="33"/>
      <c r="S2" s="32"/>
      <c r="T2" s="33"/>
      <c r="U2" s="33"/>
      <c r="V2" s="35"/>
      <c r="W2" s="32"/>
      <c r="X2" s="33"/>
      <c r="Y2" s="33"/>
      <c r="Z2" s="33"/>
      <c r="AA2" s="239"/>
      <c r="AB2" s="36"/>
      <c r="AD2" s="241"/>
      <c r="AE2" s="242"/>
      <c r="AF2" s="242"/>
      <c r="AG2" s="242"/>
      <c r="AH2" s="242"/>
      <c r="AI2" s="243"/>
      <c r="AJ2" s="243"/>
      <c r="AK2" s="243"/>
      <c r="AL2" s="243"/>
      <c r="AM2" s="243"/>
      <c r="AN2" s="312"/>
      <c r="AO2" s="312"/>
      <c r="AP2" s="312"/>
      <c r="AQ2" s="312"/>
      <c r="AR2" s="243"/>
    </row>
    <row r="3" spans="1:44" s="188" customFormat="1">
      <c r="A3" s="37"/>
      <c r="B3" s="30"/>
      <c r="C3" s="327" t="s">
        <v>71</v>
      </c>
      <c r="D3" s="327"/>
      <c r="E3" s="327"/>
      <c r="F3" s="327"/>
      <c r="G3" s="327"/>
      <c r="H3" s="327"/>
      <c r="I3" s="327"/>
      <c r="J3" s="32"/>
      <c r="K3" s="314" t="s">
        <v>68</v>
      </c>
      <c r="L3" s="314"/>
      <c r="M3" s="314"/>
      <c r="N3" s="314"/>
      <c r="O3" s="314"/>
      <c r="P3" s="32"/>
      <c r="Q3" s="314" t="s">
        <v>114</v>
      </c>
      <c r="R3" s="314"/>
      <c r="S3" s="32"/>
      <c r="T3" s="326" t="s">
        <v>74</v>
      </c>
      <c r="U3" s="326"/>
      <c r="V3" s="326"/>
      <c r="W3" s="32"/>
      <c r="X3" s="314" t="s">
        <v>189</v>
      </c>
      <c r="Y3" s="314"/>
      <c r="Z3" s="320"/>
      <c r="AA3" s="239"/>
      <c r="AB3" s="244" t="s">
        <v>87</v>
      </c>
      <c r="AD3" s="241"/>
      <c r="AE3" s="241"/>
      <c r="AF3" s="241"/>
      <c r="AG3" s="241"/>
      <c r="AH3" s="241"/>
      <c r="AI3" s="243"/>
      <c r="AJ3" s="243"/>
      <c r="AK3" s="243"/>
      <c r="AL3" s="243"/>
      <c r="AM3" s="243"/>
      <c r="AN3" s="245"/>
      <c r="AO3" s="245"/>
      <c r="AP3" s="245"/>
      <c r="AQ3" s="245"/>
      <c r="AR3" s="243"/>
    </row>
    <row r="4" spans="1:44" s="199" customFormat="1" ht="51.75">
      <c r="A4" s="189"/>
      <c r="B4" s="190"/>
      <c r="C4" s="191" t="s">
        <v>3</v>
      </c>
      <c r="D4" s="191" t="s">
        <v>8</v>
      </c>
      <c r="E4" s="191" t="s">
        <v>5</v>
      </c>
      <c r="F4" s="191" t="s">
        <v>6</v>
      </c>
      <c r="G4" s="191" t="s">
        <v>62</v>
      </c>
      <c r="H4" s="191" t="s">
        <v>7</v>
      </c>
      <c r="I4" s="191" t="s">
        <v>187</v>
      </c>
      <c r="J4" s="191"/>
      <c r="K4" s="191" t="s">
        <v>176</v>
      </c>
      <c r="L4" s="191" t="s">
        <v>0</v>
      </c>
      <c r="M4" s="191" t="s">
        <v>175</v>
      </c>
      <c r="N4" s="191" t="s">
        <v>70</v>
      </c>
      <c r="O4" s="191" t="s">
        <v>76</v>
      </c>
      <c r="P4" s="191"/>
      <c r="Q4" s="191" t="s">
        <v>1</v>
      </c>
      <c r="R4" s="191" t="s">
        <v>4</v>
      </c>
      <c r="S4" s="191"/>
      <c r="T4" s="192" t="s">
        <v>72</v>
      </c>
      <c r="U4" s="192" t="s">
        <v>2</v>
      </c>
      <c r="V4" s="192" t="s">
        <v>185</v>
      </c>
      <c r="W4" s="193"/>
      <c r="X4" s="194" t="s">
        <v>77</v>
      </c>
      <c r="Y4" s="194" t="s">
        <v>78</v>
      </c>
      <c r="Z4" s="195" t="s">
        <v>157</v>
      </c>
      <c r="AA4" s="239"/>
      <c r="AB4" s="246" t="s">
        <v>248</v>
      </c>
      <c r="AE4" s="247"/>
      <c r="AF4" s="248"/>
      <c r="AG4" s="247"/>
      <c r="AH4" s="248"/>
      <c r="AI4" s="249"/>
      <c r="AJ4" s="250"/>
      <c r="AK4" s="250"/>
      <c r="AL4" s="250"/>
      <c r="AM4" s="250"/>
      <c r="AN4" s="247"/>
      <c r="AO4" s="248"/>
      <c r="AP4" s="247"/>
      <c r="AQ4" s="248"/>
      <c r="AR4" s="249"/>
    </row>
    <row r="5" spans="1:44" s="203" customFormat="1">
      <c r="A5" s="62"/>
      <c r="B5" s="72" t="s">
        <v>103</v>
      </c>
      <c r="C5" s="73">
        <v>161.89376923076927</v>
      </c>
      <c r="D5" s="73">
        <v>161.03730769230771</v>
      </c>
      <c r="E5" s="73">
        <v>129.68630769230768</v>
      </c>
      <c r="F5" s="73">
        <v>15.799461538461539</v>
      </c>
      <c r="G5" s="73">
        <v>15.551538461538462</v>
      </c>
      <c r="H5" s="73">
        <v>31.351000000000006</v>
      </c>
      <c r="I5" s="73">
        <v>130.79069230769232</v>
      </c>
      <c r="J5" s="73"/>
      <c r="K5" s="73" t="s">
        <v>118</v>
      </c>
      <c r="L5" s="73">
        <v>-0.85646153846153861</v>
      </c>
      <c r="M5" s="73">
        <v>-16.655923076923081</v>
      </c>
      <c r="N5" s="73">
        <v>12.148230769230771</v>
      </c>
      <c r="O5" s="73" t="s">
        <v>118</v>
      </c>
      <c r="P5" s="73"/>
      <c r="Q5" s="73" t="s">
        <v>118</v>
      </c>
      <c r="R5" s="73" t="s">
        <v>118</v>
      </c>
      <c r="S5" s="73"/>
      <c r="T5" s="73">
        <v>-12.531384615384619</v>
      </c>
      <c r="U5" s="73">
        <v>-0.85646153846153861</v>
      </c>
      <c r="V5" s="73">
        <v>16.723538461538464</v>
      </c>
      <c r="W5" s="73"/>
      <c r="X5" s="73">
        <v>-2.4341538461538463</v>
      </c>
      <c r="Y5" s="73" t="s">
        <v>118</v>
      </c>
      <c r="Z5" s="73" t="s">
        <v>118</v>
      </c>
      <c r="AA5" s="103"/>
      <c r="AB5" s="251">
        <v>4.4368600682593851</v>
      </c>
      <c r="AE5" s="252"/>
      <c r="AF5" s="252"/>
      <c r="AG5" s="252"/>
      <c r="AH5" s="252"/>
      <c r="AI5" s="253"/>
      <c r="AJ5" s="253"/>
      <c r="AK5" s="253"/>
      <c r="AL5" s="253"/>
      <c r="AM5" s="253"/>
      <c r="AN5" s="254"/>
      <c r="AO5" s="254"/>
      <c r="AP5" s="254"/>
      <c r="AQ5" s="254"/>
      <c r="AR5" s="253"/>
    </row>
    <row r="6" spans="1:44" s="203" customFormat="1">
      <c r="A6" s="62"/>
      <c r="B6" s="83" t="s">
        <v>104</v>
      </c>
      <c r="C6" s="73">
        <v>164.16545833333336</v>
      </c>
      <c r="D6" s="73">
        <v>165.91735416666668</v>
      </c>
      <c r="E6" s="73">
        <v>133.9345729166667</v>
      </c>
      <c r="F6" s="73">
        <v>15.873885416666667</v>
      </c>
      <c r="G6" s="73">
        <v>16.108895833333335</v>
      </c>
      <c r="H6" s="73">
        <v>31.982781250000002</v>
      </c>
      <c r="I6" s="73">
        <v>132.24677083333336</v>
      </c>
      <c r="J6" s="73"/>
      <c r="K6" s="73" t="s">
        <v>118</v>
      </c>
      <c r="L6" s="73">
        <v>1.7518958333333334</v>
      </c>
      <c r="M6" s="73">
        <v>-14.121989583333336</v>
      </c>
      <c r="N6" s="73">
        <v>8.3535520833333354</v>
      </c>
      <c r="O6" s="73" t="s">
        <v>118</v>
      </c>
      <c r="P6" s="73"/>
      <c r="Q6" s="73" t="s">
        <v>118</v>
      </c>
      <c r="R6" s="73" t="s">
        <v>118</v>
      </c>
      <c r="S6" s="73"/>
      <c r="T6" s="73">
        <v>-8.1185416666666672</v>
      </c>
      <c r="U6" s="73">
        <v>1.7518958333333334</v>
      </c>
      <c r="V6" s="73">
        <v>15.617510416666669</v>
      </c>
      <c r="W6" s="73"/>
      <c r="X6" s="73">
        <v>0.68366666666666676</v>
      </c>
      <c r="Y6" s="73" t="s">
        <v>118</v>
      </c>
      <c r="Z6" s="73" t="s">
        <v>118</v>
      </c>
      <c r="AA6" s="103"/>
      <c r="AB6" s="251">
        <v>4.6806435884934174</v>
      </c>
      <c r="AE6" s="252"/>
      <c r="AF6" s="252"/>
      <c r="AG6" s="252"/>
      <c r="AH6" s="252"/>
      <c r="AI6" s="253"/>
      <c r="AJ6" s="253"/>
      <c r="AK6" s="253"/>
      <c r="AL6" s="253"/>
      <c r="AM6" s="253"/>
      <c r="AN6" s="254"/>
      <c r="AO6" s="254"/>
      <c r="AP6" s="254"/>
      <c r="AQ6" s="254"/>
      <c r="AR6" s="253"/>
    </row>
    <row r="7" spans="1:44" s="203" customFormat="1">
      <c r="A7" s="62"/>
      <c r="B7" s="83" t="s">
        <v>105</v>
      </c>
      <c r="C7" s="73">
        <v>164.77387064676617</v>
      </c>
      <c r="D7" s="73">
        <v>164.89631840796019</v>
      </c>
      <c r="E7" s="73">
        <v>133.59050746268656</v>
      </c>
      <c r="F7" s="73">
        <v>14.979442786069653</v>
      </c>
      <c r="G7" s="73">
        <v>16.32636815920398</v>
      </c>
      <c r="H7" s="73">
        <v>31.305810945273631</v>
      </c>
      <c r="I7" s="73">
        <v>132.8354129353234</v>
      </c>
      <c r="J7" s="73"/>
      <c r="K7" s="73" t="s">
        <v>118</v>
      </c>
      <c r="L7" s="73">
        <v>0.12244776119402984</v>
      </c>
      <c r="M7" s="73">
        <v>-14.856995024875621</v>
      </c>
      <c r="N7" s="73">
        <v>10.224388059701491</v>
      </c>
      <c r="O7" s="73" t="s">
        <v>118</v>
      </c>
      <c r="P7" s="73"/>
      <c r="Q7" s="73" t="s">
        <v>118</v>
      </c>
      <c r="R7" s="73" t="s">
        <v>118</v>
      </c>
      <c r="S7" s="73"/>
      <c r="T7" s="73">
        <v>-9.5509253731343282</v>
      </c>
      <c r="U7" s="73">
        <v>0.12244776119402984</v>
      </c>
      <c r="V7" s="73">
        <v>15.693721393034826</v>
      </c>
      <c r="W7" s="73"/>
      <c r="X7" s="73">
        <v>-1.9999800995024877</v>
      </c>
      <c r="Y7" s="73" t="s">
        <v>118</v>
      </c>
      <c r="Z7" s="73" t="s">
        <v>118</v>
      </c>
      <c r="AA7" s="103"/>
      <c r="AB7" s="251">
        <v>4.9000487567040469</v>
      </c>
      <c r="AE7" s="252"/>
      <c r="AF7" s="252"/>
      <c r="AG7" s="252"/>
      <c r="AH7" s="252"/>
      <c r="AI7" s="253"/>
      <c r="AJ7" s="253"/>
      <c r="AK7" s="253"/>
      <c r="AL7" s="253"/>
      <c r="AM7" s="253"/>
      <c r="AN7" s="254"/>
      <c r="AO7" s="254"/>
      <c r="AP7" s="254"/>
      <c r="AQ7" s="254"/>
      <c r="AR7" s="253"/>
    </row>
    <row r="8" spans="1:44" s="203" customFormat="1">
      <c r="A8" s="62"/>
      <c r="B8" s="83" t="s">
        <v>106</v>
      </c>
      <c r="C8" s="73">
        <v>167.27482692307692</v>
      </c>
      <c r="D8" s="73">
        <v>168.67502884615388</v>
      </c>
      <c r="E8" s="73">
        <v>136.64787500000003</v>
      </c>
      <c r="F8" s="73">
        <v>15.540269230769233</v>
      </c>
      <c r="G8" s="73">
        <v>16.486884615384618</v>
      </c>
      <c r="H8" s="73">
        <v>32.027153846153851</v>
      </c>
      <c r="I8" s="73">
        <v>135.91819230769232</v>
      </c>
      <c r="J8" s="73"/>
      <c r="K8" s="73" t="s">
        <v>118</v>
      </c>
      <c r="L8" s="73">
        <v>1.4002019230769231</v>
      </c>
      <c r="M8" s="73">
        <v>-14.140067307692309</v>
      </c>
      <c r="N8" s="73">
        <v>10.767750000000003</v>
      </c>
      <c r="O8" s="73" t="s">
        <v>118</v>
      </c>
      <c r="P8" s="73"/>
      <c r="Q8" s="73" t="s">
        <v>118</v>
      </c>
      <c r="R8" s="73" t="s">
        <v>118</v>
      </c>
      <c r="S8" s="73"/>
      <c r="T8" s="73">
        <v>-10.255000000000001</v>
      </c>
      <c r="U8" s="73">
        <v>1.4002019230769231</v>
      </c>
      <c r="V8" s="73">
        <v>15.638875000000002</v>
      </c>
      <c r="W8" s="73"/>
      <c r="X8" s="73">
        <v>-3.3525961538461546</v>
      </c>
      <c r="Y8" s="73" t="s">
        <v>118</v>
      </c>
      <c r="Z8" s="73" t="s">
        <v>118</v>
      </c>
      <c r="AA8" s="103"/>
      <c r="AB8" s="251">
        <v>5.0706972208678689</v>
      </c>
      <c r="AE8" s="252"/>
      <c r="AF8" s="252"/>
      <c r="AG8" s="252"/>
      <c r="AH8" s="252"/>
      <c r="AI8" s="253"/>
      <c r="AJ8" s="253"/>
      <c r="AK8" s="253"/>
      <c r="AL8" s="253"/>
      <c r="AM8" s="253"/>
      <c r="AN8" s="254"/>
      <c r="AO8" s="254"/>
      <c r="AP8" s="254"/>
      <c r="AQ8" s="254"/>
      <c r="AR8" s="253"/>
    </row>
    <row r="9" spans="1:44" s="203" customFormat="1">
      <c r="A9" s="62"/>
      <c r="B9" s="83" t="s">
        <v>107</v>
      </c>
      <c r="C9" s="73">
        <v>167.63244976076558</v>
      </c>
      <c r="D9" s="73">
        <v>178.80009569377992</v>
      </c>
      <c r="E9" s="73">
        <v>145.25790430622013</v>
      </c>
      <c r="F9" s="73">
        <v>16.780909090909095</v>
      </c>
      <c r="G9" s="73">
        <v>16.76128229665072</v>
      </c>
      <c r="H9" s="73">
        <v>33.542191387559818</v>
      </c>
      <c r="I9" s="73">
        <v>138.80068899521532</v>
      </c>
      <c r="J9" s="73"/>
      <c r="K9" s="73" t="s">
        <v>118</v>
      </c>
      <c r="L9" s="73">
        <v>11.167645933014354</v>
      </c>
      <c r="M9" s="73">
        <v>-5.6132631578947372</v>
      </c>
      <c r="N9" s="73">
        <v>7.124526315789474</v>
      </c>
      <c r="O9" s="73" t="s">
        <v>118</v>
      </c>
      <c r="P9" s="73"/>
      <c r="Q9" s="73" t="s">
        <v>118</v>
      </c>
      <c r="R9" s="73" t="s">
        <v>118</v>
      </c>
      <c r="S9" s="73"/>
      <c r="T9" s="73">
        <v>-5.5347559808612443</v>
      </c>
      <c r="U9" s="73">
        <v>11.167645933014354</v>
      </c>
      <c r="V9" s="73">
        <v>16.074344497607658</v>
      </c>
      <c r="W9" s="73"/>
      <c r="X9" s="73">
        <v>1.118727272727273</v>
      </c>
      <c r="Y9" s="73" t="s">
        <v>118</v>
      </c>
      <c r="Z9" s="73" t="s">
        <v>118</v>
      </c>
      <c r="AA9" s="103"/>
      <c r="AB9" s="251">
        <v>5.0950755728912718</v>
      </c>
      <c r="AE9" s="252"/>
      <c r="AF9" s="252"/>
      <c r="AG9" s="252"/>
      <c r="AH9" s="252"/>
      <c r="AI9" s="253"/>
      <c r="AJ9" s="253"/>
      <c r="AK9" s="253"/>
      <c r="AL9" s="253"/>
      <c r="AM9" s="253"/>
      <c r="AN9" s="254"/>
      <c r="AO9" s="254"/>
      <c r="AP9" s="254"/>
      <c r="AQ9" s="254"/>
      <c r="AR9" s="253"/>
    </row>
    <row r="10" spans="1:44" s="203" customFormat="1">
      <c r="A10" s="62"/>
      <c r="B10" s="83" t="s">
        <v>108</v>
      </c>
      <c r="C10" s="73">
        <v>174.594985915493</v>
      </c>
      <c r="D10" s="73">
        <v>187.34392488262915</v>
      </c>
      <c r="E10" s="73">
        <v>152.52507042253524</v>
      </c>
      <c r="F10" s="73">
        <v>17.582751173708925</v>
      </c>
      <c r="G10" s="73">
        <v>17.236103286384981</v>
      </c>
      <c r="H10" s="73">
        <v>34.81885446009391</v>
      </c>
      <c r="I10" s="73">
        <v>143.06928638497655</v>
      </c>
      <c r="J10" s="73"/>
      <c r="K10" s="73" t="s">
        <v>118</v>
      </c>
      <c r="L10" s="73">
        <v>12.748938967136153</v>
      </c>
      <c r="M10" s="73">
        <v>-4.8338122065727713</v>
      </c>
      <c r="N10" s="73">
        <v>7.0677652582159638</v>
      </c>
      <c r="O10" s="73" t="s">
        <v>118</v>
      </c>
      <c r="P10" s="73"/>
      <c r="Q10" s="73" t="s">
        <v>118</v>
      </c>
      <c r="R10" s="73" t="s">
        <v>118</v>
      </c>
      <c r="S10" s="73"/>
      <c r="T10" s="73">
        <v>-4.0634835680751182</v>
      </c>
      <c r="U10" s="73">
        <v>12.748938967136153</v>
      </c>
      <c r="V10" s="73">
        <v>17.08203755868545</v>
      </c>
      <c r="W10" s="73"/>
      <c r="X10" s="73">
        <v>3.2353802816901416</v>
      </c>
      <c r="Y10" s="73" t="s">
        <v>118</v>
      </c>
      <c r="Z10" s="73" t="s">
        <v>118</v>
      </c>
      <c r="AA10" s="103"/>
      <c r="AB10" s="251">
        <v>5.1925889809848842</v>
      </c>
      <c r="AE10" s="252"/>
      <c r="AF10" s="252"/>
      <c r="AG10" s="252"/>
      <c r="AH10" s="252"/>
      <c r="AI10" s="253"/>
      <c r="AJ10" s="253"/>
      <c r="AK10" s="253"/>
      <c r="AL10" s="253"/>
      <c r="AM10" s="253"/>
      <c r="AN10" s="254"/>
      <c r="AO10" s="254"/>
      <c r="AP10" s="254"/>
      <c r="AQ10" s="254"/>
      <c r="AR10" s="253"/>
    </row>
    <row r="11" spans="1:44" s="203" customFormat="1">
      <c r="A11" s="62"/>
      <c r="B11" s="83" t="s">
        <v>109</v>
      </c>
      <c r="C11" s="73">
        <v>189.51992660550459</v>
      </c>
      <c r="D11" s="73">
        <v>200.99800000000002</v>
      </c>
      <c r="E11" s="73">
        <v>161.40805504587155</v>
      </c>
      <c r="F11" s="73">
        <v>21.582541284403671</v>
      </c>
      <c r="G11" s="73">
        <v>18.00740366972477</v>
      </c>
      <c r="H11" s="73">
        <v>39.589944954128441</v>
      </c>
      <c r="I11" s="73">
        <v>158.0587155963303</v>
      </c>
      <c r="J11" s="73"/>
      <c r="K11" s="73" t="s">
        <v>118</v>
      </c>
      <c r="L11" s="73">
        <v>11.478073394495413</v>
      </c>
      <c r="M11" s="73">
        <v>-10.104467889908259</v>
      </c>
      <c r="N11" s="73">
        <v>9.558788990825688</v>
      </c>
      <c r="O11" s="73" t="s">
        <v>118</v>
      </c>
      <c r="P11" s="73"/>
      <c r="Q11" s="73" t="s">
        <v>118</v>
      </c>
      <c r="R11" s="73" t="s">
        <v>118</v>
      </c>
      <c r="S11" s="73"/>
      <c r="T11" s="73">
        <v>-8.8437614678899088</v>
      </c>
      <c r="U11" s="73">
        <v>11.478073394495413</v>
      </c>
      <c r="V11" s="73">
        <v>17.856871559633028</v>
      </c>
      <c r="W11" s="73"/>
      <c r="X11" s="73">
        <v>0.8843761467889909</v>
      </c>
      <c r="Y11" s="73" t="s">
        <v>118</v>
      </c>
      <c r="Z11" s="73" t="s">
        <v>118</v>
      </c>
      <c r="AA11" s="103"/>
      <c r="AB11" s="251">
        <v>5.3144807411019013</v>
      </c>
      <c r="AE11" s="252"/>
      <c r="AF11" s="252"/>
      <c r="AG11" s="252"/>
      <c r="AH11" s="252"/>
      <c r="AI11" s="253"/>
      <c r="AJ11" s="253"/>
      <c r="AK11" s="253"/>
      <c r="AL11" s="253"/>
      <c r="AM11" s="253"/>
      <c r="AN11" s="254"/>
      <c r="AO11" s="254"/>
      <c r="AP11" s="254"/>
      <c r="AQ11" s="254"/>
      <c r="AR11" s="253"/>
    </row>
    <row r="12" spans="1:44" s="203" customFormat="1">
      <c r="A12" s="62"/>
      <c r="B12" s="83" t="s">
        <v>110</v>
      </c>
      <c r="C12" s="73">
        <v>192.53876444444447</v>
      </c>
      <c r="D12" s="73">
        <v>202.34710222222225</v>
      </c>
      <c r="E12" s="73">
        <v>162.62151111111115</v>
      </c>
      <c r="F12" s="73">
        <v>20.892853333333335</v>
      </c>
      <c r="G12" s="73">
        <v>18.832737777777776</v>
      </c>
      <c r="H12" s="73">
        <v>39.725591111111115</v>
      </c>
      <c r="I12" s="73">
        <v>159.17583111111114</v>
      </c>
      <c r="J12" s="73"/>
      <c r="K12" s="73" t="s">
        <v>118</v>
      </c>
      <c r="L12" s="73">
        <v>9.8083377777777798</v>
      </c>
      <c r="M12" s="73">
        <v>-11.084515555555557</v>
      </c>
      <c r="N12" s="73">
        <v>10.027111111111113</v>
      </c>
      <c r="O12" s="73" t="s">
        <v>118</v>
      </c>
      <c r="P12" s="73"/>
      <c r="Q12" s="73" t="s">
        <v>118</v>
      </c>
      <c r="R12" s="73" t="s">
        <v>118</v>
      </c>
      <c r="S12" s="73"/>
      <c r="T12" s="73">
        <v>-7.000746666666668</v>
      </c>
      <c r="U12" s="73">
        <v>11.777297777777781</v>
      </c>
      <c r="V12" s="73">
        <v>17.046088888888892</v>
      </c>
      <c r="W12" s="73"/>
      <c r="X12" s="73">
        <v>1.2214844444444448</v>
      </c>
      <c r="Y12" s="73" t="s">
        <v>118</v>
      </c>
      <c r="Z12" s="73" t="s">
        <v>118</v>
      </c>
      <c r="AA12" s="103"/>
      <c r="AB12" s="251">
        <v>5.4851292052657232</v>
      </c>
      <c r="AE12" s="252"/>
      <c r="AF12" s="252"/>
      <c r="AG12" s="252"/>
      <c r="AH12" s="252"/>
      <c r="AI12" s="253"/>
      <c r="AJ12" s="253"/>
      <c r="AK12" s="253"/>
      <c r="AL12" s="253"/>
      <c r="AM12" s="253"/>
      <c r="AN12" s="254"/>
      <c r="AO12" s="254"/>
      <c r="AP12" s="254"/>
      <c r="AQ12" s="254"/>
      <c r="AR12" s="253"/>
    </row>
    <row r="13" spans="1:44" s="203" customFormat="1">
      <c r="A13" s="62"/>
      <c r="B13" s="83" t="s">
        <v>111</v>
      </c>
      <c r="C13" s="73">
        <v>200.60563478260872</v>
      </c>
      <c r="D13" s="73">
        <v>215.99705217391309</v>
      </c>
      <c r="E13" s="73">
        <v>166.61253913043481</v>
      </c>
      <c r="F13" s="73">
        <v>28.089782608695657</v>
      </c>
      <c r="G13" s="73">
        <v>21.294730434782611</v>
      </c>
      <c r="H13" s="73">
        <v>49.384513043478265</v>
      </c>
      <c r="I13" s="73">
        <v>163.36660869565222</v>
      </c>
      <c r="J13" s="73"/>
      <c r="K13" s="73" t="s">
        <v>118</v>
      </c>
      <c r="L13" s="73">
        <v>15.391417391304349</v>
      </c>
      <c r="M13" s="73">
        <v>-12.698365217391306</v>
      </c>
      <c r="N13" s="73">
        <v>5.1542521739130436</v>
      </c>
      <c r="O13" s="73" t="s">
        <v>118</v>
      </c>
      <c r="P13" s="73"/>
      <c r="Q13" s="73" t="s">
        <v>118</v>
      </c>
      <c r="R13" s="73" t="s">
        <v>118</v>
      </c>
      <c r="S13" s="73"/>
      <c r="T13" s="73">
        <v>5.4039391304347832</v>
      </c>
      <c r="U13" s="73">
        <v>17.6386</v>
      </c>
      <c r="V13" s="73">
        <v>17.549426086956522</v>
      </c>
      <c r="W13" s="73"/>
      <c r="X13" s="73">
        <v>13.786286956521741</v>
      </c>
      <c r="Y13" s="73" t="s">
        <v>118</v>
      </c>
      <c r="Z13" s="73" t="s">
        <v>118</v>
      </c>
      <c r="AA13" s="103"/>
      <c r="AB13" s="251">
        <v>5.6070209653827394</v>
      </c>
      <c r="AE13" s="252"/>
      <c r="AF13" s="252"/>
      <c r="AG13" s="252"/>
      <c r="AH13" s="252"/>
      <c r="AI13" s="253"/>
      <c r="AJ13" s="253"/>
      <c r="AK13" s="253"/>
      <c r="AL13" s="253"/>
      <c r="AM13" s="253"/>
      <c r="AN13" s="254"/>
      <c r="AO13" s="254"/>
      <c r="AP13" s="254"/>
      <c r="AQ13" s="254"/>
      <c r="AR13" s="253"/>
    </row>
    <row r="14" spans="1:44" s="203" customFormat="1">
      <c r="A14" s="62"/>
      <c r="B14" s="83" t="s">
        <v>112</v>
      </c>
      <c r="C14" s="73">
        <v>212.01042323651458</v>
      </c>
      <c r="D14" s="73">
        <v>223.09092946058095</v>
      </c>
      <c r="E14" s="73">
        <v>168.89687136929464</v>
      </c>
      <c r="F14" s="73">
        <v>32.288356846473036</v>
      </c>
      <c r="G14" s="73">
        <v>21.905701244813283</v>
      </c>
      <c r="H14" s="73">
        <v>54.194058091286323</v>
      </c>
      <c r="I14" s="73">
        <v>172.53931120331956</v>
      </c>
      <c r="J14" s="73"/>
      <c r="K14" s="73" t="s">
        <v>118</v>
      </c>
      <c r="L14" s="73">
        <v>11.080506224066394</v>
      </c>
      <c r="M14" s="73">
        <v>-21.207850622406646</v>
      </c>
      <c r="N14" s="73">
        <v>9.1741825726141126</v>
      </c>
      <c r="O14" s="73" t="s">
        <v>118</v>
      </c>
      <c r="P14" s="73"/>
      <c r="Q14" s="73" t="s">
        <v>118</v>
      </c>
      <c r="R14" s="73" t="s">
        <v>118</v>
      </c>
      <c r="S14" s="73"/>
      <c r="T14" s="73">
        <v>5.5487634854771803</v>
      </c>
      <c r="U14" s="73">
        <v>15.556962655601664</v>
      </c>
      <c r="V14" s="73">
        <v>16.782456431535277</v>
      </c>
      <c r="W14" s="73"/>
      <c r="X14" s="73">
        <v>0.52764315352697111</v>
      </c>
      <c r="Y14" s="73" t="s">
        <v>118</v>
      </c>
      <c r="Z14" s="73" t="s">
        <v>118</v>
      </c>
      <c r="AA14" s="103"/>
      <c r="AB14" s="251">
        <v>5.8751828376401738</v>
      </c>
      <c r="AE14" s="252"/>
      <c r="AF14" s="252"/>
      <c r="AG14" s="252"/>
      <c r="AH14" s="252"/>
      <c r="AI14" s="253"/>
      <c r="AJ14" s="253"/>
      <c r="AK14" s="253"/>
      <c r="AL14" s="253"/>
      <c r="AM14" s="253"/>
      <c r="AN14" s="254"/>
      <c r="AO14" s="254"/>
      <c r="AP14" s="254"/>
      <c r="AQ14" s="254"/>
      <c r="AR14" s="253"/>
    </row>
    <row r="15" spans="1:44" s="203" customFormat="1" ht="15.75" customHeight="1">
      <c r="A15" s="85"/>
      <c r="B15" s="86" t="s">
        <v>9</v>
      </c>
      <c r="C15" s="73">
        <v>226.83737007874018</v>
      </c>
      <c r="D15" s="73">
        <v>236.05879527559063</v>
      </c>
      <c r="E15" s="73">
        <v>180.32650393700794</v>
      </c>
      <c r="F15" s="73">
        <v>33.122842519685051</v>
      </c>
      <c r="G15" s="73">
        <v>22.609448818897643</v>
      </c>
      <c r="H15" s="73">
        <v>55.732291338582698</v>
      </c>
      <c r="I15" s="73">
        <v>185.6881732283465</v>
      </c>
      <c r="J15" s="73"/>
      <c r="K15" s="73" t="s">
        <v>118</v>
      </c>
      <c r="L15" s="73">
        <v>9.2214251968503955</v>
      </c>
      <c r="M15" s="73">
        <v>-23.90141732283465</v>
      </c>
      <c r="N15" s="73">
        <v>10.691039370078743</v>
      </c>
      <c r="O15" s="73" t="s">
        <v>118</v>
      </c>
      <c r="P15" s="73"/>
      <c r="Q15" s="73" t="s">
        <v>118</v>
      </c>
      <c r="R15" s="73" t="s">
        <v>118</v>
      </c>
      <c r="S15" s="73"/>
      <c r="T15" s="73">
        <v>7.5741653543307104</v>
      </c>
      <c r="U15" s="73">
        <v>14.889937007874021</v>
      </c>
      <c r="V15" s="73">
        <v>16.375700787401577</v>
      </c>
      <c r="W15" s="73"/>
      <c r="X15" s="73">
        <v>7.3803700787401603</v>
      </c>
      <c r="Y15" s="73" t="s">
        <v>118</v>
      </c>
      <c r="Z15" s="73" t="s">
        <v>118</v>
      </c>
      <c r="AA15" s="103"/>
      <c r="AB15" s="251">
        <v>6.1921014139444157</v>
      </c>
      <c r="AE15" s="105"/>
      <c r="AF15" s="105"/>
      <c r="AG15" s="105"/>
      <c r="AH15" s="105"/>
      <c r="AI15" s="253"/>
      <c r="AJ15" s="253"/>
      <c r="AK15" s="107"/>
      <c r="AL15" s="107"/>
      <c r="AM15" s="107"/>
      <c r="AN15" s="255"/>
      <c r="AO15" s="255"/>
      <c r="AP15" s="255"/>
      <c r="AQ15" s="255"/>
      <c r="AR15" s="109"/>
    </row>
    <row r="16" spans="1:44" s="203" customFormat="1" ht="15.75" customHeight="1">
      <c r="A16" s="85"/>
      <c r="B16" s="86" t="s">
        <v>10</v>
      </c>
      <c r="C16" s="73">
        <v>235.57863396226418</v>
      </c>
      <c r="D16" s="73">
        <v>250.39227169811321</v>
      </c>
      <c r="E16" s="73">
        <v>187.91803773584911</v>
      </c>
      <c r="F16" s="73">
        <v>38.930301886792464</v>
      </c>
      <c r="G16" s="73">
        <v>23.543932075471698</v>
      </c>
      <c r="H16" s="73">
        <v>62.474233962264158</v>
      </c>
      <c r="I16" s="73">
        <v>194.12521509433967</v>
      </c>
      <c r="J16" s="73"/>
      <c r="K16" s="73" t="s">
        <v>118</v>
      </c>
      <c r="L16" s="73">
        <v>14.813637735849058</v>
      </c>
      <c r="M16" s="73">
        <v>-24.1166641509434</v>
      </c>
      <c r="N16" s="73">
        <v>5.88211320754717</v>
      </c>
      <c r="O16" s="73" t="s">
        <v>118</v>
      </c>
      <c r="P16" s="73"/>
      <c r="Q16" s="73" t="s">
        <v>118</v>
      </c>
      <c r="R16" s="73" t="s">
        <v>118</v>
      </c>
      <c r="S16" s="73"/>
      <c r="T16" s="73">
        <v>11.501079245283021</v>
      </c>
      <c r="U16" s="73">
        <v>18.0488</v>
      </c>
      <c r="V16" s="73">
        <v>17.25935849056604</v>
      </c>
      <c r="W16" s="73"/>
      <c r="X16" s="73">
        <v>0.49533584905660388</v>
      </c>
      <c r="Y16" s="73" t="s">
        <v>118</v>
      </c>
      <c r="Z16" s="73" t="s">
        <v>118</v>
      </c>
      <c r="AA16" s="103"/>
      <c r="AB16" s="251">
        <v>6.4602632862018519</v>
      </c>
      <c r="AE16" s="105"/>
      <c r="AF16" s="105"/>
      <c r="AG16" s="105"/>
      <c r="AH16" s="105"/>
      <c r="AI16" s="253"/>
      <c r="AJ16" s="253"/>
      <c r="AK16" s="107"/>
      <c r="AL16" s="107"/>
      <c r="AM16" s="107"/>
      <c r="AN16" s="108"/>
      <c r="AO16" s="108"/>
      <c r="AP16" s="108"/>
      <c r="AQ16" s="108"/>
      <c r="AR16" s="109"/>
    </row>
    <row r="17" spans="1:44" s="203" customFormat="1" ht="15.75" customHeight="1">
      <c r="A17" s="85"/>
      <c r="B17" s="86" t="s">
        <v>11</v>
      </c>
      <c r="C17" s="73">
        <v>252.80641025641026</v>
      </c>
      <c r="D17" s="73">
        <v>277.40338461538465</v>
      </c>
      <c r="E17" s="73">
        <v>204.78446153846158</v>
      </c>
      <c r="F17" s="73">
        <v>47.721435897435903</v>
      </c>
      <c r="G17" s="73">
        <v>24.897487179487182</v>
      </c>
      <c r="H17" s="73">
        <v>72.618923076923096</v>
      </c>
      <c r="I17" s="73">
        <v>208.27041025641032</v>
      </c>
      <c r="J17" s="73"/>
      <c r="K17" s="73" t="s">
        <v>118</v>
      </c>
      <c r="L17" s="73">
        <v>24.596974358974364</v>
      </c>
      <c r="M17" s="73">
        <v>-23.124461538461542</v>
      </c>
      <c r="N17" s="73">
        <v>-1.1720000000000002</v>
      </c>
      <c r="O17" s="73" t="s">
        <v>118</v>
      </c>
      <c r="P17" s="73"/>
      <c r="Q17" s="73" t="s">
        <v>118</v>
      </c>
      <c r="R17" s="73" t="s">
        <v>118</v>
      </c>
      <c r="S17" s="73"/>
      <c r="T17" s="73">
        <v>20.645230769230775</v>
      </c>
      <c r="U17" s="73">
        <v>30.366820512820514</v>
      </c>
      <c r="V17" s="73">
        <v>18.391384615384617</v>
      </c>
      <c r="W17" s="73"/>
      <c r="X17" s="73">
        <v>9.4811794871794888</v>
      </c>
      <c r="Y17" s="73" t="s">
        <v>118</v>
      </c>
      <c r="Z17" s="73" t="s">
        <v>118</v>
      </c>
      <c r="AA17" s="103"/>
      <c r="AB17" s="251">
        <v>6.6552901023890776</v>
      </c>
      <c r="AE17" s="105"/>
      <c r="AF17" s="105"/>
      <c r="AG17" s="105"/>
      <c r="AH17" s="105"/>
      <c r="AI17" s="253"/>
      <c r="AJ17" s="253"/>
      <c r="AK17" s="107"/>
      <c r="AL17" s="107"/>
      <c r="AM17" s="107"/>
      <c r="AN17" s="108"/>
      <c r="AO17" s="108"/>
      <c r="AP17" s="108"/>
      <c r="AQ17" s="108"/>
      <c r="AR17" s="109"/>
    </row>
    <row r="18" spans="1:44" s="203" customFormat="1" ht="15.75" customHeight="1">
      <c r="A18" s="85"/>
      <c r="B18" s="86" t="s">
        <v>12</v>
      </c>
      <c r="C18" s="73">
        <v>274.91975609756093</v>
      </c>
      <c r="D18" s="73">
        <v>278.77878048780491</v>
      </c>
      <c r="E18" s="73">
        <v>208.91614634146345</v>
      </c>
      <c r="F18" s="73">
        <v>44.021463414634148</v>
      </c>
      <c r="G18" s="73">
        <v>25.841170731707319</v>
      </c>
      <c r="H18" s="73">
        <v>69.862634146341463</v>
      </c>
      <c r="I18" s="73">
        <v>226.02448780487805</v>
      </c>
      <c r="J18" s="73"/>
      <c r="K18" s="73" t="s">
        <v>118</v>
      </c>
      <c r="L18" s="73">
        <v>3.8590243902439028</v>
      </c>
      <c r="M18" s="73">
        <v>-40.162439024390245</v>
      </c>
      <c r="N18" s="73">
        <v>19.838243902439025</v>
      </c>
      <c r="O18" s="73" t="s">
        <v>118</v>
      </c>
      <c r="P18" s="73"/>
      <c r="Q18" s="73" t="s">
        <v>118</v>
      </c>
      <c r="R18" s="73" t="s">
        <v>118</v>
      </c>
      <c r="S18" s="73"/>
      <c r="T18" s="73">
        <v>-4.1734634146341456</v>
      </c>
      <c r="U18" s="73">
        <v>5.3740487804878052</v>
      </c>
      <c r="V18" s="73">
        <v>18.609073170731708</v>
      </c>
      <c r="W18" s="73"/>
      <c r="X18" s="73">
        <v>-4.4736097560975612</v>
      </c>
      <c r="Y18" s="73" t="s">
        <v>118</v>
      </c>
      <c r="Z18" s="73" t="s">
        <v>118</v>
      </c>
      <c r="AA18" s="103"/>
      <c r="AB18" s="251">
        <v>6.9965870307167233</v>
      </c>
      <c r="AE18" s="105"/>
      <c r="AF18" s="105"/>
      <c r="AG18" s="105"/>
      <c r="AH18" s="105"/>
      <c r="AI18" s="253"/>
      <c r="AJ18" s="253"/>
      <c r="AK18" s="107"/>
      <c r="AL18" s="107"/>
      <c r="AM18" s="107"/>
      <c r="AN18" s="108"/>
      <c r="AO18" s="108"/>
      <c r="AP18" s="108"/>
      <c r="AQ18" s="108"/>
      <c r="AR18" s="109"/>
    </row>
    <row r="19" spans="1:44" s="203" customFormat="1" ht="15.75" customHeight="1">
      <c r="A19" s="85"/>
      <c r="B19" s="86" t="s">
        <v>13</v>
      </c>
      <c r="C19" s="73">
        <v>286.33568627450984</v>
      </c>
      <c r="D19" s="73">
        <v>274.64632679738565</v>
      </c>
      <c r="E19" s="73">
        <v>207.59337254901965</v>
      </c>
      <c r="F19" s="73">
        <v>40.966379084967329</v>
      </c>
      <c r="G19" s="73">
        <v>26.086575163398695</v>
      </c>
      <c r="H19" s="73">
        <v>67.052954248366021</v>
      </c>
      <c r="I19" s="73">
        <v>239.45760130718958</v>
      </c>
      <c r="J19" s="73"/>
      <c r="K19" s="73" t="s">
        <v>118</v>
      </c>
      <c r="L19" s="73">
        <v>-11.689359477124185</v>
      </c>
      <c r="M19" s="73">
        <v>-52.655738562091514</v>
      </c>
      <c r="N19" s="73">
        <v>35.041267973856215</v>
      </c>
      <c r="O19" s="73" t="s">
        <v>118</v>
      </c>
      <c r="P19" s="73"/>
      <c r="Q19" s="73" t="s">
        <v>118</v>
      </c>
      <c r="R19" s="73" t="s">
        <v>118</v>
      </c>
      <c r="S19" s="73"/>
      <c r="T19" s="73">
        <v>-14.491052287581702</v>
      </c>
      <c r="U19" s="73">
        <v>-10.295215686274512</v>
      </c>
      <c r="V19" s="73">
        <v>17.614470588235299</v>
      </c>
      <c r="W19" s="73"/>
      <c r="X19" s="73">
        <v>-2.5335882352941179</v>
      </c>
      <c r="Y19" s="73" t="s">
        <v>118</v>
      </c>
      <c r="Z19" s="73" t="s">
        <v>118</v>
      </c>
      <c r="AA19" s="103"/>
      <c r="AB19" s="251">
        <v>7.4597757191613834</v>
      </c>
      <c r="AE19" s="105"/>
      <c r="AF19" s="105"/>
      <c r="AG19" s="105"/>
      <c r="AH19" s="105"/>
      <c r="AI19" s="253"/>
      <c r="AJ19" s="253"/>
      <c r="AK19" s="107"/>
      <c r="AL19" s="107"/>
      <c r="AM19" s="107"/>
      <c r="AN19" s="108"/>
      <c r="AO19" s="108"/>
      <c r="AP19" s="108"/>
      <c r="AQ19" s="108"/>
      <c r="AR19" s="109"/>
    </row>
    <row r="20" spans="1:44">
      <c r="A20" s="93"/>
      <c r="B20" s="94" t="s">
        <v>14</v>
      </c>
      <c r="C20" s="73">
        <v>283.34320833333339</v>
      </c>
      <c r="D20" s="73">
        <v>279.39991666666674</v>
      </c>
      <c r="E20" s="73">
        <v>209.27525000000006</v>
      </c>
      <c r="F20" s="73">
        <v>43.119833333333347</v>
      </c>
      <c r="G20" s="73">
        <v>27.004833333333345</v>
      </c>
      <c r="H20" s="73">
        <v>70.124666666666684</v>
      </c>
      <c r="I20" s="73">
        <v>237.53754166666675</v>
      </c>
      <c r="J20" s="73"/>
      <c r="K20" s="73" t="s">
        <v>118</v>
      </c>
      <c r="L20" s="73">
        <v>-3.943291666666668</v>
      </c>
      <c r="M20" s="73">
        <v>-47.063125000000014</v>
      </c>
      <c r="N20" s="73">
        <v>25.735166666666675</v>
      </c>
      <c r="O20" s="73" t="s">
        <v>118</v>
      </c>
      <c r="P20" s="73"/>
      <c r="Q20" s="73" t="s">
        <v>118</v>
      </c>
      <c r="R20" s="73" t="s">
        <v>118</v>
      </c>
      <c r="S20" s="73"/>
      <c r="T20" s="73">
        <v>-1.623708333333334</v>
      </c>
      <c r="U20" s="73">
        <v>7.9964583333333366</v>
      </c>
      <c r="V20" s="73">
        <v>16.408000000000005</v>
      </c>
      <c r="W20" s="73"/>
      <c r="X20" s="73">
        <v>-13.526833333333338</v>
      </c>
      <c r="Y20" s="73" t="s">
        <v>118</v>
      </c>
      <c r="Z20" s="73" t="s">
        <v>118</v>
      </c>
      <c r="AA20" s="103"/>
      <c r="AB20" s="251">
        <v>8.1911262798634787</v>
      </c>
      <c r="AE20" s="105"/>
      <c r="AF20" s="105"/>
      <c r="AG20" s="105"/>
      <c r="AH20" s="105"/>
      <c r="AI20" s="106"/>
      <c r="AJ20" s="106"/>
      <c r="AK20" s="107"/>
      <c r="AL20" s="107"/>
      <c r="AM20" s="107"/>
      <c r="AN20" s="108"/>
      <c r="AO20" s="108"/>
      <c r="AP20" s="108"/>
      <c r="AQ20" s="108"/>
      <c r="AR20" s="109"/>
    </row>
    <row r="21" spans="1:44">
      <c r="A21" s="93"/>
      <c r="B21" s="94" t="s">
        <v>15</v>
      </c>
      <c r="C21" s="73">
        <v>283.35704444444445</v>
      </c>
      <c r="D21" s="73">
        <v>290.58112222222218</v>
      </c>
      <c r="E21" s="73">
        <v>223.13740555555555</v>
      </c>
      <c r="F21" s="73">
        <v>38.536011111111115</v>
      </c>
      <c r="G21" s="73">
        <v>28.907705555555552</v>
      </c>
      <c r="H21" s="73">
        <v>67.44371666666666</v>
      </c>
      <c r="I21" s="73">
        <v>235.95615555555551</v>
      </c>
      <c r="J21" s="73"/>
      <c r="K21" s="73" t="s">
        <v>118</v>
      </c>
      <c r="L21" s="73">
        <v>7.2240777777777776</v>
      </c>
      <c r="M21" s="73">
        <v>-31.311933333333336</v>
      </c>
      <c r="N21" s="73">
        <v>14.539311111111111</v>
      </c>
      <c r="O21" s="73" t="s">
        <v>118</v>
      </c>
      <c r="P21" s="73"/>
      <c r="Q21" s="73" t="s">
        <v>118</v>
      </c>
      <c r="R21" s="73" t="s">
        <v>118</v>
      </c>
      <c r="S21" s="73"/>
      <c r="T21" s="73">
        <v>5.5604888888888881</v>
      </c>
      <c r="U21" s="73">
        <v>9.6852777777777774</v>
      </c>
      <c r="V21" s="73">
        <v>17.593022222222224</v>
      </c>
      <c r="W21" s="73"/>
      <c r="X21" s="73">
        <v>-4.637538888888888</v>
      </c>
      <c r="Y21" s="73" t="s">
        <v>118</v>
      </c>
      <c r="Z21" s="73" t="s">
        <v>118</v>
      </c>
      <c r="AA21" s="103"/>
      <c r="AB21" s="251">
        <v>8.7762067284251586</v>
      </c>
      <c r="AE21" s="105"/>
      <c r="AF21" s="105"/>
      <c r="AG21" s="105"/>
      <c r="AH21" s="105"/>
      <c r="AI21" s="106"/>
      <c r="AJ21" s="106"/>
      <c r="AK21" s="107"/>
      <c r="AL21" s="107"/>
      <c r="AM21" s="107"/>
      <c r="AN21" s="108"/>
      <c r="AO21" s="108"/>
      <c r="AP21" s="108"/>
      <c r="AQ21" s="108"/>
      <c r="AR21" s="109"/>
    </row>
    <row r="22" spans="1:44">
      <c r="A22" s="93"/>
      <c r="B22" s="94" t="s">
        <v>16</v>
      </c>
      <c r="C22" s="73">
        <v>278.49650000000003</v>
      </c>
      <c r="D22" s="73">
        <v>298.51467857142859</v>
      </c>
      <c r="E22" s="73">
        <v>231.53278571428569</v>
      </c>
      <c r="F22" s="73">
        <v>37.085428571428572</v>
      </c>
      <c r="G22" s="73">
        <v>29.896464285714288</v>
      </c>
      <c r="H22" s="73">
        <v>66.981892857142853</v>
      </c>
      <c r="I22" s="73">
        <v>230.76889285714287</v>
      </c>
      <c r="J22" s="73"/>
      <c r="K22" s="73" t="s">
        <v>118</v>
      </c>
      <c r="L22" s="73">
        <v>20.018178571428571</v>
      </c>
      <c r="M22" s="73">
        <v>-17.067250000000001</v>
      </c>
      <c r="N22" s="73">
        <v>1.1510714285714285</v>
      </c>
      <c r="O22" s="73" t="s">
        <v>118</v>
      </c>
      <c r="P22" s="73"/>
      <c r="Q22" s="73" t="s">
        <v>118</v>
      </c>
      <c r="R22" s="73" t="s">
        <v>118</v>
      </c>
      <c r="S22" s="73"/>
      <c r="T22" s="73">
        <v>19.965857142857139</v>
      </c>
      <c r="U22" s="73">
        <v>25.627035714285711</v>
      </c>
      <c r="V22" s="73">
        <v>18.061357142857144</v>
      </c>
      <c r="W22" s="73"/>
      <c r="X22" s="73">
        <v>15.204607142857144</v>
      </c>
      <c r="Y22" s="73" t="s">
        <v>118</v>
      </c>
      <c r="Z22" s="73" t="s">
        <v>118</v>
      </c>
      <c r="AA22" s="103"/>
      <c r="AB22" s="251">
        <v>9.5563139931740615</v>
      </c>
      <c r="AE22" s="105"/>
      <c r="AF22" s="105"/>
      <c r="AG22" s="105"/>
      <c r="AH22" s="105"/>
      <c r="AI22" s="106"/>
      <c r="AJ22" s="106"/>
      <c r="AK22" s="107"/>
      <c r="AL22" s="107"/>
      <c r="AM22" s="107"/>
      <c r="AN22" s="108"/>
      <c r="AO22" s="108"/>
      <c r="AP22" s="108"/>
      <c r="AQ22" s="108"/>
      <c r="AR22" s="109"/>
    </row>
    <row r="23" spans="1:44">
      <c r="A23" s="93"/>
      <c r="B23" s="94" t="s">
        <v>17</v>
      </c>
      <c r="C23" s="73">
        <v>288.76350819672132</v>
      </c>
      <c r="D23" s="73">
        <v>321.26249180327869</v>
      </c>
      <c r="E23" s="73">
        <v>247.55137704918036</v>
      </c>
      <c r="F23" s="73">
        <v>40.923934426229508</v>
      </c>
      <c r="G23" s="73">
        <v>32.787180327868853</v>
      </c>
      <c r="H23" s="73">
        <v>73.711114754098375</v>
      </c>
      <c r="I23" s="73">
        <v>237.16668852459017</v>
      </c>
      <c r="J23" s="73"/>
      <c r="K23" s="73" t="s">
        <v>118</v>
      </c>
      <c r="L23" s="73">
        <v>32.498983606557381</v>
      </c>
      <c r="M23" s="73">
        <v>-8.4249508196721319</v>
      </c>
      <c r="N23" s="73">
        <v>-8.3673114754098368</v>
      </c>
      <c r="O23" s="73" t="s">
        <v>118</v>
      </c>
      <c r="P23" s="73"/>
      <c r="Q23" s="73" t="s">
        <v>118</v>
      </c>
      <c r="R23" s="73" t="s">
        <v>118</v>
      </c>
      <c r="S23" s="73"/>
      <c r="T23" s="73">
        <v>20.51</v>
      </c>
      <c r="U23" s="73">
        <v>41.990262295081976</v>
      </c>
      <c r="V23" s="73">
        <v>19.376426229508198</v>
      </c>
      <c r="W23" s="73"/>
      <c r="X23" s="73">
        <v>29.146295081967217</v>
      </c>
      <c r="Y23" s="73" t="s">
        <v>118</v>
      </c>
      <c r="Z23" s="73" t="s">
        <v>118</v>
      </c>
      <c r="AA23" s="103"/>
      <c r="AB23" s="251">
        <v>10.409556313993173</v>
      </c>
      <c r="AE23" s="105"/>
      <c r="AF23" s="105"/>
      <c r="AG23" s="105"/>
      <c r="AH23" s="105"/>
      <c r="AI23" s="106"/>
      <c r="AJ23" s="106"/>
      <c r="AK23" s="107"/>
      <c r="AL23" s="107"/>
      <c r="AM23" s="107"/>
      <c r="AN23" s="108"/>
      <c r="AO23" s="108"/>
      <c r="AP23" s="108"/>
      <c r="AQ23" s="108"/>
      <c r="AR23" s="109"/>
    </row>
    <row r="24" spans="1:44">
      <c r="B24" s="94" t="s">
        <v>18</v>
      </c>
      <c r="C24" s="73">
        <v>306.05877582846006</v>
      </c>
      <c r="D24" s="73">
        <v>350.77297465886937</v>
      </c>
      <c r="E24" s="73">
        <v>272.76300974658869</v>
      </c>
      <c r="F24" s="73">
        <v>43.602740740740742</v>
      </c>
      <c r="G24" s="73">
        <v>34.407224171539958</v>
      </c>
      <c r="H24" s="73">
        <v>78.009964912280708</v>
      </c>
      <c r="I24" s="73">
        <v>255.09162573099414</v>
      </c>
      <c r="J24" s="73"/>
      <c r="K24" s="73" t="s">
        <v>118</v>
      </c>
      <c r="L24" s="73">
        <v>44.714198830409352</v>
      </c>
      <c r="M24" s="73">
        <v>1.1114580896686159</v>
      </c>
      <c r="N24" s="73">
        <v>-18.031208576998051</v>
      </c>
      <c r="O24" s="73" t="s">
        <v>118</v>
      </c>
      <c r="P24" s="73"/>
      <c r="Q24" s="73" t="s">
        <v>118</v>
      </c>
      <c r="R24" s="73">
        <v>416.59688109161789</v>
      </c>
      <c r="S24" s="73"/>
      <c r="T24" s="73">
        <v>40.732140350877195</v>
      </c>
      <c r="U24" s="73">
        <v>63.864861598440548</v>
      </c>
      <c r="V24" s="73">
        <v>18.966752436647173</v>
      </c>
      <c r="W24" s="73"/>
      <c r="X24" s="73">
        <v>26.954857699805068</v>
      </c>
      <c r="Y24" s="73" t="s">
        <v>118</v>
      </c>
      <c r="Z24" s="73">
        <v>429.15076023391816</v>
      </c>
      <c r="AA24" s="103"/>
      <c r="AB24" s="251">
        <v>12.506094588005851</v>
      </c>
      <c r="AE24" s="105"/>
      <c r="AF24" s="105"/>
      <c r="AG24" s="105"/>
      <c r="AH24" s="105"/>
      <c r="AI24" s="106"/>
      <c r="AJ24" s="106"/>
      <c r="AK24" s="107"/>
      <c r="AL24" s="107"/>
      <c r="AM24" s="107"/>
      <c r="AN24" s="108"/>
      <c r="AO24" s="108"/>
      <c r="AP24" s="108"/>
      <c r="AQ24" s="108"/>
      <c r="AR24" s="109"/>
    </row>
    <row r="25" spans="1:44">
      <c r="B25" s="94" t="s">
        <v>19</v>
      </c>
      <c r="C25" s="73">
        <v>311.48839184952982</v>
      </c>
      <c r="D25" s="73">
        <v>360.68024451410656</v>
      </c>
      <c r="E25" s="73">
        <v>282.15716300940443</v>
      </c>
      <c r="F25" s="73">
        <v>43.431050156739815</v>
      </c>
      <c r="G25" s="73">
        <v>35.092031347962383</v>
      </c>
      <c r="H25" s="73">
        <v>78.523081504702191</v>
      </c>
      <c r="I25" s="73">
        <v>259.14610031347962</v>
      </c>
      <c r="J25" s="73"/>
      <c r="K25" s="73">
        <v>3.7727209579109711</v>
      </c>
      <c r="L25" s="73">
        <v>49.1918526645768</v>
      </c>
      <c r="M25" s="73">
        <v>5.7608025078369911</v>
      </c>
      <c r="N25" s="73">
        <v>-23.287529780564263</v>
      </c>
      <c r="O25" s="73">
        <v>-21.299448230638244</v>
      </c>
      <c r="P25" s="73"/>
      <c r="Q25" s="73">
        <v>47.203771114650785</v>
      </c>
      <c r="R25" s="73">
        <v>415.98652037617558</v>
      </c>
      <c r="S25" s="73"/>
      <c r="T25" s="73">
        <v>56.277125391849538</v>
      </c>
      <c r="U25" s="73">
        <v>66.101351097178693</v>
      </c>
      <c r="V25" s="73">
        <v>19.9892131661442</v>
      </c>
      <c r="W25" s="73"/>
      <c r="X25" s="73">
        <v>32.725987460815048</v>
      </c>
      <c r="Y25" s="73">
        <v>30.73790591088903</v>
      </c>
      <c r="Z25" s="73">
        <v>422.01736050156751</v>
      </c>
      <c r="AA25" s="103"/>
      <c r="AB25" s="251">
        <v>15.553388590931252</v>
      </c>
      <c r="AE25" s="105"/>
      <c r="AF25" s="105"/>
      <c r="AG25" s="105"/>
      <c r="AH25" s="105"/>
      <c r="AI25" s="106"/>
      <c r="AJ25" s="106"/>
      <c r="AK25" s="107"/>
      <c r="AL25" s="107"/>
      <c r="AM25" s="107"/>
      <c r="AN25" s="108"/>
      <c r="AO25" s="108"/>
      <c r="AP25" s="108"/>
      <c r="AQ25" s="108"/>
      <c r="AR25" s="109"/>
    </row>
    <row r="26" spans="1:44">
      <c r="B26" s="94" t="s">
        <v>20</v>
      </c>
      <c r="C26" s="73">
        <v>322.14523796423663</v>
      </c>
      <c r="D26" s="73">
        <v>361.66436863823935</v>
      </c>
      <c r="E26" s="73">
        <v>289.06968913342507</v>
      </c>
      <c r="F26" s="73">
        <v>36.297339752407154</v>
      </c>
      <c r="G26" s="73">
        <v>36.297339752407154</v>
      </c>
      <c r="H26" s="73">
        <v>72.594679504814309</v>
      </c>
      <c r="I26" s="73">
        <v>262.61263548830811</v>
      </c>
      <c r="J26" s="73"/>
      <c r="K26" s="73">
        <v>-2.0393316126591117</v>
      </c>
      <c r="L26" s="73">
        <v>39.519130674002753</v>
      </c>
      <c r="M26" s="73">
        <v>3.221790921595598</v>
      </c>
      <c r="N26" s="73">
        <v>-10.477873452544705</v>
      </c>
      <c r="O26" s="73">
        <v>-5.2167509182899945</v>
      </c>
      <c r="P26" s="73"/>
      <c r="Q26" s="73">
        <v>34.25800813974805</v>
      </c>
      <c r="R26" s="73">
        <v>415.27812929848693</v>
      </c>
      <c r="S26" s="73"/>
      <c r="T26" s="73">
        <v>32.945774415405779</v>
      </c>
      <c r="U26" s="73">
        <v>46.526949105914724</v>
      </c>
      <c r="V26" s="73">
        <v>23.015210453920218</v>
      </c>
      <c r="W26" s="73"/>
      <c r="X26" s="73">
        <v>29.001760660247594</v>
      </c>
      <c r="Y26" s="73">
        <v>23.740638125992888</v>
      </c>
      <c r="Z26" s="73">
        <v>428.76902613480058</v>
      </c>
      <c r="AA26" s="103"/>
      <c r="AB26" s="251">
        <v>17.723061921014139</v>
      </c>
      <c r="AE26" s="105"/>
      <c r="AF26" s="105"/>
      <c r="AG26" s="105"/>
      <c r="AH26" s="105"/>
      <c r="AI26" s="106"/>
      <c r="AJ26" s="106"/>
      <c r="AK26" s="107"/>
      <c r="AL26" s="107"/>
      <c r="AM26" s="107"/>
      <c r="AN26" s="108"/>
      <c r="AO26" s="108"/>
      <c r="AP26" s="108"/>
      <c r="AQ26" s="108"/>
      <c r="AR26" s="109"/>
    </row>
    <row r="27" spans="1:44">
      <c r="B27" s="94" t="s">
        <v>21</v>
      </c>
      <c r="C27" s="73">
        <v>316.17640628778719</v>
      </c>
      <c r="D27" s="73">
        <v>348.04006771463128</v>
      </c>
      <c r="E27" s="73">
        <v>285.4039661426844</v>
      </c>
      <c r="F27" s="73">
        <v>26.030587666263607</v>
      </c>
      <c r="G27" s="73">
        <v>36.605513905683196</v>
      </c>
      <c r="H27" s="73">
        <v>62.636101571946803</v>
      </c>
      <c r="I27" s="73">
        <v>260.48444014510278</v>
      </c>
      <c r="J27" s="73"/>
      <c r="K27" s="73">
        <v>2.8943199962286741</v>
      </c>
      <c r="L27" s="73">
        <v>31.863661426844018</v>
      </c>
      <c r="M27" s="73">
        <v>5.8330737605804117</v>
      </c>
      <c r="N27" s="73">
        <v>-2.6586118500604599</v>
      </c>
      <c r="O27" s="73">
        <v>0.28014191429127783</v>
      </c>
      <c r="P27" s="73"/>
      <c r="Q27" s="73">
        <v>28.924907662492277</v>
      </c>
      <c r="R27" s="73">
        <v>394.3276904474003</v>
      </c>
      <c r="S27" s="73"/>
      <c r="T27" s="73">
        <v>23.203332527206776</v>
      </c>
      <c r="U27" s="73">
        <v>27.617818621523583</v>
      </c>
      <c r="V27" s="73">
        <v>24.339194679564695</v>
      </c>
      <c r="W27" s="73"/>
      <c r="X27" s="73">
        <v>26.531557436517538</v>
      </c>
      <c r="Y27" s="73">
        <v>23.592803672165797</v>
      </c>
      <c r="Z27" s="73">
        <v>428.33907376058045</v>
      </c>
      <c r="AA27" s="103"/>
      <c r="AB27" s="251">
        <v>20.160897123354459</v>
      </c>
      <c r="AE27" s="105"/>
      <c r="AF27" s="105"/>
      <c r="AG27" s="105"/>
      <c r="AH27" s="105"/>
      <c r="AI27" s="106"/>
      <c r="AJ27" s="106"/>
      <c r="AK27" s="107"/>
      <c r="AL27" s="107"/>
      <c r="AM27" s="107"/>
      <c r="AN27" s="108"/>
      <c r="AO27" s="108"/>
      <c r="AP27" s="108"/>
      <c r="AQ27" s="108"/>
      <c r="AR27" s="109"/>
    </row>
    <row r="28" spans="1:44">
      <c r="B28" s="94" t="s">
        <v>22</v>
      </c>
      <c r="C28" s="73">
        <v>316.6521065217392</v>
      </c>
      <c r="D28" s="73">
        <v>355.37587826086957</v>
      </c>
      <c r="E28" s="73">
        <v>294.74653478260871</v>
      </c>
      <c r="F28" s="73">
        <v>23.220886956521746</v>
      </c>
      <c r="G28" s="73">
        <v>37.408456521739133</v>
      </c>
      <c r="H28" s="73">
        <v>60.629343478260878</v>
      </c>
      <c r="I28" s="73">
        <v>260.53050434782614</v>
      </c>
      <c r="J28" s="73"/>
      <c r="K28" s="73">
        <v>21.35425607865082</v>
      </c>
      <c r="L28" s="73">
        <v>38.723771739130441</v>
      </c>
      <c r="M28" s="73">
        <v>15.502884782608698</v>
      </c>
      <c r="N28" s="73">
        <v>-9.0377760869565247</v>
      </c>
      <c r="O28" s="73">
        <v>-14.889147382998647</v>
      </c>
      <c r="P28" s="73"/>
      <c r="Q28" s="73">
        <v>44.575143035172559</v>
      </c>
      <c r="R28" s="73">
        <v>395.04043478260871</v>
      </c>
      <c r="S28" s="73"/>
      <c r="T28" s="73">
        <v>34.577184782608697</v>
      </c>
      <c r="U28" s="73">
        <v>40.257563043478264</v>
      </c>
      <c r="V28" s="73">
        <v>26.110121739130438</v>
      </c>
      <c r="W28" s="73"/>
      <c r="X28" s="73">
        <v>32.280956521739135</v>
      </c>
      <c r="Y28" s="73">
        <v>38.132327817781253</v>
      </c>
      <c r="Z28" s="73">
        <v>431.29408913043477</v>
      </c>
      <c r="AA28" s="103"/>
      <c r="AB28" s="251">
        <v>22.428083861530958</v>
      </c>
      <c r="AE28" s="105"/>
      <c r="AF28" s="105"/>
      <c r="AG28" s="105"/>
      <c r="AH28" s="105"/>
      <c r="AI28" s="106"/>
      <c r="AJ28" s="106"/>
      <c r="AK28" s="107"/>
      <c r="AL28" s="107"/>
      <c r="AM28" s="107"/>
      <c r="AN28" s="108"/>
      <c r="AO28" s="108"/>
      <c r="AP28" s="108"/>
      <c r="AQ28" s="108"/>
      <c r="AR28" s="109"/>
    </row>
    <row r="29" spans="1:44">
      <c r="B29" s="94" t="s">
        <v>23</v>
      </c>
      <c r="C29" s="73">
        <v>331.15922976744196</v>
      </c>
      <c r="D29" s="73">
        <v>363.76917581395355</v>
      </c>
      <c r="E29" s="73">
        <v>303.73879069767446</v>
      </c>
      <c r="F29" s="73">
        <v>22.005799069767448</v>
      </c>
      <c r="G29" s="73">
        <v>38.024586046511637</v>
      </c>
      <c r="H29" s="73">
        <v>60.030385116279085</v>
      </c>
      <c r="I29" s="73">
        <v>276.81059162790706</v>
      </c>
      <c r="J29" s="73"/>
      <c r="K29" s="73">
        <v>12.902164747530312</v>
      </c>
      <c r="L29" s="73">
        <v>32.609946046511631</v>
      </c>
      <c r="M29" s="73">
        <v>10.60414697674419</v>
      </c>
      <c r="N29" s="73">
        <v>-0.61816186046511645</v>
      </c>
      <c r="O29" s="73">
        <v>-2.9161796312512385</v>
      </c>
      <c r="P29" s="73"/>
      <c r="Q29" s="73">
        <v>34.907963817297762</v>
      </c>
      <c r="R29" s="73">
        <v>374.71293023255828</v>
      </c>
      <c r="S29" s="73"/>
      <c r="T29" s="73">
        <v>30.770723720930242</v>
      </c>
      <c r="U29" s="73">
        <v>37.101159069767455</v>
      </c>
      <c r="V29" s="73">
        <v>28.950580465116289</v>
      </c>
      <c r="W29" s="73"/>
      <c r="X29" s="73">
        <v>23.1696223255814</v>
      </c>
      <c r="Y29" s="73">
        <v>25.467640096367521</v>
      </c>
      <c r="Z29" s="73">
        <v>410.19618418604659</v>
      </c>
      <c r="AA29" s="103"/>
      <c r="AB29" s="251">
        <v>26.206728425158452</v>
      </c>
      <c r="AE29" s="105"/>
      <c r="AF29" s="105"/>
      <c r="AG29" s="105"/>
      <c r="AH29" s="105"/>
      <c r="AI29" s="106"/>
      <c r="AJ29" s="106"/>
      <c r="AK29" s="107"/>
      <c r="AL29" s="107"/>
      <c r="AM29" s="107"/>
      <c r="AN29" s="108"/>
      <c r="AO29" s="108"/>
      <c r="AP29" s="108"/>
      <c r="AQ29" s="108"/>
      <c r="AR29" s="109"/>
    </row>
    <row r="30" spans="1:44">
      <c r="B30" s="94" t="s">
        <v>24</v>
      </c>
      <c r="C30" s="73">
        <v>330.18860218408747</v>
      </c>
      <c r="D30" s="73">
        <v>367.10340249609993</v>
      </c>
      <c r="E30" s="73">
        <v>309.87698283931365</v>
      </c>
      <c r="F30" s="73">
        <v>18.583787831513266</v>
      </c>
      <c r="G30" s="73">
        <v>38.642631825273021</v>
      </c>
      <c r="H30" s="73">
        <v>57.226419656786284</v>
      </c>
      <c r="I30" s="73">
        <v>274.87879563182537</v>
      </c>
      <c r="J30" s="73"/>
      <c r="K30" s="73">
        <v>6.1860916766960043</v>
      </c>
      <c r="L30" s="73">
        <v>36.914800312012488</v>
      </c>
      <c r="M30" s="73">
        <v>18.331012480499222</v>
      </c>
      <c r="N30" s="73">
        <v>-4.7643354134165383</v>
      </c>
      <c r="O30" s="73">
        <v>7.3805853903866794</v>
      </c>
      <c r="P30" s="73"/>
      <c r="Q30" s="73">
        <v>24.769879508209275</v>
      </c>
      <c r="R30" s="73">
        <v>364.12449297971926</v>
      </c>
      <c r="S30" s="73"/>
      <c r="T30" s="73">
        <v>39.986500780031207</v>
      </c>
      <c r="U30" s="73">
        <v>39.250572542901722</v>
      </c>
      <c r="V30" s="73">
        <v>29.318741029641192</v>
      </c>
      <c r="W30" s="73"/>
      <c r="X30" s="73">
        <v>28.646806552262095</v>
      </c>
      <c r="Y30" s="73">
        <v>16.501885748458879</v>
      </c>
      <c r="Z30" s="73">
        <v>403.87101716068645</v>
      </c>
      <c r="AA30" s="103"/>
      <c r="AB30" s="251">
        <v>31.253047294002918</v>
      </c>
      <c r="AE30" s="105"/>
      <c r="AF30" s="105"/>
      <c r="AG30" s="105"/>
      <c r="AH30" s="105"/>
      <c r="AI30" s="106"/>
      <c r="AJ30" s="106"/>
      <c r="AK30" s="107"/>
      <c r="AL30" s="107"/>
      <c r="AM30" s="107"/>
      <c r="AN30" s="108"/>
      <c r="AO30" s="108"/>
      <c r="AP30" s="108"/>
      <c r="AQ30" s="108"/>
      <c r="AR30" s="109"/>
    </row>
    <row r="31" spans="1:44">
      <c r="B31" s="94" t="s">
        <v>25</v>
      </c>
      <c r="C31" s="73">
        <v>354.62123849964621</v>
      </c>
      <c r="D31" s="73">
        <v>372.03659447983017</v>
      </c>
      <c r="E31" s="73">
        <v>321.71524416135884</v>
      </c>
      <c r="F31" s="73">
        <v>12.004083510261855</v>
      </c>
      <c r="G31" s="73">
        <v>38.317266808209489</v>
      </c>
      <c r="H31" s="73">
        <v>50.321350318471339</v>
      </c>
      <c r="I31" s="73">
        <v>294.60082094833695</v>
      </c>
      <c r="J31" s="73"/>
      <c r="K31" s="73">
        <v>-13.001468578173956</v>
      </c>
      <c r="L31" s="73">
        <v>17.415355980184007</v>
      </c>
      <c r="M31" s="73">
        <v>5.4112724699221522</v>
      </c>
      <c r="N31" s="73">
        <v>16.680886058032556</v>
      </c>
      <c r="O31" s="73">
        <v>35.093627106128665</v>
      </c>
      <c r="P31" s="73"/>
      <c r="Q31" s="73">
        <v>-0.99738506791210058</v>
      </c>
      <c r="R31" s="73">
        <v>363.46100495399861</v>
      </c>
      <c r="S31" s="73"/>
      <c r="T31" s="73">
        <v>22.164734607218687</v>
      </c>
      <c r="U31" s="73">
        <v>25.175190375088469</v>
      </c>
      <c r="V31" s="73">
        <v>32.606980891719743</v>
      </c>
      <c r="W31" s="73"/>
      <c r="X31" s="73">
        <v>24.147513092710547</v>
      </c>
      <c r="Y31" s="73">
        <v>5.7347720446144432</v>
      </c>
      <c r="Z31" s="73">
        <v>387.98591365888183</v>
      </c>
      <c r="AA31" s="103"/>
      <c r="AB31" s="251">
        <v>34.446611409068744</v>
      </c>
      <c r="AE31" s="105"/>
      <c r="AF31" s="105"/>
      <c r="AG31" s="105"/>
      <c r="AH31" s="105"/>
      <c r="AI31" s="106"/>
      <c r="AJ31" s="106"/>
      <c r="AK31" s="107"/>
      <c r="AL31" s="107"/>
      <c r="AM31" s="107"/>
      <c r="AN31" s="108"/>
      <c r="AO31" s="108"/>
      <c r="AP31" s="108"/>
      <c r="AQ31" s="108"/>
      <c r="AR31" s="109"/>
    </row>
    <row r="32" spans="1:44">
      <c r="B32" s="94" t="s">
        <v>26</v>
      </c>
      <c r="C32" s="73">
        <v>360.34242376237631</v>
      </c>
      <c r="D32" s="73">
        <v>383.47066402640263</v>
      </c>
      <c r="E32" s="73">
        <v>329.35946270627068</v>
      </c>
      <c r="F32" s="73">
        <v>16.597531353135317</v>
      </c>
      <c r="G32" s="73">
        <v>37.513669966996702</v>
      </c>
      <c r="H32" s="73">
        <v>54.111201320132018</v>
      </c>
      <c r="I32" s="73">
        <v>298.97487920792088</v>
      </c>
      <c r="J32" s="73"/>
      <c r="K32" s="73">
        <v>-10.935942758270711</v>
      </c>
      <c r="L32" s="73">
        <v>23.128240264026406</v>
      </c>
      <c r="M32" s="73">
        <v>6.5307089108910894</v>
      </c>
      <c r="N32" s="73">
        <v>9.1137504950495067</v>
      </c>
      <c r="O32" s="73">
        <v>26.580402164211307</v>
      </c>
      <c r="P32" s="73"/>
      <c r="Q32" s="73">
        <v>5.6615885948646021</v>
      </c>
      <c r="R32" s="73">
        <v>358.75577557755781</v>
      </c>
      <c r="S32" s="73"/>
      <c r="T32" s="73">
        <v>34.708605940594069</v>
      </c>
      <c r="U32" s="73">
        <v>24.362901650165018</v>
      </c>
      <c r="V32" s="73">
        <v>32.726649504950501</v>
      </c>
      <c r="W32" s="73"/>
      <c r="X32" s="73">
        <v>23.569577557755782</v>
      </c>
      <c r="Y32" s="73">
        <v>6.1029258885939797</v>
      </c>
      <c r="Z32" s="73">
        <v>386.88493597359741</v>
      </c>
      <c r="AA32" s="103"/>
      <c r="AB32" s="251">
        <v>36.93320331545587</v>
      </c>
      <c r="AE32" s="105"/>
      <c r="AF32" s="105"/>
      <c r="AG32" s="105"/>
      <c r="AH32" s="105"/>
      <c r="AI32" s="106"/>
      <c r="AJ32" s="106"/>
      <c r="AK32" s="107"/>
      <c r="AL32" s="107"/>
      <c r="AM32" s="107"/>
      <c r="AN32" s="108"/>
      <c r="AO32" s="108"/>
      <c r="AP32" s="108"/>
      <c r="AQ32" s="108"/>
      <c r="AR32" s="109"/>
    </row>
    <row r="33" spans="2:44">
      <c r="B33" s="94" t="s">
        <v>27</v>
      </c>
      <c r="C33" s="73">
        <v>366.01884940138632</v>
      </c>
      <c r="D33" s="73">
        <v>396.52408191556401</v>
      </c>
      <c r="E33" s="73">
        <v>339.30803150598621</v>
      </c>
      <c r="F33" s="73">
        <v>19.602752362948962</v>
      </c>
      <c r="G33" s="73">
        <v>37.61329804662887</v>
      </c>
      <c r="H33" s="73">
        <v>57.216050409577832</v>
      </c>
      <c r="I33" s="73">
        <v>305.80190296156275</v>
      </c>
      <c r="J33" s="73"/>
      <c r="K33" s="73">
        <v>-0.88943747914319116</v>
      </c>
      <c r="L33" s="73">
        <v>30.505232514177699</v>
      </c>
      <c r="M33" s="73">
        <v>10.902480151228735</v>
      </c>
      <c r="N33" s="73">
        <v>1.5017403906742282</v>
      </c>
      <c r="O33" s="73">
        <v>13.293658021046159</v>
      </c>
      <c r="P33" s="73"/>
      <c r="Q33" s="73">
        <v>18.713314883805772</v>
      </c>
      <c r="R33" s="73">
        <v>371.1702583490864</v>
      </c>
      <c r="S33" s="73"/>
      <c r="T33" s="73">
        <v>31.761421550094525</v>
      </c>
      <c r="U33" s="73">
        <v>25.317637051039704</v>
      </c>
      <c r="V33" s="73">
        <v>34.183333333333337</v>
      </c>
      <c r="W33" s="73"/>
      <c r="X33" s="73">
        <v>30.396672967863903</v>
      </c>
      <c r="Y33" s="73">
        <v>18.604755337491969</v>
      </c>
      <c r="Z33" s="73">
        <v>401.01896408317589</v>
      </c>
      <c r="AA33" s="103"/>
      <c r="AB33" s="251">
        <v>38.688444661140899</v>
      </c>
      <c r="AE33" s="105"/>
      <c r="AF33" s="105"/>
      <c r="AG33" s="105"/>
      <c r="AH33" s="105"/>
      <c r="AI33" s="106"/>
      <c r="AJ33" s="106"/>
      <c r="AK33" s="107"/>
      <c r="AL33" s="107"/>
      <c r="AM33" s="107"/>
      <c r="AN33" s="108"/>
      <c r="AO33" s="108"/>
      <c r="AP33" s="108"/>
      <c r="AQ33" s="108"/>
      <c r="AR33" s="109"/>
    </row>
    <row r="34" spans="2:44">
      <c r="B34" s="94" t="s">
        <v>28</v>
      </c>
      <c r="C34" s="73">
        <v>370.17190708755214</v>
      </c>
      <c r="D34" s="73">
        <v>400.79642763549737</v>
      </c>
      <c r="E34" s="73">
        <v>346.84987492555098</v>
      </c>
      <c r="F34" s="73">
        <v>17.876315664085769</v>
      </c>
      <c r="G34" s="73">
        <v>36.070237045860637</v>
      </c>
      <c r="H34" s="73">
        <v>53.946552709946403</v>
      </c>
      <c r="I34" s="73">
        <v>316.98760810005967</v>
      </c>
      <c r="J34" s="73"/>
      <c r="K34" s="73">
        <v>8.2368462272008447</v>
      </c>
      <c r="L34" s="73">
        <v>30.62452054794521</v>
      </c>
      <c r="M34" s="73">
        <v>12.748204883859444</v>
      </c>
      <c r="N34" s="73">
        <v>3.4692316855271002</v>
      </c>
      <c r="O34" s="73">
        <v>7.9805903421856961</v>
      </c>
      <c r="P34" s="73"/>
      <c r="Q34" s="73">
        <v>26.113161891286612</v>
      </c>
      <c r="R34" s="73">
        <v>383.56998213222164</v>
      </c>
      <c r="S34" s="73"/>
      <c r="T34" s="73">
        <v>25.100624181060162</v>
      </c>
      <c r="U34" s="73">
        <v>25.06397736748065</v>
      </c>
      <c r="V34" s="73">
        <v>35.962739726027408</v>
      </c>
      <c r="W34" s="73"/>
      <c r="X34" s="73">
        <v>27.013587849910671</v>
      </c>
      <c r="Y34" s="73">
        <v>22.50222919325207</v>
      </c>
      <c r="Z34" s="73">
        <v>406.73565455628358</v>
      </c>
      <c r="AA34" s="103"/>
      <c r="AB34" s="251">
        <v>40.931253047293993</v>
      </c>
      <c r="AE34" s="105"/>
      <c r="AF34" s="105"/>
      <c r="AG34" s="105"/>
      <c r="AH34" s="105"/>
      <c r="AI34" s="106"/>
      <c r="AJ34" s="106"/>
      <c r="AK34" s="107"/>
      <c r="AL34" s="107"/>
      <c r="AM34" s="107"/>
      <c r="AN34" s="108"/>
      <c r="AO34" s="108"/>
      <c r="AP34" s="108"/>
      <c r="AQ34" s="108"/>
      <c r="AR34" s="109"/>
    </row>
    <row r="35" spans="2:44">
      <c r="B35" s="94" t="s">
        <v>29</v>
      </c>
      <c r="C35" s="73">
        <v>375.11564487034957</v>
      </c>
      <c r="D35" s="73">
        <v>396.0048602029313</v>
      </c>
      <c r="E35" s="73">
        <v>348.09886471251417</v>
      </c>
      <c r="F35" s="73">
        <v>14.680720405862461</v>
      </c>
      <c r="G35" s="73">
        <v>33.225275084554681</v>
      </c>
      <c r="H35" s="73">
        <v>47.905995490417148</v>
      </c>
      <c r="I35" s="73">
        <v>320.43001916572723</v>
      </c>
      <c r="J35" s="73"/>
      <c r="K35" s="73">
        <v>6.0470166541191359</v>
      </c>
      <c r="L35" s="73">
        <v>20.889215332581742</v>
      </c>
      <c r="M35" s="73">
        <v>6.2084949267192799</v>
      </c>
      <c r="N35" s="73">
        <v>12.83551409244645</v>
      </c>
      <c r="O35" s="73">
        <v>12.996992365046594</v>
      </c>
      <c r="P35" s="73"/>
      <c r="Q35" s="73">
        <v>20.727737059981596</v>
      </c>
      <c r="R35" s="73">
        <v>375.74689966178136</v>
      </c>
      <c r="S35" s="73"/>
      <c r="T35" s="73">
        <v>25.698775648252543</v>
      </c>
      <c r="U35" s="73">
        <v>13.270224351747464</v>
      </c>
      <c r="V35" s="73">
        <v>38.386303269447581</v>
      </c>
      <c r="W35" s="73"/>
      <c r="X35" s="73">
        <v>22.311272829763247</v>
      </c>
      <c r="Y35" s="73">
        <v>22.149794557163112</v>
      </c>
      <c r="Z35" s="73">
        <v>414.55403945885007</v>
      </c>
      <c r="AA35" s="103"/>
      <c r="AB35" s="251">
        <v>43.2471964895173</v>
      </c>
      <c r="AE35" s="105"/>
      <c r="AF35" s="105"/>
      <c r="AG35" s="105"/>
      <c r="AH35" s="105"/>
      <c r="AI35" s="106"/>
      <c r="AJ35" s="106"/>
      <c r="AK35" s="107"/>
      <c r="AL35" s="107"/>
      <c r="AM35" s="107"/>
      <c r="AN35" s="108"/>
      <c r="AO35" s="108"/>
      <c r="AP35" s="108"/>
      <c r="AQ35" s="108"/>
      <c r="AR35" s="109"/>
    </row>
    <row r="36" spans="2:44">
      <c r="B36" s="94" t="s">
        <v>30</v>
      </c>
      <c r="C36" s="73">
        <v>377.64162425554957</v>
      </c>
      <c r="D36" s="73">
        <v>396.27940660530589</v>
      </c>
      <c r="E36" s="73">
        <v>352.45885327558204</v>
      </c>
      <c r="F36" s="73">
        <v>10.706952896589064</v>
      </c>
      <c r="G36" s="73">
        <v>33.113600433134813</v>
      </c>
      <c r="H36" s="73">
        <v>43.820553329723886</v>
      </c>
      <c r="I36" s="73">
        <v>328.64637682728755</v>
      </c>
      <c r="J36" s="73"/>
      <c r="K36" s="73">
        <v>9.4736998494483018</v>
      </c>
      <c r="L36" s="73">
        <v>18.637782349756364</v>
      </c>
      <c r="M36" s="73">
        <v>7.9308294531673003</v>
      </c>
      <c r="N36" s="73">
        <v>14.18488034650785</v>
      </c>
      <c r="O36" s="73">
        <v>12.642009950226848</v>
      </c>
      <c r="P36" s="73"/>
      <c r="Q36" s="73">
        <v>20.180652746037371</v>
      </c>
      <c r="R36" s="73">
        <v>372.66681104493779</v>
      </c>
      <c r="S36" s="73"/>
      <c r="T36" s="73">
        <v>23.170636708175422</v>
      </c>
      <c r="U36" s="73">
        <v>8.1884537087168372</v>
      </c>
      <c r="V36" s="73">
        <v>38.243876556578229</v>
      </c>
      <c r="W36" s="73"/>
      <c r="X36" s="73">
        <v>20.800937736870601</v>
      </c>
      <c r="Y36" s="73">
        <v>22.343808133151605</v>
      </c>
      <c r="Z36" s="73">
        <v>423.48985814834867</v>
      </c>
      <c r="AA36" s="103"/>
      <c r="AB36" s="251">
        <v>45.026816187225741</v>
      </c>
      <c r="AE36" s="105"/>
      <c r="AF36" s="105"/>
      <c r="AG36" s="105"/>
      <c r="AH36" s="105"/>
      <c r="AI36" s="106"/>
      <c r="AJ36" s="106"/>
      <c r="AK36" s="107"/>
      <c r="AL36" s="107"/>
      <c r="AM36" s="107"/>
      <c r="AN36" s="108"/>
      <c r="AO36" s="108"/>
      <c r="AP36" s="108"/>
      <c r="AQ36" s="108"/>
      <c r="AR36" s="109"/>
    </row>
    <row r="37" spans="2:44">
      <c r="B37" s="94" t="s">
        <v>31</v>
      </c>
      <c r="C37" s="73">
        <v>388.55500102669401</v>
      </c>
      <c r="D37" s="73">
        <v>398.53414784394249</v>
      </c>
      <c r="E37" s="73">
        <v>357.23408316221764</v>
      </c>
      <c r="F37" s="73">
        <v>9.9328203285420944</v>
      </c>
      <c r="G37" s="73">
        <v>31.367244353182755</v>
      </c>
      <c r="H37" s="73">
        <v>41.300064681724848</v>
      </c>
      <c r="I37" s="73">
        <v>341.12509958932242</v>
      </c>
      <c r="J37" s="73"/>
      <c r="K37" s="73">
        <v>12.464271894765638</v>
      </c>
      <c r="L37" s="73">
        <v>9.9791468172484592</v>
      </c>
      <c r="M37" s="73">
        <v>4.63264887063655E-2</v>
      </c>
      <c r="N37" s="73">
        <v>21.798718685831624</v>
      </c>
      <c r="O37" s="73">
        <v>9.3807732797723489</v>
      </c>
      <c r="P37" s="73"/>
      <c r="Q37" s="73">
        <v>22.397092223307734</v>
      </c>
      <c r="R37" s="73">
        <v>352.50246406570847</v>
      </c>
      <c r="S37" s="73"/>
      <c r="T37" s="73">
        <v>2.5247936344969202</v>
      </c>
      <c r="U37" s="73">
        <v>-6.8036765913757691</v>
      </c>
      <c r="V37" s="73">
        <v>38.81528028747433</v>
      </c>
      <c r="W37" s="73"/>
      <c r="X37" s="73">
        <v>12.535526694045174</v>
      </c>
      <c r="Y37" s="73">
        <v>24.953472100104449</v>
      </c>
      <c r="Z37" s="73">
        <v>423.07665811088293</v>
      </c>
      <c r="AA37" s="103"/>
      <c r="AB37" s="251">
        <v>47.489029741589469</v>
      </c>
      <c r="AE37" s="105"/>
      <c r="AF37" s="105"/>
      <c r="AG37" s="105"/>
      <c r="AH37" s="105"/>
      <c r="AI37" s="106"/>
      <c r="AJ37" s="106"/>
      <c r="AK37" s="107"/>
      <c r="AL37" s="107"/>
      <c r="AM37" s="107"/>
      <c r="AN37" s="108"/>
      <c r="AO37" s="108"/>
      <c r="AP37" s="108"/>
      <c r="AQ37" s="108"/>
      <c r="AR37" s="109"/>
    </row>
    <row r="38" spans="2:44">
      <c r="B38" s="94" t="s">
        <v>32</v>
      </c>
      <c r="C38" s="73">
        <v>399.31605303760853</v>
      </c>
      <c r="D38" s="73">
        <v>387.43330665380915</v>
      </c>
      <c r="E38" s="73">
        <v>348.70164513018329</v>
      </c>
      <c r="F38" s="73">
        <v>7.5097849566055945</v>
      </c>
      <c r="G38" s="73">
        <v>31.221876567020256</v>
      </c>
      <c r="H38" s="73">
        <v>38.731661523625846</v>
      </c>
      <c r="I38" s="73">
        <v>351.46070491803283</v>
      </c>
      <c r="J38" s="73"/>
      <c r="K38" s="73">
        <v>3.874245919472731</v>
      </c>
      <c r="L38" s="73">
        <v>-11.882746383799423</v>
      </c>
      <c r="M38" s="73">
        <v>-19.392531340405018</v>
      </c>
      <c r="N38" s="73">
        <v>41.37996335583415</v>
      </c>
      <c r="O38" s="73">
        <v>18.113186095956394</v>
      </c>
      <c r="P38" s="73"/>
      <c r="Q38" s="73">
        <v>11.384030876078322</v>
      </c>
      <c r="R38" s="73">
        <v>303.99103182256511</v>
      </c>
      <c r="S38" s="73"/>
      <c r="T38" s="73">
        <v>-13.763653809064611</v>
      </c>
      <c r="U38" s="73">
        <v>-28.686310511089687</v>
      </c>
      <c r="V38" s="73">
        <v>37.513324011571846</v>
      </c>
      <c r="W38" s="73"/>
      <c r="X38" s="73">
        <v>-7.616587270973965</v>
      </c>
      <c r="Y38" s="73">
        <v>15.650189988903785</v>
      </c>
      <c r="Z38" s="73">
        <v>386.15761234329807</v>
      </c>
      <c r="AA38" s="103"/>
      <c r="AB38" s="251">
        <v>50.560702096538265</v>
      </c>
      <c r="AE38" s="105"/>
      <c r="AF38" s="105"/>
      <c r="AG38" s="105"/>
      <c r="AH38" s="105"/>
      <c r="AI38" s="106"/>
      <c r="AJ38" s="106"/>
      <c r="AK38" s="107"/>
      <c r="AL38" s="107"/>
      <c r="AM38" s="107"/>
      <c r="AN38" s="108"/>
      <c r="AO38" s="108"/>
      <c r="AP38" s="108"/>
      <c r="AQ38" s="108"/>
      <c r="AR38" s="109"/>
    </row>
    <row r="39" spans="2:44" ht="15" customHeight="1">
      <c r="B39" s="94" t="s">
        <v>33</v>
      </c>
      <c r="C39" s="73">
        <v>399.4076802507837</v>
      </c>
      <c r="D39" s="73">
        <v>398.25037617554858</v>
      </c>
      <c r="E39" s="73">
        <v>350.99011912225706</v>
      </c>
      <c r="F39" s="73">
        <v>16.468620689655172</v>
      </c>
      <c r="G39" s="73">
        <v>30.791636363636364</v>
      </c>
      <c r="H39" s="73">
        <v>47.260257053291539</v>
      </c>
      <c r="I39" s="73">
        <v>354.98557366771155</v>
      </c>
      <c r="J39" s="73"/>
      <c r="K39" s="73">
        <v>-2.0352898312096235</v>
      </c>
      <c r="L39" s="73">
        <v>-1.1573040752351098</v>
      </c>
      <c r="M39" s="73">
        <v>-17.625924764890282</v>
      </c>
      <c r="N39" s="73">
        <v>27.288495297805643</v>
      </c>
      <c r="O39" s="73">
        <v>11.697860364124985</v>
      </c>
      <c r="P39" s="73"/>
      <c r="Q39" s="73">
        <v>14.433330858445547</v>
      </c>
      <c r="R39" s="73">
        <v>279.03887147335428</v>
      </c>
      <c r="S39" s="73"/>
      <c r="T39" s="73">
        <v>-8.4042319749216308</v>
      </c>
      <c r="U39" s="73">
        <v>-12.840564263322884</v>
      </c>
      <c r="V39" s="73">
        <v>36.322815047021948</v>
      </c>
      <c r="W39" s="73"/>
      <c r="X39" s="73">
        <v>4.0468902821316615</v>
      </c>
      <c r="Y39" s="73">
        <v>19.637525215812321</v>
      </c>
      <c r="Z39" s="73">
        <v>342.88899059561129</v>
      </c>
      <c r="AA39" s="103"/>
      <c r="AB39" s="251">
        <v>54.436860068259385</v>
      </c>
      <c r="AE39" s="105"/>
      <c r="AF39" s="105"/>
      <c r="AG39" s="105"/>
      <c r="AH39" s="105"/>
      <c r="AI39" s="106"/>
      <c r="AJ39" s="106"/>
      <c r="AK39" s="107"/>
      <c r="AL39" s="107"/>
      <c r="AM39" s="107"/>
      <c r="AN39" s="108"/>
      <c r="AO39" s="108"/>
      <c r="AP39" s="108"/>
      <c r="AQ39" s="108"/>
      <c r="AR39" s="109"/>
    </row>
    <row r="40" spans="2:44">
      <c r="B40" s="94" t="s">
        <v>34</v>
      </c>
      <c r="C40" s="73">
        <v>388.672568115942</v>
      </c>
      <c r="D40" s="73">
        <v>399.2851130434783</v>
      </c>
      <c r="E40" s="73">
        <v>353.47350144927537</v>
      </c>
      <c r="F40" s="73">
        <v>17.433924637681159</v>
      </c>
      <c r="G40" s="73">
        <v>28.377686956521742</v>
      </c>
      <c r="H40" s="73">
        <v>45.811611594202901</v>
      </c>
      <c r="I40" s="73">
        <v>350.84924057971011</v>
      </c>
      <c r="J40" s="73"/>
      <c r="K40" s="73">
        <v>-9.4195989830691413</v>
      </c>
      <c r="L40" s="73">
        <v>10.612544927536232</v>
      </c>
      <c r="M40" s="73">
        <v>-6.8213797101449272</v>
      </c>
      <c r="N40" s="73">
        <v>12.893698550724638</v>
      </c>
      <c r="O40" s="73">
        <v>15.491917823648855</v>
      </c>
      <c r="P40" s="73"/>
      <c r="Q40" s="73">
        <v>8.0143256546120174</v>
      </c>
      <c r="R40" s="73">
        <v>256.65101449275363</v>
      </c>
      <c r="S40" s="73"/>
      <c r="T40" s="73">
        <v>-4.4756811594202892</v>
      </c>
      <c r="U40" s="73">
        <v>-1.4454666666666667</v>
      </c>
      <c r="V40" s="73">
        <v>33.074179710144932</v>
      </c>
      <c r="W40" s="73"/>
      <c r="X40" s="73">
        <v>14.218568115942029</v>
      </c>
      <c r="Y40" s="73">
        <v>11.620348843017817</v>
      </c>
      <c r="Z40" s="73">
        <v>319.86937391304349</v>
      </c>
      <c r="AA40" s="103"/>
      <c r="AB40" s="251">
        <v>58.87372013651877</v>
      </c>
      <c r="AE40" s="105"/>
      <c r="AF40" s="105"/>
      <c r="AG40" s="105"/>
      <c r="AH40" s="105"/>
      <c r="AI40" s="106"/>
      <c r="AJ40" s="106"/>
      <c r="AK40" s="107"/>
      <c r="AL40" s="107"/>
      <c r="AM40" s="107"/>
      <c r="AN40" s="108"/>
      <c r="AO40" s="108"/>
      <c r="AP40" s="108"/>
      <c r="AQ40" s="108"/>
      <c r="AR40" s="109"/>
    </row>
    <row r="41" spans="2:44">
      <c r="B41" s="94" t="s">
        <v>35</v>
      </c>
      <c r="C41" s="73">
        <v>382.60238745098047</v>
      </c>
      <c r="D41" s="73">
        <v>419.66033803921573</v>
      </c>
      <c r="E41" s="73">
        <v>373.1565270588236</v>
      </c>
      <c r="F41" s="73">
        <v>21.668211764705887</v>
      </c>
      <c r="G41" s="73">
        <v>24.83559921568628</v>
      </c>
      <c r="H41" s="73">
        <v>46.50381098039216</v>
      </c>
      <c r="I41" s="73">
        <v>348.67000000000007</v>
      </c>
      <c r="J41" s="73"/>
      <c r="K41" s="73">
        <v>-0.36322680791798528</v>
      </c>
      <c r="L41" s="73">
        <v>37.0579505882353</v>
      </c>
      <c r="M41" s="73">
        <v>15.389738823529415</v>
      </c>
      <c r="N41" s="73">
        <v>-17.194618823529414</v>
      </c>
      <c r="O41" s="73">
        <v>-1.4416531920820153</v>
      </c>
      <c r="P41" s="73"/>
      <c r="Q41" s="73">
        <v>21.304984956787894</v>
      </c>
      <c r="R41" s="73">
        <v>266.71043137254912</v>
      </c>
      <c r="S41" s="73"/>
      <c r="T41" s="73">
        <v>20.944329411764709</v>
      </c>
      <c r="U41" s="73">
        <v>22.123453333333337</v>
      </c>
      <c r="V41" s="73">
        <v>28.210499607843143</v>
      </c>
      <c r="W41" s="73"/>
      <c r="X41" s="73">
        <v>36.861698039215689</v>
      </c>
      <c r="Y41" s="73">
        <v>21.108732407768294</v>
      </c>
      <c r="Z41" s="73">
        <v>329.25869254901966</v>
      </c>
      <c r="AA41" s="103"/>
      <c r="AB41" s="251">
        <v>62.164797659678193</v>
      </c>
      <c r="AE41" s="105"/>
      <c r="AF41" s="105"/>
      <c r="AG41" s="105"/>
      <c r="AH41" s="105"/>
      <c r="AI41" s="106"/>
      <c r="AJ41" s="106"/>
      <c r="AK41" s="107"/>
      <c r="AL41" s="107"/>
      <c r="AM41" s="107"/>
      <c r="AN41" s="108"/>
      <c r="AO41" s="108"/>
      <c r="AP41" s="108"/>
      <c r="AQ41" s="108"/>
      <c r="AR41" s="109"/>
    </row>
    <row r="42" spans="2:44">
      <c r="B42" s="94" t="s">
        <v>36</v>
      </c>
      <c r="C42" s="73">
        <v>367.90999693838489</v>
      </c>
      <c r="D42" s="73">
        <v>441.88100344431678</v>
      </c>
      <c r="E42" s="73">
        <v>395.82023727516258</v>
      </c>
      <c r="F42" s="73">
        <v>22.054725602755447</v>
      </c>
      <c r="G42" s="73">
        <v>24.00604056639877</v>
      </c>
      <c r="H42" s="73">
        <v>46.060766169154221</v>
      </c>
      <c r="I42" s="73">
        <v>337.19601683888243</v>
      </c>
      <c r="J42" s="73"/>
      <c r="K42" s="73">
        <v>33.133477692469597</v>
      </c>
      <c r="L42" s="73">
        <v>73.971006505931854</v>
      </c>
      <c r="M42" s="73">
        <v>51.916280903176414</v>
      </c>
      <c r="N42" s="73">
        <v>-51.942968235744345</v>
      </c>
      <c r="O42" s="73">
        <v>-33.160165025037522</v>
      </c>
      <c r="P42" s="73"/>
      <c r="Q42" s="73">
        <v>55.188203295225037</v>
      </c>
      <c r="R42" s="73">
        <v>316.9513203214695</v>
      </c>
      <c r="S42" s="73"/>
      <c r="T42" s="73">
        <v>56.829889781859919</v>
      </c>
      <c r="U42" s="73">
        <v>56.75453731343282</v>
      </c>
      <c r="V42" s="73">
        <v>28.875693838499799</v>
      </c>
      <c r="W42" s="73"/>
      <c r="X42" s="73">
        <v>73.085615001913482</v>
      </c>
      <c r="Y42" s="73">
        <v>54.302811791206672</v>
      </c>
      <c r="Z42" s="73">
        <v>390.33520551090686</v>
      </c>
      <c r="AA42" s="103"/>
      <c r="AB42" s="251">
        <v>63.700633837152623</v>
      </c>
      <c r="AE42" s="105"/>
      <c r="AF42" s="105"/>
      <c r="AG42" s="105"/>
      <c r="AH42" s="105"/>
      <c r="AI42" s="106"/>
      <c r="AJ42" s="106"/>
      <c r="AK42" s="107"/>
      <c r="AL42" s="107"/>
      <c r="AM42" s="107"/>
      <c r="AN42" s="108"/>
      <c r="AO42" s="108"/>
      <c r="AP42" s="108"/>
      <c r="AQ42" s="108"/>
      <c r="AR42" s="109"/>
    </row>
    <row r="43" spans="2:44">
      <c r="B43" s="94" t="s">
        <v>37</v>
      </c>
      <c r="C43" s="73">
        <v>371.42582198952886</v>
      </c>
      <c r="D43" s="73">
        <v>450.51434554973832</v>
      </c>
      <c r="E43" s="73">
        <v>408.29933507853411</v>
      </c>
      <c r="F43" s="73">
        <v>18.317869109947647</v>
      </c>
      <c r="G43" s="73">
        <v>23.897141361256548</v>
      </c>
      <c r="H43" s="73">
        <v>42.215010471204195</v>
      </c>
      <c r="I43" s="73">
        <v>340.23589528795821</v>
      </c>
      <c r="J43" s="73"/>
      <c r="K43" s="73">
        <v>45.907789683249746</v>
      </c>
      <c r="L43" s="73">
        <v>79.088523560209438</v>
      </c>
      <c r="M43" s="73">
        <v>60.770654450261794</v>
      </c>
      <c r="N43" s="73">
        <v>-53.761664921465979</v>
      </c>
      <c r="O43" s="73">
        <v>-38.898800154453923</v>
      </c>
      <c r="P43" s="73"/>
      <c r="Q43" s="73">
        <v>64.225658793197383</v>
      </c>
      <c r="R43" s="73">
        <v>383.20104712041893</v>
      </c>
      <c r="S43" s="73"/>
      <c r="T43" s="73">
        <v>76.118638743455506</v>
      </c>
      <c r="U43" s="73">
        <v>70.731120418848164</v>
      </c>
      <c r="V43" s="73">
        <v>30.909198952879592</v>
      </c>
      <c r="W43" s="73"/>
      <c r="X43" s="73">
        <v>78.973471204188499</v>
      </c>
      <c r="Y43" s="73">
        <v>64.110606437176443</v>
      </c>
      <c r="Z43" s="73">
        <v>458.23819371727757</v>
      </c>
      <c r="AA43" s="103"/>
      <c r="AB43" s="251">
        <v>65.187713310580193</v>
      </c>
      <c r="AE43" s="105"/>
      <c r="AF43" s="105"/>
      <c r="AG43" s="105"/>
      <c r="AH43" s="105"/>
      <c r="AI43" s="106"/>
      <c r="AJ43" s="106"/>
      <c r="AK43" s="107"/>
      <c r="AL43" s="107"/>
      <c r="AM43" s="107"/>
      <c r="AN43" s="108"/>
      <c r="AO43" s="108"/>
      <c r="AP43" s="108"/>
      <c r="AQ43" s="108"/>
      <c r="AR43" s="109"/>
    </row>
    <row r="44" spans="2:44">
      <c r="B44" s="94" t="s">
        <v>38</v>
      </c>
      <c r="C44" s="73">
        <v>396.96710576923084</v>
      </c>
      <c r="D44" s="73">
        <v>463.41829215976338</v>
      </c>
      <c r="E44" s="73">
        <v>421.06180473372791</v>
      </c>
      <c r="F44" s="73">
        <v>18.607667159763317</v>
      </c>
      <c r="G44" s="73">
        <v>23.74882026627219</v>
      </c>
      <c r="H44" s="73">
        <v>42.356487426035514</v>
      </c>
      <c r="I44" s="73">
        <v>365.5695118343196</v>
      </c>
      <c r="J44" s="73"/>
      <c r="K44" s="73">
        <v>37.76841326217383</v>
      </c>
      <c r="L44" s="73">
        <v>66.451186390532555</v>
      </c>
      <c r="M44" s="73">
        <v>47.843519230769239</v>
      </c>
      <c r="N44" s="73">
        <v>-37.037843934911244</v>
      </c>
      <c r="O44" s="73">
        <v>-26.962737966315835</v>
      </c>
      <c r="P44" s="73"/>
      <c r="Q44" s="73">
        <v>56.376080421937147</v>
      </c>
      <c r="R44" s="73">
        <v>439.93343195266277</v>
      </c>
      <c r="S44" s="73"/>
      <c r="T44" s="73">
        <v>59.202903846153866</v>
      </c>
      <c r="U44" s="73">
        <v>55.739565828402384</v>
      </c>
      <c r="V44" s="73">
        <v>34.562080621301781</v>
      </c>
      <c r="W44" s="73"/>
      <c r="X44" s="73">
        <v>69.333508875739653</v>
      </c>
      <c r="Y44" s="73">
        <v>59.258402907144237</v>
      </c>
      <c r="Z44" s="73">
        <v>515.67934985207103</v>
      </c>
      <c r="AA44" s="103"/>
      <c r="AB44" s="251">
        <v>65.91906387128229</v>
      </c>
      <c r="AE44" s="105"/>
      <c r="AF44" s="105"/>
      <c r="AG44" s="105"/>
      <c r="AH44" s="105"/>
      <c r="AI44" s="106"/>
      <c r="AJ44" s="106"/>
      <c r="AK44" s="107"/>
      <c r="AL44" s="107"/>
      <c r="AM44" s="107"/>
      <c r="AN44" s="108"/>
      <c r="AO44" s="108"/>
      <c r="AP44" s="108"/>
      <c r="AQ44" s="108"/>
      <c r="AR44" s="109"/>
    </row>
    <row r="45" spans="2:44">
      <c r="B45" s="94" t="s">
        <v>39</v>
      </c>
      <c r="C45" s="73">
        <v>418.43640359066433</v>
      </c>
      <c r="D45" s="73">
        <v>470.44416660682231</v>
      </c>
      <c r="E45" s="73">
        <v>428.85268509874328</v>
      </c>
      <c r="F45" s="73">
        <v>18.508341831238784</v>
      </c>
      <c r="G45" s="73">
        <v>23.083139676840219</v>
      </c>
      <c r="H45" s="73">
        <v>41.591481508078999</v>
      </c>
      <c r="I45" s="73">
        <v>383.77339892280077</v>
      </c>
      <c r="J45" s="73"/>
      <c r="K45" s="73">
        <v>16.484164245447438</v>
      </c>
      <c r="L45" s="73">
        <v>52.007763016158002</v>
      </c>
      <c r="M45" s="73">
        <v>33.499421184919214</v>
      </c>
      <c r="N45" s="73">
        <v>-19.062148653500898</v>
      </c>
      <c r="O45" s="73">
        <v>-2.0468917140291212</v>
      </c>
      <c r="P45" s="73"/>
      <c r="Q45" s="73">
        <v>34.992506076686226</v>
      </c>
      <c r="R45" s="73">
        <v>474.41802513465001</v>
      </c>
      <c r="S45" s="73"/>
      <c r="T45" s="73">
        <v>52.049003949730711</v>
      </c>
      <c r="U45" s="73">
        <v>46.452020107719932</v>
      </c>
      <c r="V45" s="73">
        <v>38.480736804308805</v>
      </c>
      <c r="W45" s="73"/>
      <c r="X45" s="73">
        <v>54.700206822262118</v>
      </c>
      <c r="Y45" s="73">
        <v>37.684949882790342</v>
      </c>
      <c r="Z45" s="73">
        <v>555.8025888689408</v>
      </c>
      <c r="AA45" s="103"/>
      <c r="AB45" s="251">
        <v>67.893710385177954</v>
      </c>
      <c r="AE45" s="105"/>
      <c r="AF45" s="105"/>
      <c r="AG45" s="105"/>
      <c r="AH45" s="105"/>
      <c r="AI45" s="106"/>
      <c r="AJ45" s="106"/>
      <c r="AK45" s="107"/>
      <c r="AL45" s="107"/>
      <c r="AM45" s="107"/>
      <c r="AN45" s="108"/>
      <c r="AO45" s="108"/>
      <c r="AP45" s="108"/>
      <c r="AQ45" s="108"/>
      <c r="AR45" s="109"/>
    </row>
    <row r="46" spans="2:44">
      <c r="B46" s="94" t="s">
        <v>40</v>
      </c>
      <c r="C46" s="73">
        <v>420.15430013831264</v>
      </c>
      <c r="D46" s="73">
        <v>459.45378630705403</v>
      </c>
      <c r="E46" s="73">
        <v>425.97965076071927</v>
      </c>
      <c r="F46" s="73">
        <v>10.833705394190874</v>
      </c>
      <c r="G46" s="73">
        <v>22.640430152143846</v>
      </c>
      <c r="H46" s="73">
        <v>33.474135546334722</v>
      </c>
      <c r="I46" s="73">
        <v>388.48861894882435</v>
      </c>
      <c r="J46" s="73"/>
      <c r="K46" s="73">
        <v>22.787253426408288</v>
      </c>
      <c r="L46" s="73">
        <v>39.29948616874136</v>
      </c>
      <c r="M46" s="73">
        <v>28.465780774550488</v>
      </c>
      <c r="N46" s="73">
        <v>-5.5657842323651456</v>
      </c>
      <c r="O46" s="73">
        <v>0.11274311577705168</v>
      </c>
      <c r="P46" s="73"/>
      <c r="Q46" s="73">
        <v>33.620958820599164</v>
      </c>
      <c r="R46" s="73">
        <v>492.18326417704014</v>
      </c>
      <c r="S46" s="73"/>
      <c r="T46" s="73">
        <v>35.608820885200558</v>
      </c>
      <c r="U46" s="73">
        <v>32.085526279391431</v>
      </c>
      <c r="V46" s="73">
        <v>39.098073997233755</v>
      </c>
      <c r="W46" s="73"/>
      <c r="X46" s="73">
        <v>42.010040110650074</v>
      </c>
      <c r="Y46" s="73">
        <v>36.33151276250787</v>
      </c>
      <c r="Z46" s="73">
        <v>569.52411964038731</v>
      </c>
      <c r="AA46" s="103"/>
      <c r="AB46" s="251">
        <v>70.502194051682096</v>
      </c>
      <c r="AE46" s="105"/>
      <c r="AF46" s="105"/>
      <c r="AG46" s="105"/>
      <c r="AH46" s="105"/>
      <c r="AI46" s="106"/>
      <c r="AJ46" s="106"/>
      <c r="AK46" s="107"/>
      <c r="AL46" s="107"/>
      <c r="AM46" s="107"/>
      <c r="AN46" s="108"/>
      <c r="AO46" s="108"/>
      <c r="AP46" s="108"/>
      <c r="AQ46" s="108"/>
      <c r="AR46" s="109"/>
    </row>
    <row r="47" spans="2:44">
      <c r="B47" s="94" t="s">
        <v>41</v>
      </c>
      <c r="C47" s="73">
        <v>452.6692430224644</v>
      </c>
      <c r="D47" s="73">
        <v>460.91094009530298</v>
      </c>
      <c r="E47" s="73">
        <v>428.81956160653516</v>
      </c>
      <c r="F47" s="73">
        <v>5.9854574540503753</v>
      </c>
      <c r="G47" s="73">
        <v>26.1059210347175</v>
      </c>
      <c r="H47" s="73">
        <v>32.091378488767873</v>
      </c>
      <c r="I47" s="73">
        <v>419.73875561606542</v>
      </c>
      <c r="J47" s="73"/>
      <c r="K47" s="73">
        <v>17.515580286415965</v>
      </c>
      <c r="L47" s="73">
        <v>8.2416970728386669</v>
      </c>
      <c r="M47" s="73">
        <v>2.256239618788292</v>
      </c>
      <c r="N47" s="73">
        <v>26.43262899931927</v>
      </c>
      <c r="O47" s="73">
        <v>11.1732883316916</v>
      </c>
      <c r="P47" s="73"/>
      <c r="Q47" s="73">
        <v>23.501037740466337</v>
      </c>
      <c r="R47" s="73">
        <v>500.67297481279797</v>
      </c>
      <c r="S47" s="73"/>
      <c r="T47" s="73">
        <v>4.9466936691626966</v>
      </c>
      <c r="U47" s="73">
        <v>1.6614635806671207</v>
      </c>
      <c r="V47" s="73">
        <v>40.891550714771959</v>
      </c>
      <c r="W47" s="73"/>
      <c r="X47" s="73">
        <v>13.247030633083732</v>
      </c>
      <c r="Y47" s="73">
        <v>28.506371300711404</v>
      </c>
      <c r="Z47" s="73">
        <v>562.35934785568429</v>
      </c>
      <c r="AA47" s="103"/>
      <c r="AB47" s="251">
        <v>71.623598244758639</v>
      </c>
      <c r="AE47" s="105"/>
      <c r="AF47" s="105"/>
      <c r="AG47" s="105"/>
      <c r="AH47" s="105"/>
      <c r="AI47" s="106"/>
      <c r="AJ47" s="106"/>
      <c r="AK47" s="107"/>
      <c r="AL47" s="107"/>
      <c r="AM47" s="107"/>
      <c r="AN47" s="108"/>
      <c r="AO47" s="108"/>
      <c r="AP47" s="108"/>
      <c r="AQ47" s="108"/>
      <c r="AR47" s="109"/>
    </row>
    <row r="48" spans="2:44">
      <c r="B48" s="94" t="s">
        <v>42</v>
      </c>
      <c r="C48" s="73">
        <v>474.16336647631852</v>
      </c>
      <c r="D48" s="73">
        <v>468.11439771582133</v>
      </c>
      <c r="E48" s="73">
        <v>434.48819415518989</v>
      </c>
      <c r="F48" s="73">
        <v>7.7782297615048721</v>
      </c>
      <c r="G48" s="73">
        <v>25.847973799126645</v>
      </c>
      <c r="H48" s="73">
        <v>33.626203560631517</v>
      </c>
      <c r="I48" s="73">
        <v>441.35701175680231</v>
      </c>
      <c r="J48" s="73"/>
      <c r="K48" s="73">
        <v>5.566130883298988</v>
      </c>
      <c r="L48" s="73">
        <v>-6.0489687604971456</v>
      </c>
      <c r="M48" s="73">
        <v>-13.827198522002018</v>
      </c>
      <c r="N48" s="73">
        <v>39.198419885791076</v>
      </c>
      <c r="O48" s="73">
        <v>19.805090480490065</v>
      </c>
      <c r="P48" s="73"/>
      <c r="Q48" s="73">
        <v>13.34436064480386</v>
      </c>
      <c r="R48" s="73">
        <v>493.01162243869675</v>
      </c>
      <c r="S48" s="73"/>
      <c r="T48" s="73">
        <v>-6.2625428283506892</v>
      </c>
      <c r="U48" s="73">
        <v>-8.4602888814242529</v>
      </c>
      <c r="V48" s="73">
        <v>39.704108162579786</v>
      </c>
      <c r="W48" s="73"/>
      <c r="X48" s="73">
        <v>-1.9731488075243535</v>
      </c>
      <c r="Y48" s="73">
        <v>17.420180597776653</v>
      </c>
      <c r="Z48" s="73">
        <v>556.66358414511262</v>
      </c>
      <c r="AA48" s="103"/>
      <c r="AB48" s="251">
        <v>72.574353973671364</v>
      </c>
      <c r="AE48" s="105"/>
      <c r="AF48" s="105"/>
      <c r="AG48" s="105"/>
      <c r="AH48" s="105"/>
      <c r="AI48" s="106"/>
      <c r="AJ48" s="106"/>
      <c r="AK48" s="107"/>
      <c r="AL48" s="107"/>
      <c r="AM48" s="107"/>
      <c r="AN48" s="108"/>
      <c r="AO48" s="108"/>
      <c r="AP48" s="108"/>
      <c r="AQ48" s="108"/>
      <c r="AR48" s="109"/>
    </row>
    <row r="49" spans="1:44">
      <c r="B49" s="94" t="s">
        <v>43</v>
      </c>
      <c r="C49" s="73">
        <v>502.90821516872705</v>
      </c>
      <c r="D49" s="73">
        <v>483.12322619445371</v>
      </c>
      <c r="E49" s="73">
        <v>447.67991780821922</v>
      </c>
      <c r="F49" s="73">
        <v>8.8221095890410961</v>
      </c>
      <c r="G49" s="73">
        <v>26.621198797193451</v>
      </c>
      <c r="H49" s="73">
        <v>35.443308386234548</v>
      </c>
      <c r="I49" s="73">
        <v>470.53489675910464</v>
      </c>
      <c r="J49" s="73"/>
      <c r="K49" s="73">
        <v>-7.9043785917307057</v>
      </c>
      <c r="L49" s="73">
        <v>-19.784988974273308</v>
      </c>
      <c r="M49" s="73">
        <v>-28.607098563314402</v>
      </c>
      <c r="N49" s="73">
        <v>48.747055128633484</v>
      </c>
      <c r="O49" s="73">
        <v>28.044335157049776</v>
      </c>
      <c r="P49" s="73"/>
      <c r="Q49" s="73">
        <v>0.91773099731038854</v>
      </c>
      <c r="R49" s="73">
        <v>478.72656197794862</v>
      </c>
      <c r="S49" s="73"/>
      <c r="T49" s="73">
        <v>-12.522543935850319</v>
      </c>
      <c r="U49" s="73">
        <v>-11.036888072168395</v>
      </c>
      <c r="V49" s="73">
        <v>34.48804811226195</v>
      </c>
      <c r="W49" s="73"/>
      <c r="X49" s="73">
        <v>-14.766103575008351</v>
      </c>
      <c r="Y49" s="73">
        <v>5.9366163965753405</v>
      </c>
      <c r="Z49" s="73">
        <v>544.59840494487139</v>
      </c>
      <c r="AA49" s="103"/>
      <c r="AB49" s="251">
        <v>72.964407606045825</v>
      </c>
      <c r="AE49" s="105"/>
      <c r="AF49" s="105"/>
      <c r="AG49" s="105"/>
      <c r="AH49" s="105"/>
      <c r="AI49" s="106"/>
      <c r="AJ49" s="106"/>
      <c r="AK49" s="107"/>
      <c r="AL49" s="107"/>
      <c r="AM49" s="107"/>
      <c r="AN49" s="108"/>
      <c r="AO49" s="108"/>
      <c r="AP49" s="108"/>
      <c r="AQ49" s="108"/>
      <c r="AR49" s="109"/>
    </row>
    <row r="50" spans="1:44">
      <c r="B50" s="94" t="s">
        <v>44</v>
      </c>
      <c r="C50" s="73">
        <v>529.36612111292959</v>
      </c>
      <c r="D50" s="73">
        <v>503.02470180032736</v>
      </c>
      <c r="E50" s="73">
        <v>467.61457283142391</v>
      </c>
      <c r="F50" s="73">
        <v>8.5907024549918169</v>
      </c>
      <c r="G50" s="73">
        <v>26.819426513911619</v>
      </c>
      <c r="H50" s="73">
        <v>35.410128968903436</v>
      </c>
      <c r="I50" s="73">
        <v>493.54512078559736</v>
      </c>
      <c r="J50" s="73"/>
      <c r="K50" s="73">
        <v>-18.114996105222485</v>
      </c>
      <c r="L50" s="73">
        <v>-26.341419312602287</v>
      </c>
      <c r="M50" s="73">
        <v>-34.932121767594104</v>
      </c>
      <c r="N50" s="73">
        <v>53.707331587561377</v>
      </c>
      <c r="O50" s="73">
        <v>36.890205925189754</v>
      </c>
      <c r="P50" s="73"/>
      <c r="Q50" s="73">
        <v>-9.5242936502306712</v>
      </c>
      <c r="R50" s="73">
        <v>425.23842880523733</v>
      </c>
      <c r="S50" s="73"/>
      <c r="T50" s="73">
        <v>-47.759095908346978</v>
      </c>
      <c r="U50" s="73">
        <v>-49.037362356792144</v>
      </c>
      <c r="V50" s="73">
        <v>35.1227875613748</v>
      </c>
      <c r="W50" s="73"/>
      <c r="X50" s="73">
        <v>-22.333409492635024</v>
      </c>
      <c r="Y50" s="73">
        <v>-5.5162838302634025</v>
      </c>
      <c r="Z50" s="73">
        <v>518.9170985270049</v>
      </c>
      <c r="AA50" s="103"/>
      <c r="AB50" s="251">
        <v>74.475865431496828</v>
      </c>
      <c r="AE50" s="105"/>
      <c r="AF50" s="105"/>
      <c r="AG50" s="105"/>
      <c r="AH50" s="105"/>
      <c r="AI50" s="106"/>
      <c r="AJ50" s="106"/>
      <c r="AK50" s="107"/>
      <c r="AL50" s="107"/>
      <c r="AM50" s="107"/>
      <c r="AN50" s="108"/>
      <c r="AO50" s="108"/>
      <c r="AP50" s="108"/>
      <c r="AQ50" s="108"/>
      <c r="AR50" s="109"/>
    </row>
    <row r="51" spans="1:44">
      <c r="B51" s="94" t="s">
        <v>45</v>
      </c>
      <c r="C51" s="73">
        <v>529.67240723981911</v>
      </c>
      <c r="D51" s="73">
        <v>529.65914932126702</v>
      </c>
      <c r="E51" s="73">
        <v>485.02106334841625</v>
      </c>
      <c r="F51" s="73">
        <v>16.963506787330317</v>
      </c>
      <c r="G51" s="73">
        <v>27.674579185520358</v>
      </c>
      <c r="H51" s="73">
        <v>44.638085972850675</v>
      </c>
      <c r="I51" s="73">
        <v>494.42755656108596</v>
      </c>
      <c r="J51" s="73"/>
      <c r="K51" s="73">
        <v>-7.3159001330648259</v>
      </c>
      <c r="L51" s="73">
        <v>-1.32579185520362E-2</v>
      </c>
      <c r="M51" s="73">
        <v>-16.976764705882353</v>
      </c>
      <c r="N51" s="73">
        <v>23.652126696832578</v>
      </c>
      <c r="O51" s="73">
        <v>13.99126212401505</v>
      </c>
      <c r="P51" s="73"/>
      <c r="Q51" s="73">
        <v>9.6476066542654912</v>
      </c>
      <c r="R51" s="73">
        <v>428.36334841628963</v>
      </c>
      <c r="S51" s="73"/>
      <c r="T51" s="73">
        <v>3.6737692307692313</v>
      </c>
      <c r="U51" s="73">
        <v>5.3217285067873306</v>
      </c>
      <c r="V51" s="73">
        <v>29.486936651583711</v>
      </c>
      <c r="W51" s="73"/>
      <c r="X51" s="73">
        <v>4.8669819004524886</v>
      </c>
      <c r="Y51" s="73">
        <v>14.527846473270015</v>
      </c>
      <c r="Z51" s="73">
        <v>509.40502714932131</v>
      </c>
      <c r="AA51" s="103"/>
      <c r="AB51" s="251">
        <v>75.426621160409553</v>
      </c>
      <c r="AE51" s="105"/>
      <c r="AF51" s="105"/>
      <c r="AG51" s="105"/>
      <c r="AH51" s="105"/>
      <c r="AI51" s="106"/>
      <c r="AJ51" s="106"/>
      <c r="AK51" s="107"/>
      <c r="AL51" s="107"/>
      <c r="AM51" s="107"/>
      <c r="AN51" s="108"/>
      <c r="AO51" s="108"/>
      <c r="AP51" s="108"/>
      <c r="AQ51" s="108"/>
      <c r="AR51" s="109"/>
    </row>
    <row r="52" spans="1:44">
      <c r="B52" s="94" t="s">
        <v>46</v>
      </c>
      <c r="C52" s="73">
        <v>525.90415301928545</v>
      </c>
      <c r="D52" s="73">
        <v>559.71225861523862</v>
      </c>
      <c r="E52" s="73">
        <v>510.72039835599111</v>
      </c>
      <c r="F52" s="73">
        <v>19.372644957319</v>
      </c>
      <c r="G52" s="73">
        <v>29.619215301928541</v>
      </c>
      <c r="H52" s="73">
        <v>48.991860259247545</v>
      </c>
      <c r="I52" s="73">
        <v>491.17008220044261</v>
      </c>
      <c r="J52" s="73"/>
      <c r="K52" s="73">
        <v>15.5247586699828</v>
      </c>
      <c r="L52" s="73">
        <v>33.808105595953201</v>
      </c>
      <c r="M52" s="73">
        <v>14.435460638634206</v>
      </c>
      <c r="N52" s="73">
        <v>-11.713330382548213</v>
      </c>
      <c r="O52" s="73">
        <v>-12.802628413896802</v>
      </c>
      <c r="P52" s="73"/>
      <c r="Q52" s="73">
        <v>34.897403627301799</v>
      </c>
      <c r="R52" s="73">
        <v>461.94511539677512</v>
      </c>
      <c r="S52" s="73"/>
      <c r="T52" s="73">
        <v>28.208220676572871</v>
      </c>
      <c r="U52" s="73">
        <v>31.818706923806513</v>
      </c>
      <c r="V52" s="73">
        <v>27.085131204552638</v>
      </c>
      <c r="W52" s="73"/>
      <c r="X52" s="73">
        <v>37.396545052165656</v>
      </c>
      <c r="Y52" s="73">
        <v>38.485843083514254</v>
      </c>
      <c r="Z52" s="73">
        <v>526.86902434397723</v>
      </c>
      <c r="AA52" s="103"/>
      <c r="AB52" s="251">
        <v>77.108727450024389</v>
      </c>
      <c r="AE52" s="105"/>
      <c r="AF52" s="105"/>
      <c r="AG52" s="105"/>
      <c r="AH52" s="105"/>
      <c r="AI52" s="106"/>
      <c r="AJ52" s="106"/>
      <c r="AK52" s="107"/>
      <c r="AL52" s="107"/>
      <c r="AM52" s="107"/>
      <c r="AN52" s="108"/>
      <c r="AO52" s="108"/>
      <c r="AP52" s="108"/>
      <c r="AQ52" s="108"/>
      <c r="AR52" s="109"/>
    </row>
    <row r="53" spans="1:44">
      <c r="B53" s="94" t="s">
        <v>47</v>
      </c>
      <c r="C53" s="73">
        <v>555.87996228748068</v>
      </c>
      <c r="D53" s="73">
        <v>592.94885502318391</v>
      </c>
      <c r="E53" s="73">
        <v>545.41383925811442</v>
      </c>
      <c r="F53" s="73">
        <v>18.512890262751156</v>
      </c>
      <c r="G53" s="73">
        <v>29.022125502318396</v>
      </c>
      <c r="H53" s="73">
        <v>47.535015765069552</v>
      </c>
      <c r="I53" s="73">
        <v>520.18558825347748</v>
      </c>
      <c r="J53" s="73"/>
      <c r="K53" s="73">
        <v>24.078796466353335</v>
      </c>
      <c r="L53" s="73">
        <v>37.068892735703244</v>
      </c>
      <c r="M53" s="73">
        <v>18.556002472952088</v>
      </c>
      <c r="N53" s="73">
        <v>-13.884667697063369</v>
      </c>
      <c r="O53" s="73">
        <v>-19.407461690464615</v>
      </c>
      <c r="P53" s="73"/>
      <c r="Q53" s="73">
        <v>42.591686729104502</v>
      </c>
      <c r="R53" s="73">
        <v>495.79041731066457</v>
      </c>
      <c r="S53" s="73"/>
      <c r="T53" s="73">
        <v>49.948031530139104</v>
      </c>
      <c r="U53" s="73">
        <v>48.718065533230295</v>
      </c>
      <c r="V53" s="73">
        <v>28.159881298299844</v>
      </c>
      <c r="W53" s="73"/>
      <c r="X53" s="73">
        <v>45.918307882534776</v>
      </c>
      <c r="Y53" s="73">
        <v>51.441101875936027</v>
      </c>
      <c r="Z53" s="73">
        <v>570.73972673879439</v>
      </c>
      <c r="AA53" s="103"/>
      <c r="AB53" s="251">
        <v>78.863968795709411</v>
      </c>
      <c r="AE53" s="105"/>
      <c r="AF53" s="105"/>
      <c r="AG53" s="105"/>
      <c r="AH53" s="105"/>
      <c r="AI53" s="106"/>
      <c r="AJ53" s="106"/>
      <c r="AK53" s="107"/>
      <c r="AL53" s="107"/>
      <c r="AM53" s="107"/>
      <c r="AN53" s="108"/>
      <c r="AO53" s="108"/>
      <c r="AP53" s="108"/>
      <c r="AQ53" s="108"/>
      <c r="AR53" s="109"/>
    </row>
    <row r="54" spans="1:44">
      <c r="B54" s="94" t="s">
        <v>48</v>
      </c>
      <c r="C54" s="73">
        <v>580.92645046672692</v>
      </c>
      <c r="D54" s="73">
        <v>629.26853899427886</v>
      </c>
      <c r="E54" s="73">
        <v>572.2716133694671</v>
      </c>
      <c r="F54" s="73">
        <v>26.773547726588376</v>
      </c>
      <c r="G54" s="73">
        <v>30.223377898223429</v>
      </c>
      <c r="H54" s="73">
        <v>56.996925624811809</v>
      </c>
      <c r="I54" s="73">
        <v>544.40864558867816</v>
      </c>
      <c r="J54" s="73"/>
      <c r="K54" s="73">
        <v>32.31524165237871</v>
      </c>
      <c r="L54" s="73">
        <v>48.342088527551944</v>
      </c>
      <c r="M54" s="73">
        <v>21.568540800963564</v>
      </c>
      <c r="N54" s="73">
        <v>-23.889425474254743</v>
      </c>
      <c r="O54" s="73">
        <v>-34.636126325669885</v>
      </c>
      <c r="P54" s="73"/>
      <c r="Q54" s="73">
        <v>59.088789378967078</v>
      </c>
      <c r="R54" s="73">
        <v>551.50346281240593</v>
      </c>
      <c r="S54" s="73"/>
      <c r="T54" s="73">
        <v>50.779079193014155</v>
      </c>
      <c r="U54" s="73">
        <v>50.664208370972595</v>
      </c>
      <c r="V54" s="73">
        <v>30.569225534477567</v>
      </c>
      <c r="W54" s="73"/>
      <c r="X54" s="73">
        <v>53.229656729900633</v>
      </c>
      <c r="Y54" s="73">
        <v>63.976357581315767</v>
      </c>
      <c r="Z54" s="73">
        <v>623.97583498946108</v>
      </c>
      <c r="AA54" s="103"/>
      <c r="AB54" s="251">
        <v>80.960507069722084</v>
      </c>
      <c r="AE54" s="105"/>
      <c r="AF54" s="105"/>
      <c r="AG54" s="105"/>
      <c r="AH54" s="105"/>
      <c r="AI54" s="106"/>
      <c r="AJ54" s="106"/>
      <c r="AK54" s="107"/>
      <c r="AL54" s="107"/>
      <c r="AM54" s="107"/>
      <c r="AN54" s="108"/>
      <c r="AO54" s="108"/>
      <c r="AP54" s="108"/>
      <c r="AQ54" s="108"/>
      <c r="AR54" s="109"/>
    </row>
    <row r="55" spans="1:44">
      <c r="B55" s="94" t="s">
        <v>49</v>
      </c>
      <c r="C55" s="73">
        <v>607.02981930184797</v>
      </c>
      <c r="D55" s="73">
        <v>651.97854620123201</v>
      </c>
      <c r="E55" s="73">
        <v>590.17660369609848</v>
      </c>
      <c r="F55" s="73">
        <v>30.669338809034901</v>
      </c>
      <c r="G55" s="73">
        <v>31.13260369609856</v>
      </c>
      <c r="H55" s="73">
        <v>61.801942505133454</v>
      </c>
      <c r="I55" s="73">
        <v>567.03261190965088</v>
      </c>
      <c r="J55" s="73"/>
      <c r="K55" s="73">
        <v>23.719610943386428</v>
      </c>
      <c r="L55" s="73">
        <v>44.948726899383971</v>
      </c>
      <c r="M55" s="73">
        <v>14.279388090349077</v>
      </c>
      <c r="N55" s="73">
        <v>-19.582266940451746</v>
      </c>
      <c r="O55" s="73">
        <v>-29.022489793489093</v>
      </c>
      <c r="P55" s="73"/>
      <c r="Q55" s="73">
        <v>54.388949752421333</v>
      </c>
      <c r="R55" s="73">
        <v>586.2406570841888</v>
      </c>
      <c r="S55" s="73"/>
      <c r="T55" s="73">
        <v>51.789404517453796</v>
      </c>
      <c r="U55" s="73">
        <v>49.569342915811085</v>
      </c>
      <c r="V55" s="73">
        <v>31.849761806981519</v>
      </c>
      <c r="W55" s="73"/>
      <c r="X55" s="73">
        <v>50.937478439425043</v>
      </c>
      <c r="Y55" s="73">
        <v>60.37770129246239</v>
      </c>
      <c r="Z55" s="73">
        <v>666.15324845995883</v>
      </c>
      <c r="AA55" s="103"/>
      <c r="AB55" s="251">
        <v>83.10580204778158</v>
      </c>
      <c r="AE55" s="105"/>
      <c r="AF55" s="105"/>
      <c r="AG55" s="105"/>
      <c r="AH55" s="105"/>
      <c r="AI55" s="106"/>
      <c r="AJ55" s="106"/>
      <c r="AK55" s="107"/>
      <c r="AL55" s="107"/>
      <c r="AM55" s="107"/>
      <c r="AN55" s="108"/>
      <c r="AO55" s="108"/>
      <c r="AP55" s="108"/>
      <c r="AQ55" s="108"/>
      <c r="AR55" s="109"/>
    </row>
    <row r="56" spans="1:44">
      <c r="B56" s="94" t="s">
        <v>50</v>
      </c>
      <c r="C56" s="73">
        <v>623.20148917995459</v>
      </c>
      <c r="D56" s="73">
        <v>664.19579328018233</v>
      </c>
      <c r="E56" s="73">
        <v>600.26089066059228</v>
      </c>
      <c r="F56" s="73">
        <v>32.170098519362192</v>
      </c>
      <c r="G56" s="73">
        <v>31.764804100227796</v>
      </c>
      <c r="H56" s="73">
        <v>63.934902619589984</v>
      </c>
      <c r="I56" s="73">
        <v>584.21146526195912</v>
      </c>
      <c r="J56" s="73"/>
      <c r="K56" s="73">
        <v>16.865740383732998</v>
      </c>
      <c r="L56" s="73">
        <v>40.994304100227794</v>
      </c>
      <c r="M56" s="73">
        <v>8.8242055808656037</v>
      </c>
      <c r="N56" s="73">
        <v>-12.483535307517087</v>
      </c>
      <c r="O56" s="73">
        <v>-20.525070110384476</v>
      </c>
      <c r="P56" s="73"/>
      <c r="Q56" s="73">
        <v>49.035838903095183</v>
      </c>
      <c r="R56" s="73">
        <v>611.56241457858778</v>
      </c>
      <c r="S56" s="73"/>
      <c r="T56" s="73">
        <v>43.732085421412307</v>
      </c>
      <c r="U56" s="73">
        <v>41.132127562642374</v>
      </c>
      <c r="V56" s="73">
        <v>33.591548974943059</v>
      </c>
      <c r="W56" s="73"/>
      <c r="X56" s="73">
        <v>45.311215261958999</v>
      </c>
      <c r="Y56" s="73">
        <v>53.352750064826395</v>
      </c>
      <c r="Z56" s="73">
        <v>695.37893564920284</v>
      </c>
      <c r="AA56" s="103"/>
      <c r="AB56" s="251">
        <v>85.61677230619209</v>
      </c>
      <c r="AE56" s="105"/>
      <c r="AF56" s="105"/>
      <c r="AG56" s="105"/>
      <c r="AH56" s="105"/>
      <c r="AI56" s="106"/>
      <c r="AJ56" s="106"/>
      <c r="AK56" s="107"/>
      <c r="AL56" s="107"/>
      <c r="AM56" s="107"/>
      <c r="AN56" s="108"/>
      <c r="AO56" s="108"/>
      <c r="AP56" s="108"/>
      <c r="AQ56" s="108"/>
      <c r="AR56" s="109"/>
    </row>
    <row r="57" spans="1:44">
      <c r="B57" s="94" t="s">
        <v>51</v>
      </c>
      <c r="C57" s="73">
        <v>642.03997664720612</v>
      </c>
      <c r="D57" s="73">
        <v>688.11078509869355</v>
      </c>
      <c r="E57" s="73">
        <v>620.84802057269951</v>
      </c>
      <c r="F57" s="73">
        <v>35.059156519321661</v>
      </c>
      <c r="G57" s="73">
        <v>32.203608006672233</v>
      </c>
      <c r="H57" s="73">
        <v>67.262764525993902</v>
      </c>
      <c r="I57" s="73">
        <v>599.774665554629</v>
      </c>
      <c r="J57" s="73"/>
      <c r="K57" s="73">
        <v>29.683903482770408</v>
      </c>
      <c r="L57" s="73">
        <v>46.070808451487359</v>
      </c>
      <c r="M57" s="73">
        <v>11.011651932165696</v>
      </c>
      <c r="N57" s="73">
        <v>-18.407112037809288</v>
      </c>
      <c r="O57" s="73">
        <v>-37.079363588414004</v>
      </c>
      <c r="P57" s="73"/>
      <c r="Q57" s="73">
        <v>64.743060002092065</v>
      </c>
      <c r="R57" s="73">
        <v>635.42796775090369</v>
      </c>
      <c r="S57" s="73"/>
      <c r="T57" s="73">
        <v>37.932951348345853</v>
      </c>
      <c r="U57" s="73">
        <v>31.925351681957192</v>
      </c>
      <c r="V57" s="73">
        <v>35.81067667500696</v>
      </c>
      <c r="W57" s="73"/>
      <c r="X57" s="73">
        <v>51.696375868779555</v>
      </c>
      <c r="Y57" s="73">
        <v>70.368627419384254</v>
      </c>
      <c r="Z57" s="73">
        <v>727.77713650264127</v>
      </c>
      <c r="AA57" s="103"/>
      <c r="AB57" s="251">
        <v>87.688932228181358</v>
      </c>
      <c r="AE57" s="105"/>
      <c r="AF57" s="105"/>
      <c r="AG57" s="105"/>
      <c r="AH57" s="105"/>
      <c r="AI57" s="106"/>
      <c r="AJ57" s="106"/>
      <c r="AK57" s="107"/>
      <c r="AL57" s="107"/>
      <c r="AM57" s="107"/>
      <c r="AN57" s="108"/>
      <c r="AO57" s="108"/>
      <c r="AP57" s="108"/>
      <c r="AQ57" s="108"/>
      <c r="AR57" s="109"/>
    </row>
    <row r="58" spans="1:44">
      <c r="B58" s="94" t="s">
        <v>52</v>
      </c>
      <c r="C58" s="73">
        <v>608.66643560606065</v>
      </c>
      <c r="D58" s="73">
        <v>731.65540530303042</v>
      </c>
      <c r="E58" s="73">
        <v>640.75992424242429</v>
      </c>
      <c r="F58" s="73">
        <v>57.063969696969693</v>
      </c>
      <c r="G58" s="73">
        <v>33.831511363636366</v>
      </c>
      <c r="H58" s="73">
        <v>90.895481060606059</v>
      </c>
      <c r="I58" s="73">
        <v>562.52559469696973</v>
      </c>
      <c r="J58" s="73"/>
      <c r="K58" s="73">
        <v>62.89527687505155</v>
      </c>
      <c r="L58" s="73">
        <v>122.9889696969697</v>
      </c>
      <c r="M58" s="73">
        <v>65.924999999999997</v>
      </c>
      <c r="N58" s="73">
        <v>-94.30493560606061</v>
      </c>
      <c r="O58" s="73">
        <v>-91.275212481112149</v>
      </c>
      <c r="P58" s="73"/>
      <c r="Q58" s="73">
        <v>119.95924657202124</v>
      </c>
      <c r="R58" s="73">
        <v>851.36477272727279</v>
      </c>
      <c r="S58" s="73"/>
      <c r="T58" s="73">
        <v>181.82536742424244</v>
      </c>
      <c r="U58" s="73">
        <v>191.11146969696969</v>
      </c>
      <c r="V58" s="73">
        <v>35.164439393939396</v>
      </c>
      <c r="W58" s="73"/>
      <c r="X58" s="73">
        <v>118.46633712121213</v>
      </c>
      <c r="Y58" s="73">
        <v>115.43661399626369</v>
      </c>
      <c r="Z58" s="73">
        <v>912.32431060606064</v>
      </c>
      <c r="AA58" s="103"/>
      <c r="AB58" s="251">
        <v>90.102389078498291</v>
      </c>
      <c r="AE58" s="105"/>
      <c r="AF58" s="105"/>
      <c r="AG58" s="105"/>
      <c r="AH58" s="105"/>
      <c r="AI58" s="106"/>
      <c r="AJ58" s="106"/>
      <c r="AK58" s="107"/>
      <c r="AL58" s="107"/>
      <c r="AM58" s="107"/>
      <c r="AN58" s="108"/>
      <c r="AO58" s="108"/>
      <c r="AP58" s="108"/>
      <c r="AQ58" s="108"/>
      <c r="AR58" s="109"/>
    </row>
    <row r="59" spans="1:44">
      <c r="B59" s="94" t="s">
        <v>53</v>
      </c>
      <c r="C59" s="73">
        <v>592.8955899626269</v>
      </c>
      <c r="D59" s="73">
        <v>759.01235451147886</v>
      </c>
      <c r="E59" s="73">
        <v>667.47511852642822</v>
      </c>
      <c r="F59" s="73">
        <v>56.895813134009607</v>
      </c>
      <c r="G59" s="73">
        <v>34.641422851041114</v>
      </c>
      <c r="H59" s="73">
        <v>91.537235985050728</v>
      </c>
      <c r="I59" s="73">
        <v>548.43280085424453</v>
      </c>
      <c r="J59" s="73"/>
      <c r="K59" s="73">
        <v>75.535244622642168</v>
      </c>
      <c r="L59" s="73">
        <v>166.1167645488521</v>
      </c>
      <c r="M59" s="73">
        <v>109.22095141484252</v>
      </c>
      <c r="N59" s="73">
        <v>-140.36373838761344</v>
      </c>
      <c r="O59" s="73">
        <v>-106.67803159541313</v>
      </c>
      <c r="P59" s="73"/>
      <c r="Q59" s="73">
        <v>132.4310577566518</v>
      </c>
      <c r="R59" s="73">
        <v>1106.6420715429792</v>
      </c>
      <c r="S59" s="73"/>
      <c r="T59" s="73">
        <v>217.46513187399893</v>
      </c>
      <c r="U59" s="73">
        <v>220.48085744794449</v>
      </c>
      <c r="V59" s="73">
        <v>28.61544687666845</v>
      </c>
      <c r="W59" s="73"/>
      <c r="X59" s="73">
        <v>168.26741270688734</v>
      </c>
      <c r="Y59" s="73">
        <v>134.58170591468706</v>
      </c>
      <c r="Z59" s="73">
        <v>1178.9636385477843</v>
      </c>
      <c r="AA59" s="103"/>
      <c r="AB59" s="251">
        <v>91.321306679668453</v>
      </c>
      <c r="AC59" s="106"/>
      <c r="AE59" s="105"/>
      <c r="AF59" s="105"/>
      <c r="AG59" s="105"/>
      <c r="AH59" s="105"/>
      <c r="AI59" s="106"/>
      <c r="AJ59" s="106"/>
      <c r="AK59" s="107"/>
      <c r="AL59" s="107"/>
      <c r="AM59" s="107"/>
      <c r="AN59" s="108"/>
      <c r="AO59" s="108"/>
      <c r="AP59" s="108"/>
      <c r="AQ59" s="108"/>
      <c r="AR59" s="109"/>
    </row>
    <row r="60" spans="1:44">
      <c r="B60" s="94" t="s">
        <v>54</v>
      </c>
      <c r="C60" s="73">
        <v>622.32201310959636</v>
      </c>
      <c r="D60" s="73">
        <v>769.07875301520733</v>
      </c>
      <c r="E60" s="73">
        <v>685.77287624541179</v>
      </c>
      <c r="F60" s="73">
        <v>47.706453592029376</v>
      </c>
      <c r="G60" s="73">
        <v>35.599423177766134</v>
      </c>
      <c r="H60" s="73">
        <v>83.305876769795489</v>
      </c>
      <c r="I60" s="73">
        <v>577.37747246984804</v>
      </c>
      <c r="J60" s="73"/>
      <c r="K60" s="73">
        <v>65.681674439053779</v>
      </c>
      <c r="L60" s="73">
        <v>146.75673990561094</v>
      </c>
      <c r="M60" s="73">
        <v>99.050286313581566</v>
      </c>
      <c r="N60" s="73">
        <v>-107.60920503408498</v>
      </c>
      <c r="O60" s="73">
        <v>-74.240593159557193</v>
      </c>
      <c r="P60" s="73"/>
      <c r="Q60" s="73">
        <v>113.38812803108316</v>
      </c>
      <c r="R60" s="73">
        <v>1243.2910330361826</v>
      </c>
      <c r="S60" s="73"/>
      <c r="T60" s="73">
        <v>144.13249239643423</v>
      </c>
      <c r="U60" s="73">
        <v>138.9270178290509</v>
      </c>
      <c r="V60" s="73">
        <v>42.011621394861045</v>
      </c>
      <c r="W60" s="73"/>
      <c r="X60" s="73">
        <v>152.80649082328267</v>
      </c>
      <c r="Y60" s="73">
        <v>119.4378789487549</v>
      </c>
      <c r="Z60" s="73">
        <v>1306.1847813319353</v>
      </c>
      <c r="AA60" s="103"/>
      <c r="AB60" s="251">
        <v>92.979034617259856</v>
      </c>
      <c r="AE60" s="110"/>
      <c r="AF60" s="110"/>
      <c r="AG60" s="110"/>
      <c r="AH60" s="110"/>
      <c r="AI60" s="106"/>
      <c r="AJ60" s="106"/>
      <c r="AK60" s="107"/>
      <c r="AL60" s="107"/>
      <c r="AM60" s="107"/>
      <c r="AN60" s="108"/>
      <c r="AO60" s="108"/>
      <c r="AP60" s="108"/>
      <c r="AQ60" s="108"/>
      <c r="AR60" s="109"/>
    </row>
    <row r="61" spans="1:44">
      <c r="B61" s="94" t="s">
        <v>55</v>
      </c>
      <c r="C61" s="73">
        <v>636.6140641324024</v>
      </c>
      <c r="D61" s="73">
        <v>759.69209723299707</v>
      </c>
      <c r="E61" s="73">
        <v>685.3829935350401</v>
      </c>
      <c r="F61" s="73">
        <v>36.944519265580553</v>
      </c>
      <c r="G61" s="73">
        <v>37.36458443237651</v>
      </c>
      <c r="H61" s="73">
        <v>74.309103697957084</v>
      </c>
      <c r="I61" s="73">
        <v>589.83514041892931</v>
      </c>
      <c r="J61" s="73"/>
      <c r="K61" s="73">
        <v>52.218265089016469</v>
      </c>
      <c r="L61" s="73">
        <v>123.07803310059478</v>
      </c>
      <c r="M61" s="73">
        <v>86.133513835014213</v>
      </c>
      <c r="N61" s="73">
        <v>-82.312618050168084</v>
      </c>
      <c r="O61" s="73">
        <v>-48.397369304170333</v>
      </c>
      <c r="P61" s="73"/>
      <c r="Q61" s="73">
        <v>89.162784354597008</v>
      </c>
      <c r="R61" s="73">
        <v>1327.448357900181</v>
      </c>
      <c r="S61" s="73"/>
      <c r="T61" s="73">
        <v>124.82300077579518</v>
      </c>
      <c r="U61" s="73">
        <v>114.76053064391</v>
      </c>
      <c r="V61" s="73">
        <v>43.583882596327904</v>
      </c>
      <c r="W61" s="73"/>
      <c r="X61" s="73">
        <v>131.83575536591675</v>
      </c>
      <c r="Y61" s="73">
        <v>97.920506619918967</v>
      </c>
      <c r="Z61" s="73">
        <v>1431.6966516679595</v>
      </c>
      <c r="AA61" s="103"/>
      <c r="AB61" s="251">
        <v>94.271087274500246</v>
      </c>
      <c r="AC61" s="106"/>
      <c r="AE61" s="111"/>
      <c r="AF61" s="111"/>
      <c r="AG61" s="111"/>
      <c r="AH61" s="111"/>
      <c r="AI61" s="106"/>
      <c r="AJ61" s="106"/>
      <c r="AK61" s="112"/>
      <c r="AL61" s="112"/>
      <c r="AM61" s="112"/>
      <c r="AN61" s="113"/>
      <c r="AO61" s="113"/>
      <c r="AP61" s="113"/>
      <c r="AQ61" s="113"/>
      <c r="AR61" s="109"/>
    </row>
    <row r="62" spans="1:44">
      <c r="A62" s="256"/>
      <c r="B62" s="94" t="s">
        <v>56</v>
      </c>
      <c r="C62" s="73">
        <v>633.4364699924032</v>
      </c>
      <c r="D62" s="73">
        <v>760.35332641174989</v>
      </c>
      <c r="E62" s="73">
        <v>681.90426437072688</v>
      </c>
      <c r="F62" s="73">
        <v>40.633587237275265</v>
      </c>
      <c r="G62" s="73">
        <v>37.81547480374779</v>
      </c>
      <c r="H62" s="73">
        <v>78.449062041023041</v>
      </c>
      <c r="I62" s="73">
        <v>583.5996110407699</v>
      </c>
      <c r="J62" s="73"/>
      <c r="K62" s="73">
        <v>50.555335512570153</v>
      </c>
      <c r="L62" s="73">
        <v>126.91685641934669</v>
      </c>
      <c r="M62" s="73">
        <v>86.283269182071407</v>
      </c>
      <c r="N62" s="73">
        <v>-90.92749354266904</v>
      </c>
      <c r="O62" s="73">
        <v>-55.199559873167793</v>
      </c>
      <c r="P62" s="73"/>
      <c r="Q62" s="73">
        <v>91.188922749845418</v>
      </c>
      <c r="R62" s="73">
        <v>1415.4964294758167</v>
      </c>
      <c r="S62" s="73"/>
      <c r="T62" s="73">
        <v>99.576075968599639</v>
      </c>
      <c r="U62" s="73">
        <v>91.309751329450492</v>
      </c>
      <c r="V62" s="73">
        <v>38.354582932387949</v>
      </c>
      <c r="W62" s="73"/>
      <c r="X62" s="73">
        <v>130.07567688022286</v>
      </c>
      <c r="Y62" s="73">
        <v>94.347743210721617</v>
      </c>
      <c r="Z62" s="73">
        <v>1480.799147632312</v>
      </c>
      <c r="AA62" s="116"/>
      <c r="AB62" s="251">
        <v>96.2701121404193</v>
      </c>
      <c r="AC62" s="106"/>
      <c r="AE62" s="117"/>
      <c r="AF62" s="117"/>
      <c r="AG62" s="117"/>
      <c r="AH62" s="117"/>
      <c r="AI62" s="106"/>
      <c r="AJ62" s="106"/>
      <c r="AK62" s="118"/>
      <c r="AL62" s="119"/>
      <c r="AM62" s="119"/>
      <c r="AN62" s="120"/>
      <c r="AO62" s="120"/>
      <c r="AP62" s="120"/>
      <c r="AQ62" s="120"/>
      <c r="AR62" s="121"/>
    </row>
    <row r="63" spans="1:44">
      <c r="A63" s="29"/>
      <c r="B63" s="123" t="s">
        <v>57</v>
      </c>
      <c r="C63" s="73">
        <v>647.88408119551684</v>
      </c>
      <c r="D63" s="73">
        <v>752.85339277708601</v>
      </c>
      <c r="E63" s="73">
        <v>681.22215392278963</v>
      </c>
      <c r="F63" s="73">
        <v>33.011138729763388</v>
      </c>
      <c r="G63" s="73">
        <v>38.62010012453301</v>
      </c>
      <c r="H63" s="73">
        <v>71.631238854296384</v>
      </c>
      <c r="I63" s="73">
        <v>597.39525529265268</v>
      </c>
      <c r="J63" s="73"/>
      <c r="K63" s="73">
        <v>44.017250328549004</v>
      </c>
      <c r="L63" s="73">
        <v>104.96931158156913</v>
      </c>
      <c r="M63" s="73">
        <v>71.958172851805742</v>
      </c>
      <c r="N63" s="73">
        <v>-70.288766127023678</v>
      </c>
      <c r="O63" s="73">
        <v>-42.347843603766918</v>
      </c>
      <c r="P63" s="73"/>
      <c r="Q63" s="73">
        <v>77.028389058312385</v>
      </c>
      <c r="R63" s="73">
        <v>1497.3577085927773</v>
      </c>
      <c r="S63" s="73"/>
      <c r="T63" s="73">
        <v>80.132544458281458</v>
      </c>
      <c r="U63" s="73">
        <v>68.21886525529267</v>
      </c>
      <c r="V63" s="73">
        <v>37.016080199252812</v>
      </c>
      <c r="W63" s="73"/>
      <c r="X63" s="73">
        <v>104.87225305105854</v>
      </c>
      <c r="Y63" s="73">
        <v>76.931330527801805</v>
      </c>
      <c r="Z63" s="73">
        <v>1555.4487716064759</v>
      </c>
      <c r="AA63" s="257"/>
      <c r="AB63" s="251">
        <v>97.879083373963908</v>
      </c>
      <c r="AE63" s="117"/>
      <c r="AF63" s="117"/>
      <c r="AG63" s="117"/>
      <c r="AH63" s="117"/>
      <c r="AI63" s="106"/>
      <c r="AJ63" s="106"/>
      <c r="AK63" s="118"/>
      <c r="AL63" s="119"/>
      <c r="AM63" s="119"/>
      <c r="AN63" s="120"/>
      <c r="AO63" s="120"/>
      <c r="AP63" s="120"/>
      <c r="AQ63" s="120"/>
      <c r="AR63" s="121"/>
    </row>
    <row r="64" spans="1:44">
      <c r="A64" s="29"/>
      <c r="B64" s="123" t="s">
        <v>58</v>
      </c>
      <c r="C64" s="76">
        <v>661.76449103854657</v>
      </c>
      <c r="D64" s="76">
        <v>757.34219887061147</v>
      </c>
      <c r="E64" s="76">
        <v>681.07299680824963</v>
      </c>
      <c r="F64" s="76">
        <v>37.211071937147075</v>
      </c>
      <c r="G64" s="76">
        <v>39.058130125214831</v>
      </c>
      <c r="H64" s="76">
        <v>76.269202062361913</v>
      </c>
      <c r="I64" s="76">
        <v>610.0589472133563</v>
      </c>
      <c r="J64" s="76"/>
      <c r="K64" s="76">
        <v>45.4039696554443</v>
      </c>
      <c r="L64" s="76">
        <v>95.577707832064831</v>
      </c>
      <c r="M64" s="76">
        <v>58.366635894917763</v>
      </c>
      <c r="N64" s="76">
        <v>-64.400292167935191</v>
      </c>
      <c r="O64" s="76">
        <v>-51.437625928461728</v>
      </c>
      <c r="P64" s="76"/>
      <c r="Q64" s="76">
        <v>82.615041592591382</v>
      </c>
      <c r="R64" s="76">
        <v>1565.0645715688684</v>
      </c>
      <c r="S64" s="76"/>
      <c r="T64" s="76">
        <v>85.14293690154679</v>
      </c>
      <c r="U64" s="76">
        <v>77.272293641050823</v>
      </c>
      <c r="V64" s="76">
        <v>33.205755462803829</v>
      </c>
      <c r="W64" s="76"/>
      <c r="X64" s="76">
        <v>94.389306162533771</v>
      </c>
      <c r="Y64" s="76">
        <v>81.426639923060321</v>
      </c>
      <c r="Z64" s="76">
        <v>1615.4336670758657</v>
      </c>
      <c r="AA64" s="257"/>
      <c r="AB64" s="258">
        <v>99.293027791321293</v>
      </c>
      <c r="AE64" s="117"/>
      <c r="AF64" s="117"/>
      <c r="AG64" s="117"/>
      <c r="AH64" s="117"/>
      <c r="AI64" s="106"/>
      <c r="AJ64" s="106"/>
      <c r="AK64" s="118"/>
      <c r="AL64" s="119"/>
      <c r="AM64" s="119"/>
      <c r="AN64" s="120"/>
      <c r="AO64" s="120"/>
      <c r="AP64" s="120"/>
      <c r="AQ64" s="120"/>
      <c r="AR64" s="121"/>
    </row>
    <row r="65" spans="1:49">
      <c r="A65" s="29"/>
      <c r="B65" s="123" t="s">
        <v>59</v>
      </c>
      <c r="C65" s="76">
        <v>681.87900000000002</v>
      </c>
      <c r="D65" s="76">
        <v>753.87800000000004</v>
      </c>
      <c r="E65" s="76">
        <v>682.28099999999995</v>
      </c>
      <c r="F65" s="76">
        <v>31.626999999999999</v>
      </c>
      <c r="G65" s="76">
        <v>39.97</v>
      </c>
      <c r="H65" s="76">
        <v>71.596999999999994</v>
      </c>
      <c r="I65" s="76">
        <v>629.71799999999996</v>
      </c>
      <c r="J65" s="76"/>
      <c r="K65" s="76">
        <v>36.138424904425854</v>
      </c>
      <c r="L65" s="76">
        <v>71.998999999999995</v>
      </c>
      <c r="M65" s="76">
        <v>40.372</v>
      </c>
      <c r="N65" s="76">
        <v>-40.732999999999997</v>
      </c>
      <c r="O65" s="76">
        <v>-36.499424904425851</v>
      </c>
      <c r="P65" s="76"/>
      <c r="Q65" s="76">
        <v>67.765424904425842</v>
      </c>
      <c r="R65" s="76">
        <v>1605.9999999999998</v>
      </c>
      <c r="S65" s="76"/>
      <c r="T65" s="76">
        <v>60.654000000000011</v>
      </c>
      <c r="U65" s="76">
        <v>50.316000000000003</v>
      </c>
      <c r="V65" s="76">
        <v>33.420999999999999</v>
      </c>
      <c r="W65" s="76"/>
      <c r="X65" s="76">
        <v>75.091999999999999</v>
      </c>
      <c r="Y65" s="76">
        <v>70.858424904425846</v>
      </c>
      <c r="Z65" s="209">
        <v>1651.9659999999999</v>
      </c>
      <c r="AA65" s="259"/>
      <c r="AB65" s="251">
        <v>100</v>
      </c>
      <c r="AE65" s="117"/>
      <c r="AF65" s="117"/>
      <c r="AG65" s="117"/>
      <c r="AH65" s="117"/>
      <c r="AI65" s="106"/>
      <c r="AJ65" s="106"/>
      <c r="AK65" s="118"/>
      <c r="AL65" s="119"/>
      <c r="AM65" s="119"/>
      <c r="AN65" s="120"/>
      <c r="AO65" s="120"/>
      <c r="AP65" s="120"/>
      <c r="AQ65" s="120"/>
      <c r="AR65" s="121"/>
    </row>
    <row r="66" spans="1:49">
      <c r="A66" s="29"/>
      <c r="B66" s="260" t="s">
        <v>60</v>
      </c>
      <c r="C66" s="221">
        <v>707.09965163222887</v>
      </c>
      <c r="D66" s="148">
        <v>757.84535219117242</v>
      </c>
      <c r="E66" s="148">
        <v>681.64695163294209</v>
      </c>
      <c r="F66" s="76">
        <v>35.822530603993613</v>
      </c>
      <c r="G66" s="148">
        <v>40.375869954236791</v>
      </c>
      <c r="H66" s="148">
        <v>76.198400558230404</v>
      </c>
      <c r="I66" s="148">
        <v>655.66769220780134</v>
      </c>
      <c r="J66" s="148"/>
      <c r="K66" s="148">
        <v>14.931424850075784</v>
      </c>
      <c r="L66" s="76">
        <v>50.745700558943561</v>
      </c>
      <c r="M66" s="76">
        <v>14.923169954949946</v>
      </c>
      <c r="N66" s="148">
        <v>-16.509795087316785</v>
      </c>
      <c r="O66" s="148">
        <v>-16.518049982442619</v>
      </c>
      <c r="P66" s="148"/>
      <c r="Q66" s="148">
        <v>50.753955454069391</v>
      </c>
      <c r="R66" s="76">
        <v>1696.4173936150669</v>
      </c>
      <c r="S66" s="76"/>
      <c r="T66" s="76">
        <v>67.273469838338272</v>
      </c>
      <c r="U66" s="76">
        <v>129.49159272811153</v>
      </c>
      <c r="V66" s="148">
        <v>35.316492215599276</v>
      </c>
      <c r="W66" s="76"/>
      <c r="X66" s="76">
        <v>51.874017971911876</v>
      </c>
      <c r="Y66" s="148">
        <v>51.882272867037713</v>
      </c>
      <c r="Z66" s="209">
        <v>1685.4953038479359</v>
      </c>
      <c r="AA66" s="103"/>
      <c r="AB66" s="261">
        <v>101.97854181906851</v>
      </c>
      <c r="AE66" s="117"/>
      <c r="AF66" s="117"/>
      <c r="AG66" s="117"/>
      <c r="AH66" s="117"/>
      <c r="AI66" s="106"/>
      <c r="AJ66" s="106"/>
      <c r="AK66" s="118"/>
      <c r="AL66" s="119"/>
      <c r="AM66" s="119"/>
      <c r="AN66" s="120"/>
      <c r="AO66" s="120"/>
      <c r="AP66" s="120"/>
      <c r="AQ66" s="120"/>
      <c r="AR66" s="121"/>
    </row>
    <row r="67" spans="1:49">
      <c r="A67" s="29"/>
      <c r="B67" s="262" t="s">
        <v>61</v>
      </c>
      <c r="C67" s="141">
        <v>718.02453466825625</v>
      </c>
      <c r="D67" s="141">
        <v>774.23384553266158</v>
      </c>
      <c r="E67" s="141">
        <v>694.24434185641871</v>
      </c>
      <c r="F67" s="141">
        <v>38.674830732294183</v>
      </c>
      <c r="G67" s="141">
        <v>41.314672943948779</v>
      </c>
      <c r="H67" s="141">
        <v>79.989503676242947</v>
      </c>
      <c r="I67" s="141">
        <v>666.04131134334818</v>
      </c>
      <c r="J67" s="141"/>
      <c r="K67" s="141">
        <v>18.583908248271843</v>
      </c>
      <c r="L67" s="141">
        <v>56.209310864405367</v>
      </c>
      <c r="M67" s="141">
        <v>17.534480132111195</v>
      </c>
      <c r="N67" s="141">
        <v>-17.608401913316378</v>
      </c>
      <c r="O67" s="141">
        <v>-18.657830029477029</v>
      </c>
      <c r="P67" s="141"/>
      <c r="Q67" s="141">
        <v>57.258738980566015</v>
      </c>
      <c r="R67" s="141">
        <v>1765.4328099653035</v>
      </c>
      <c r="S67" s="141"/>
      <c r="T67" s="141">
        <v>45.338739092221978</v>
      </c>
      <c r="U67" s="141">
        <v>92.172990397125218</v>
      </c>
      <c r="V67" s="141">
        <v>40.032923304861825</v>
      </c>
      <c r="W67" s="141"/>
      <c r="X67" s="141">
        <v>55.745981275667745</v>
      </c>
      <c r="Y67" s="141">
        <v>56.795409391828386</v>
      </c>
      <c r="Z67" s="263">
        <v>1716.8911579524017</v>
      </c>
      <c r="AA67" s="103"/>
      <c r="AB67" s="264">
        <v>103.63960009753717</v>
      </c>
      <c r="AE67" s="117"/>
      <c r="AF67" s="117"/>
      <c r="AG67" s="117"/>
      <c r="AH67" s="117"/>
      <c r="AI67" s="106"/>
      <c r="AJ67" s="106"/>
      <c r="AK67" s="118"/>
      <c r="AL67" s="119"/>
      <c r="AM67" s="119"/>
      <c r="AN67" s="120"/>
      <c r="AO67" s="120"/>
      <c r="AP67" s="120"/>
      <c r="AQ67" s="120"/>
      <c r="AR67" s="121"/>
    </row>
    <row r="68" spans="1:49">
      <c r="A68" s="29"/>
      <c r="B68" s="212" t="s">
        <v>173</v>
      </c>
      <c r="C68" s="148">
        <v>737.55614421659754</v>
      </c>
      <c r="D68" s="148">
        <v>776.32894344781084</v>
      </c>
      <c r="E68" s="148">
        <v>694.34015079090511</v>
      </c>
      <c r="F68" s="148">
        <v>39.834725899708459</v>
      </c>
      <c r="G68" s="148">
        <v>42.154066757197278</v>
      </c>
      <c r="H68" s="148">
        <v>81.98879265690573</v>
      </c>
      <c r="I68" s="148">
        <v>683.26945905660932</v>
      </c>
      <c r="J68" s="148"/>
      <c r="K68" s="148">
        <v>-1.4591335311572471</v>
      </c>
      <c r="L68" s="148">
        <v>38.772799231213455</v>
      </c>
      <c r="M68" s="148">
        <v>-1.0619266684949973</v>
      </c>
      <c r="N68" s="148">
        <v>-4.4339259496861052</v>
      </c>
      <c r="O68" s="148">
        <v>-4.0367190870238545</v>
      </c>
      <c r="P68" s="148"/>
      <c r="Q68" s="148">
        <v>38.37559236855121</v>
      </c>
      <c r="R68" s="148">
        <v>1790.8794284648784</v>
      </c>
      <c r="S68" s="148"/>
      <c r="T68" s="148">
        <v>44.85669970477052</v>
      </c>
      <c r="U68" s="148">
        <v>49.92914256404692</v>
      </c>
      <c r="V68" s="148">
        <v>37.105118382173742</v>
      </c>
      <c r="W68" s="148"/>
      <c r="X68" s="148">
        <v>38.109246162522801</v>
      </c>
      <c r="Y68" s="148">
        <v>37.712039299860542</v>
      </c>
      <c r="Z68" s="148">
        <v>1745.7291812634207</v>
      </c>
      <c r="AA68" s="103"/>
      <c r="AB68" s="265">
        <v>105.26018044379418</v>
      </c>
      <c r="AE68" s="117"/>
      <c r="AF68" s="117"/>
      <c r="AG68" s="117"/>
      <c r="AH68" s="117"/>
      <c r="AI68" s="106"/>
      <c r="AJ68" s="106"/>
      <c r="AK68" s="118"/>
      <c r="AL68" s="119"/>
      <c r="AM68" s="119"/>
      <c r="AN68" s="120"/>
      <c r="AO68" s="120"/>
      <c r="AP68" s="120"/>
      <c r="AQ68" s="120"/>
      <c r="AR68" s="121"/>
    </row>
    <row r="69" spans="1:49">
      <c r="A69" s="29"/>
      <c r="B69" s="212" t="s">
        <v>184</v>
      </c>
      <c r="C69" s="148">
        <v>753.73174082972457</v>
      </c>
      <c r="D69" s="148">
        <v>773.69289097285309</v>
      </c>
      <c r="E69" s="148">
        <v>690.79610096219312</v>
      </c>
      <c r="F69" s="148">
        <v>39.880615228455966</v>
      </c>
      <c r="G69" s="148">
        <v>43.016174782204082</v>
      </c>
      <c r="H69" s="148">
        <v>82.896790010660041</v>
      </c>
      <c r="I69" s="148">
        <v>697.77566145528544</v>
      </c>
      <c r="J69" s="148"/>
      <c r="K69" s="148">
        <v>-21.382130775984404</v>
      </c>
      <c r="L69" s="148">
        <v>19.961150143128641</v>
      </c>
      <c r="M69" s="148">
        <v>-19.919465085327317</v>
      </c>
      <c r="N69" s="148">
        <v>13.593046859389659</v>
      </c>
      <c r="O69" s="148">
        <v>15.05571255004674</v>
      </c>
      <c r="P69" s="148"/>
      <c r="Q69" s="148">
        <v>18.498484452471558</v>
      </c>
      <c r="R69" s="148">
        <v>1792.8675198692413</v>
      </c>
      <c r="S69" s="148"/>
      <c r="T69" s="148">
        <v>27.861869214266644</v>
      </c>
      <c r="U69" s="148">
        <v>30.258522084868655</v>
      </c>
      <c r="V69" s="148">
        <v>37.519276501626557</v>
      </c>
      <c r="W69" s="148"/>
      <c r="X69" s="148">
        <v>21.43286774712308</v>
      </c>
      <c r="Y69" s="148">
        <v>19.970202056465997</v>
      </c>
      <c r="Z69" s="148">
        <v>1753.1518444672952</v>
      </c>
      <c r="AA69" s="103"/>
      <c r="AB69" s="265">
        <v>107.00707144598876</v>
      </c>
      <c r="AE69" s="117"/>
      <c r="AF69" s="117"/>
      <c r="AG69" s="117"/>
      <c r="AH69" s="117"/>
      <c r="AI69" s="106"/>
      <c r="AJ69" s="106"/>
      <c r="AK69" s="118"/>
      <c r="AL69" s="119"/>
      <c r="AM69" s="119"/>
      <c r="AN69" s="120"/>
      <c r="AO69" s="120"/>
      <c r="AP69" s="120"/>
      <c r="AQ69" s="120"/>
      <c r="AR69" s="121"/>
    </row>
    <row r="70" spans="1:49">
      <c r="A70" s="29"/>
      <c r="B70" s="212" t="s">
        <v>188</v>
      </c>
      <c r="C70" s="148">
        <v>765.67809574396188</v>
      </c>
      <c r="D70" s="148">
        <v>784.56460985181786</v>
      </c>
      <c r="E70" s="148">
        <v>694.53038505977588</v>
      </c>
      <c r="F70" s="148">
        <v>46.010780223862106</v>
      </c>
      <c r="G70" s="148">
        <v>44.023444568179826</v>
      </c>
      <c r="H70" s="148">
        <v>90.034224792041925</v>
      </c>
      <c r="I70" s="148">
        <v>707.37763002908082</v>
      </c>
      <c r="J70" s="148"/>
      <c r="K70" s="148">
        <v>-28.35148512940065</v>
      </c>
      <c r="L70" s="148">
        <v>18.886514107856058</v>
      </c>
      <c r="M70" s="148">
        <v>-27.124266116006048</v>
      </c>
      <c r="N70" s="148">
        <v>13.718186414575886</v>
      </c>
      <c r="O70" s="148">
        <v>14.94540542797049</v>
      </c>
      <c r="P70" s="148"/>
      <c r="Q70" s="148">
        <v>17.659295094461456</v>
      </c>
      <c r="R70" s="148">
        <v>1746.6239911385571</v>
      </c>
      <c r="S70" s="148"/>
      <c r="T70" s="148">
        <v>35.192860685534228</v>
      </c>
      <c r="U70" s="148">
        <v>-7.8655660222189283</v>
      </c>
      <c r="V70" s="148">
        <v>37.549730729178044</v>
      </c>
      <c r="W70" s="148"/>
      <c r="X70" s="148">
        <v>19.189323418684225</v>
      </c>
      <c r="Y70" s="148">
        <v>17.962104405289622</v>
      </c>
      <c r="Z70" s="222">
        <v>1751.7137356302908</v>
      </c>
      <c r="AA70" s="103"/>
      <c r="AB70" s="265">
        <v>109.02243355279198</v>
      </c>
      <c r="AE70" s="117"/>
      <c r="AF70" s="117"/>
      <c r="AG70" s="117"/>
      <c r="AH70" s="117"/>
      <c r="AI70" s="106"/>
      <c r="AJ70" s="106"/>
      <c r="AK70" s="118"/>
      <c r="AL70" s="119"/>
      <c r="AM70" s="119"/>
      <c r="AN70" s="120"/>
      <c r="AO70" s="120"/>
      <c r="AP70" s="120"/>
      <c r="AQ70" s="120"/>
      <c r="AR70" s="121"/>
    </row>
    <row r="71" spans="1:49">
      <c r="A71" s="29"/>
      <c r="B71" s="266" t="s">
        <v>250</v>
      </c>
      <c r="C71" s="157">
        <v>782.5786465971803</v>
      </c>
      <c r="D71" s="157">
        <v>797.70088593819241</v>
      </c>
      <c r="E71" s="157">
        <v>704.01164449967541</v>
      </c>
      <c r="F71" s="157">
        <v>48.553772035625919</v>
      </c>
      <c r="G71" s="157">
        <v>45.135469402891026</v>
      </c>
      <c r="H71" s="157">
        <v>93.68924143851693</v>
      </c>
      <c r="I71" s="157">
        <v>721.74465141557778</v>
      </c>
      <c r="J71" s="157"/>
      <c r="K71" s="157">
        <v>-33.745334421433022</v>
      </c>
      <c r="L71" s="157">
        <v>15.122239341012156</v>
      </c>
      <c r="M71" s="157">
        <v>-33.431532694613765</v>
      </c>
      <c r="N71" s="157">
        <v>18.399402310150879</v>
      </c>
      <c r="O71" s="157">
        <v>18.713204036970136</v>
      </c>
      <c r="P71" s="157"/>
      <c r="Q71" s="157">
        <v>14.808437614192901</v>
      </c>
      <c r="R71" s="157">
        <v>1713.4869230635893</v>
      </c>
      <c r="S71" s="157"/>
      <c r="T71" s="157">
        <v>33.972466748490781</v>
      </c>
      <c r="U71" s="157">
        <v>-2.936901183872985</v>
      </c>
      <c r="V71" s="157">
        <v>39.558782287796909</v>
      </c>
      <c r="W71" s="157"/>
      <c r="X71" s="157">
        <v>18.975016657949151</v>
      </c>
      <c r="Y71" s="157">
        <v>18.661214931129894</v>
      </c>
      <c r="Z71" s="226">
        <v>1761.4167988357437</v>
      </c>
      <c r="AA71" s="103"/>
      <c r="AB71" s="265">
        <v>111.11314313582051</v>
      </c>
      <c r="AE71" s="117"/>
      <c r="AF71" s="117"/>
      <c r="AG71" s="117"/>
      <c r="AH71" s="117"/>
      <c r="AI71" s="106"/>
      <c r="AJ71" s="106"/>
      <c r="AK71" s="118"/>
      <c r="AL71" s="119"/>
      <c r="AM71" s="119"/>
      <c r="AN71" s="120"/>
      <c r="AO71" s="120"/>
      <c r="AP71" s="120"/>
      <c r="AQ71" s="120"/>
      <c r="AR71" s="121"/>
    </row>
    <row r="72" spans="1:49" s="106" customFormat="1">
      <c r="A72" s="27"/>
      <c r="B72" s="267" t="s">
        <v>131</v>
      </c>
      <c r="C72" s="310" t="s">
        <v>295</v>
      </c>
      <c r="D72" s="310"/>
      <c r="E72" s="310"/>
      <c r="F72" s="310"/>
      <c r="G72" s="310"/>
      <c r="H72" s="310"/>
      <c r="I72" s="310"/>
      <c r="J72" s="310"/>
      <c r="K72" s="310"/>
      <c r="L72" s="310"/>
      <c r="M72" s="310"/>
      <c r="N72" s="310"/>
      <c r="O72" s="310"/>
      <c r="P72" s="310"/>
      <c r="Q72" s="310"/>
      <c r="R72" s="310"/>
      <c r="S72" s="310"/>
      <c r="T72" s="310"/>
      <c r="U72" s="310"/>
      <c r="V72" s="310"/>
      <c r="W72" s="310"/>
      <c r="X72" s="310"/>
      <c r="Y72" s="310"/>
      <c r="Z72" s="311"/>
      <c r="AA72" s="239"/>
      <c r="AB72" s="268"/>
      <c r="AD72" s="167"/>
      <c r="AE72" s="167"/>
      <c r="AF72" s="167"/>
      <c r="AG72" s="167"/>
      <c r="AH72" s="167"/>
      <c r="AK72" s="169"/>
      <c r="AL72" s="169"/>
      <c r="AM72" s="169"/>
      <c r="AN72" s="169"/>
      <c r="AO72" s="169"/>
      <c r="AP72" s="169"/>
      <c r="AQ72" s="169"/>
      <c r="AR72" s="121"/>
    </row>
    <row r="73" spans="1:49">
      <c r="B73" s="170"/>
      <c r="C73" s="174" t="s">
        <v>284</v>
      </c>
      <c r="D73" s="29"/>
      <c r="E73" s="29"/>
      <c r="F73" s="29"/>
      <c r="G73" s="29"/>
      <c r="H73" s="121"/>
      <c r="I73" s="121"/>
      <c r="J73" s="29"/>
      <c r="K73" s="29"/>
      <c r="L73" s="29"/>
      <c r="M73" s="29"/>
      <c r="N73" s="29"/>
      <c r="O73" s="29"/>
      <c r="P73" s="29"/>
      <c r="Q73" s="29"/>
      <c r="R73" s="29"/>
      <c r="S73" s="29"/>
      <c r="T73" s="29"/>
      <c r="U73" s="29"/>
      <c r="V73" s="29"/>
      <c r="W73" s="29"/>
      <c r="X73" s="29"/>
      <c r="Y73" s="29"/>
      <c r="Z73" s="29"/>
      <c r="AA73" s="239"/>
      <c r="AB73" s="172"/>
      <c r="AD73" s="106"/>
      <c r="AE73" s="106"/>
      <c r="AF73" s="106"/>
      <c r="AG73" s="106"/>
      <c r="AH73" s="106"/>
      <c r="AI73" s="106"/>
      <c r="AJ73" s="106"/>
      <c r="AK73" s="106"/>
      <c r="AL73" s="106"/>
      <c r="AM73" s="106"/>
      <c r="AN73" s="106"/>
      <c r="AO73" s="106"/>
      <c r="AP73" s="106"/>
      <c r="AQ73" s="106"/>
      <c r="AR73" s="106"/>
      <c r="AS73" s="106"/>
      <c r="AT73" s="106"/>
      <c r="AU73" s="106"/>
      <c r="AV73" s="106"/>
      <c r="AW73" s="106"/>
    </row>
    <row r="74" spans="1:49">
      <c r="B74" s="173"/>
      <c r="C74" s="174" t="s">
        <v>174</v>
      </c>
      <c r="D74" s="29"/>
      <c r="E74" s="29"/>
      <c r="F74" s="29"/>
      <c r="G74" s="29"/>
      <c r="H74" s="29"/>
      <c r="I74" s="29"/>
      <c r="J74" s="29"/>
      <c r="K74" s="29"/>
      <c r="L74" s="29"/>
      <c r="M74" s="29"/>
      <c r="N74" s="29"/>
      <c r="O74" s="29"/>
      <c r="P74" s="29"/>
      <c r="Q74" s="29"/>
      <c r="R74" s="29"/>
      <c r="S74" s="29"/>
      <c r="T74" s="29"/>
      <c r="U74" s="29"/>
      <c r="V74" s="29"/>
      <c r="W74" s="29"/>
      <c r="X74" s="29"/>
      <c r="Y74" s="29"/>
      <c r="Z74" s="29"/>
      <c r="AA74" s="239"/>
      <c r="AB74" s="172"/>
      <c r="AD74" s="106"/>
      <c r="AE74" s="106"/>
      <c r="AF74" s="106"/>
      <c r="AG74" s="106"/>
      <c r="AH74" s="106"/>
      <c r="AI74" s="106"/>
      <c r="AJ74" s="106"/>
      <c r="AK74" s="106"/>
      <c r="AL74" s="106"/>
      <c r="AM74" s="106"/>
      <c r="AN74" s="106"/>
      <c r="AO74" s="106"/>
      <c r="AP74" s="106"/>
      <c r="AQ74" s="106"/>
      <c r="AR74" s="106"/>
      <c r="AS74" s="106"/>
      <c r="AT74" s="106"/>
      <c r="AU74" s="106"/>
      <c r="AV74" s="106"/>
      <c r="AW74" s="106"/>
    </row>
    <row r="75" spans="1:49" ht="16.5" thickBot="1">
      <c r="B75" s="175"/>
      <c r="C75" s="176" t="s">
        <v>130</v>
      </c>
      <c r="D75" s="177"/>
      <c r="E75" s="177"/>
      <c r="F75" s="177"/>
      <c r="G75" s="177"/>
      <c r="H75" s="177"/>
      <c r="I75" s="177"/>
      <c r="J75" s="177"/>
      <c r="K75" s="177"/>
      <c r="L75" s="177"/>
      <c r="M75" s="177"/>
      <c r="N75" s="177"/>
      <c r="O75" s="177"/>
      <c r="P75" s="177"/>
      <c r="Q75" s="177"/>
      <c r="R75" s="177"/>
      <c r="S75" s="177"/>
      <c r="T75" s="177"/>
      <c r="U75" s="177"/>
      <c r="V75" s="177"/>
      <c r="W75" s="177"/>
      <c r="X75" s="177"/>
      <c r="Y75" s="177"/>
      <c r="Z75" s="177"/>
      <c r="AA75" s="239"/>
      <c r="AB75" s="178"/>
      <c r="AD75" s="106"/>
      <c r="AE75" s="106"/>
      <c r="AF75" s="106"/>
      <c r="AG75" s="106"/>
      <c r="AH75" s="106"/>
      <c r="AI75" s="106"/>
      <c r="AJ75" s="106"/>
      <c r="AK75" s="106"/>
      <c r="AL75" s="106"/>
      <c r="AM75" s="106"/>
      <c r="AN75" s="106"/>
      <c r="AO75" s="106"/>
      <c r="AP75" s="106"/>
      <c r="AQ75" s="106"/>
      <c r="AR75" s="106"/>
      <c r="AS75" s="106"/>
      <c r="AT75" s="106"/>
      <c r="AU75" s="106"/>
      <c r="AV75" s="106"/>
      <c r="AW75" s="106"/>
    </row>
    <row r="76" spans="1:49">
      <c r="AD76" s="106"/>
      <c r="AE76" s="106"/>
      <c r="AF76" s="106"/>
      <c r="AG76" s="106"/>
      <c r="AH76" s="106"/>
      <c r="AI76" s="106"/>
      <c r="AJ76" s="106"/>
      <c r="AK76" s="106"/>
      <c r="AL76" s="106"/>
      <c r="AM76" s="106"/>
      <c r="AN76" s="106"/>
      <c r="AO76" s="106"/>
      <c r="AP76" s="106"/>
      <c r="AQ76" s="106"/>
      <c r="AR76" s="106"/>
    </row>
    <row r="77" spans="1:49">
      <c r="AD77" s="106"/>
      <c r="AE77" s="106"/>
      <c r="AF77" s="106"/>
      <c r="AG77" s="106"/>
      <c r="AH77" s="106"/>
      <c r="AI77" s="106"/>
      <c r="AJ77" s="106"/>
      <c r="AK77" s="106"/>
      <c r="AL77" s="106"/>
      <c r="AM77" s="106"/>
      <c r="AN77" s="106"/>
      <c r="AO77" s="106"/>
      <c r="AP77" s="106"/>
      <c r="AQ77" s="106"/>
      <c r="AR77" s="106"/>
    </row>
    <row r="78" spans="1:49">
      <c r="AD78" s="106"/>
      <c r="AE78" s="106"/>
      <c r="AF78" s="106"/>
      <c r="AG78" s="106"/>
      <c r="AH78" s="106"/>
      <c r="AI78" s="106"/>
      <c r="AJ78" s="106"/>
      <c r="AK78" s="106"/>
      <c r="AL78" s="106"/>
      <c r="AM78" s="106"/>
      <c r="AN78" s="106"/>
      <c r="AO78" s="106"/>
      <c r="AP78" s="106"/>
      <c r="AQ78" s="106"/>
    </row>
    <row r="79" spans="1:49">
      <c r="B79" s="179"/>
      <c r="AD79" s="106"/>
      <c r="AE79" s="106"/>
      <c r="AF79" s="106"/>
      <c r="AG79" s="106"/>
      <c r="AH79" s="106"/>
      <c r="AI79" s="106"/>
      <c r="AJ79" s="106"/>
      <c r="AK79" s="106"/>
      <c r="AL79" s="106"/>
      <c r="AM79" s="106"/>
      <c r="AN79" s="106"/>
      <c r="AO79" s="106"/>
      <c r="AP79" s="106"/>
      <c r="AQ79" s="106"/>
    </row>
    <row r="80" spans="1:49">
      <c r="B80" s="179"/>
      <c r="AD80" s="106"/>
      <c r="AE80" s="106"/>
      <c r="AF80" s="106"/>
      <c r="AG80" s="106"/>
      <c r="AH80" s="106"/>
      <c r="AI80" s="106"/>
      <c r="AJ80" s="106"/>
      <c r="AK80" s="106"/>
      <c r="AL80" s="106"/>
      <c r="AM80" s="106"/>
      <c r="AN80" s="106"/>
      <c r="AO80" s="106"/>
      <c r="AP80" s="106"/>
      <c r="AQ80" s="106"/>
    </row>
    <row r="81" spans="2:43">
      <c r="B81" s="179"/>
      <c r="AD81" s="106"/>
      <c r="AE81" s="106"/>
      <c r="AF81" s="106"/>
      <c r="AG81" s="106"/>
      <c r="AH81" s="106"/>
      <c r="AI81" s="106"/>
      <c r="AJ81" s="106"/>
      <c r="AK81" s="106"/>
      <c r="AL81" s="106"/>
      <c r="AM81" s="106"/>
      <c r="AN81" s="106"/>
      <c r="AO81" s="106"/>
      <c r="AP81" s="106"/>
      <c r="AQ81" s="106"/>
    </row>
    <row r="82" spans="2:43">
      <c r="B82" s="179"/>
      <c r="AD82" s="106"/>
      <c r="AE82" s="106"/>
      <c r="AF82" s="106"/>
      <c r="AG82" s="106"/>
      <c r="AH82" s="106"/>
      <c r="AI82" s="106"/>
      <c r="AJ82" s="106"/>
      <c r="AK82" s="106"/>
      <c r="AL82" s="106"/>
      <c r="AM82" s="106"/>
      <c r="AN82" s="106"/>
      <c r="AO82" s="106"/>
      <c r="AP82" s="106"/>
      <c r="AQ82" s="106"/>
    </row>
    <row r="83" spans="2:43">
      <c r="B83" s="179"/>
      <c r="AD83" s="106"/>
      <c r="AE83" s="106"/>
      <c r="AF83" s="106"/>
      <c r="AG83" s="106"/>
      <c r="AH83" s="106"/>
      <c r="AI83" s="106"/>
      <c r="AJ83" s="106"/>
      <c r="AK83" s="106"/>
      <c r="AL83" s="106"/>
      <c r="AM83" s="106"/>
      <c r="AN83" s="106"/>
      <c r="AO83" s="106"/>
      <c r="AP83" s="106"/>
      <c r="AQ83" s="106"/>
    </row>
    <row r="84" spans="2:43">
      <c r="B84" s="179"/>
      <c r="AD84" s="106"/>
      <c r="AE84" s="106"/>
      <c r="AF84" s="106"/>
      <c r="AG84" s="106"/>
      <c r="AH84" s="106"/>
      <c r="AI84" s="106"/>
      <c r="AJ84" s="106"/>
      <c r="AK84" s="106"/>
      <c r="AL84" s="106"/>
      <c r="AM84" s="106"/>
      <c r="AN84" s="106"/>
      <c r="AO84" s="106"/>
      <c r="AP84" s="106"/>
      <c r="AQ84" s="106"/>
    </row>
    <row r="85" spans="2:43">
      <c r="B85" s="179"/>
      <c r="AD85" s="106"/>
      <c r="AE85" s="106"/>
      <c r="AF85" s="106"/>
      <c r="AG85" s="106"/>
      <c r="AH85" s="106"/>
      <c r="AI85" s="106"/>
      <c r="AJ85" s="106"/>
      <c r="AK85" s="106"/>
      <c r="AL85" s="106"/>
      <c r="AM85" s="106"/>
      <c r="AN85" s="106"/>
      <c r="AO85" s="106"/>
      <c r="AP85" s="106"/>
      <c r="AQ85" s="106"/>
    </row>
    <row r="86" spans="2:43">
      <c r="B86" s="179"/>
      <c r="AD86" s="106"/>
      <c r="AE86" s="106"/>
      <c r="AF86" s="106"/>
      <c r="AG86" s="106"/>
      <c r="AH86" s="106"/>
      <c r="AI86" s="106"/>
      <c r="AJ86" s="106"/>
      <c r="AK86" s="106"/>
      <c r="AL86" s="106"/>
      <c r="AM86" s="106"/>
      <c r="AN86" s="106"/>
      <c r="AO86" s="106"/>
      <c r="AP86" s="106"/>
      <c r="AQ86" s="106"/>
    </row>
    <row r="87" spans="2:43">
      <c r="AD87" s="106"/>
      <c r="AE87" s="106"/>
      <c r="AF87" s="106"/>
      <c r="AG87" s="106"/>
      <c r="AH87" s="106"/>
      <c r="AI87" s="106"/>
      <c r="AJ87" s="106"/>
      <c r="AK87" s="106"/>
      <c r="AL87" s="106"/>
      <c r="AM87" s="106"/>
      <c r="AN87" s="106"/>
      <c r="AO87" s="106"/>
      <c r="AP87" s="106"/>
      <c r="AQ87" s="106"/>
    </row>
    <row r="88" spans="2:43">
      <c r="AD88" s="106"/>
      <c r="AE88" s="106"/>
      <c r="AF88" s="106"/>
      <c r="AG88" s="106"/>
      <c r="AH88" s="106"/>
      <c r="AI88" s="106"/>
      <c r="AJ88" s="106"/>
      <c r="AK88" s="106"/>
      <c r="AL88" s="106"/>
      <c r="AM88" s="106"/>
      <c r="AN88" s="106"/>
      <c r="AO88" s="106"/>
      <c r="AP88" s="106"/>
      <c r="AQ88" s="106"/>
    </row>
    <row r="89" spans="2:43">
      <c r="AD89" s="106"/>
      <c r="AE89" s="106"/>
      <c r="AF89" s="106"/>
      <c r="AG89" s="106"/>
      <c r="AH89" s="106"/>
      <c r="AI89" s="106"/>
      <c r="AJ89" s="106"/>
      <c r="AK89" s="106"/>
      <c r="AL89" s="106"/>
      <c r="AM89" s="106"/>
      <c r="AN89" s="106"/>
      <c r="AO89" s="106"/>
      <c r="AP89" s="106"/>
      <c r="AQ89" s="106"/>
    </row>
    <row r="90" spans="2:43">
      <c r="AD90" s="106"/>
      <c r="AE90" s="106"/>
      <c r="AF90" s="106"/>
      <c r="AG90" s="106"/>
      <c r="AH90" s="106"/>
      <c r="AI90" s="106"/>
      <c r="AJ90" s="106"/>
      <c r="AK90" s="106"/>
      <c r="AL90" s="106"/>
      <c r="AM90" s="106"/>
      <c r="AN90" s="106"/>
      <c r="AO90" s="106"/>
      <c r="AP90" s="106"/>
      <c r="AQ90" s="106"/>
    </row>
    <row r="91" spans="2:43">
      <c r="AD91" s="106"/>
      <c r="AE91" s="106"/>
      <c r="AF91" s="106"/>
      <c r="AG91" s="106"/>
      <c r="AH91" s="106"/>
      <c r="AI91" s="106"/>
      <c r="AJ91" s="106"/>
      <c r="AK91" s="106"/>
      <c r="AL91" s="106"/>
      <c r="AM91" s="106"/>
      <c r="AN91" s="106"/>
      <c r="AO91" s="106"/>
      <c r="AP91" s="106"/>
      <c r="AQ91" s="106"/>
    </row>
    <row r="92" spans="2:43">
      <c r="AD92" s="106"/>
      <c r="AE92" s="106"/>
      <c r="AF92" s="106"/>
      <c r="AG92" s="106"/>
      <c r="AH92" s="106"/>
      <c r="AI92" s="106"/>
      <c r="AJ92" s="106"/>
      <c r="AK92" s="106"/>
      <c r="AL92" s="106"/>
      <c r="AM92" s="106"/>
      <c r="AN92" s="106"/>
      <c r="AO92" s="106"/>
      <c r="AP92" s="106"/>
      <c r="AQ92" s="106"/>
    </row>
    <row r="93" spans="2:43">
      <c r="AD93" s="106"/>
      <c r="AE93" s="106"/>
      <c r="AF93" s="106"/>
      <c r="AG93" s="106"/>
      <c r="AH93" s="106"/>
      <c r="AI93" s="106"/>
      <c r="AJ93" s="106"/>
      <c r="AK93" s="106"/>
      <c r="AL93" s="106"/>
      <c r="AM93" s="106"/>
      <c r="AN93" s="106"/>
      <c r="AO93" s="106"/>
      <c r="AP93" s="106"/>
      <c r="AQ93" s="106"/>
    </row>
    <row r="94" spans="2:43">
      <c r="AD94" s="106"/>
      <c r="AE94" s="106"/>
      <c r="AF94" s="106"/>
      <c r="AG94" s="106"/>
      <c r="AH94" s="106"/>
      <c r="AI94" s="106"/>
      <c r="AJ94" s="106"/>
      <c r="AK94" s="106"/>
      <c r="AL94" s="106"/>
      <c r="AM94" s="106"/>
      <c r="AN94" s="106"/>
      <c r="AO94" s="106"/>
      <c r="AP94" s="106"/>
      <c r="AQ94" s="106"/>
    </row>
    <row r="95" spans="2:43">
      <c r="AD95" s="106"/>
      <c r="AE95" s="106"/>
      <c r="AF95" s="106"/>
      <c r="AG95" s="106"/>
      <c r="AH95" s="106"/>
      <c r="AI95" s="106"/>
      <c r="AJ95" s="106"/>
      <c r="AK95" s="106"/>
      <c r="AL95" s="106"/>
      <c r="AM95" s="106"/>
      <c r="AN95" s="106"/>
      <c r="AO95" s="106"/>
      <c r="AP95" s="106"/>
      <c r="AQ95" s="106"/>
    </row>
    <row r="96" spans="2:43">
      <c r="AD96" s="106"/>
      <c r="AE96" s="106"/>
      <c r="AF96" s="106"/>
      <c r="AG96" s="106"/>
      <c r="AH96" s="106"/>
      <c r="AI96" s="106"/>
      <c r="AJ96" s="106"/>
      <c r="AK96" s="106"/>
      <c r="AL96" s="106"/>
      <c r="AM96" s="106"/>
      <c r="AN96" s="106"/>
      <c r="AO96" s="106"/>
      <c r="AP96" s="106"/>
      <c r="AQ96" s="106"/>
    </row>
    <row r="97" spans="30:43">
      <c r="AD97" s="106"/>
      <c r="AE97" s="106"/>
      <c r="AF97" s="106"/>
      <c r="AG97" s="106"/>
      <c r="AH97" s="106"/>
      <c r="AI97" s="106"/>
      <c r="AJ97" s="106"/>
      <c r="AK97" s="106"/>
      <c r="AL97" s="106"/>
      <c r="AM97" s="106"/>
      <c r="AN97" s="106"/>
      <c r="AO97" s="106"/>
      <c r="AP97" s="106"/>
      <c r="AQ97" s="106"/>
    </row>
    <row r="98" spans="30:43">
      <c r="AD98" s="106"/>
      <c r="AE98" s="106"/>
      <c r="AF98" s="106"/>
      <c r="AG98" s="106"/>
      <c r="AH98" s="106"/>
      <c r="AI98" s="106"/>
      <c r="AJ98" s="106"/>
      <c r="AK98" s="106"/>
      <c r="AL98" s="106"/>
      <c r="AM98" s="106"/>
      <c r="AN98" s="106"/>
      <c r="AO98" s="106"/>
      <c r="AP98" s="106"/>
      <c r="AQ98" s="106"/>
    </row>
    <row r="99" spans="30:43">
      <c r="AD99" s="106"/>
      <c r="AE99" s="106"/>
      <c r="AF99" s="106"/>
      <c r="AG99" s="106"/>
      <c r="AH99" s="106"/>
      <c r="AI99" s="106"/>
      <c r="AJ99" s="106"/>
      <c r="AK99" s="106"/>
      <c r="AL99" s="106"/>
      <c r="AM99" s="106"/>
      <c r="AN99" s="106"/>
      <c r="AO99" s="106"/>
      <c r="AP99" s="106"/>
      <c r="AQ99" s="106"/>
    </row>
  </sheetData>
  <mergeCells count="8">
    <mergeCell ref="C72:Z72"/>
    <mergeCell ref="T3:V3"/>
    <mergeCell ref="C3:I3"/>
    <mergeCell ref="C1:Z1"/>
    <mergeCell ref="AN2:AQ2"/>
    <mergeCell ref="K3:O3"/>
    <mergeCell ref="Q3:R3"/>
    <mergeCell ref="X3:Z3"/>
  </mergeCells>
  <phoneticPr fontId="101" type="noConversion"/>
  <pageMargins left="0.74803149606299213" right="0.74803149606299213" top="0.98425196850393704" bottom="0.98425196850393704" header="0.51181102362204722" footer="0.51181102362204722"/>
  <pageSetup paperSize="8" scale="3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pageSetUpPr fitToPage="1"/>
  </sheetPr>
  <dimension ref="A1:AI107"/>
  <sheetViews>
    <sheetView topLeftCell="B1" zoomScale="85" zoomScaleNormal="85" workbookViewId="0">
      <pane xSplit="1" ySplit="6" topLeftCell="C7" activePane="bottomRight" state="frozen"/>
      <selection activeCell="D5" sqref="D5"/>
      <selection pane="topRight" activeCell="D5" sqref="D5"/>
      <selection pane="bottomLeft" activeCell="D5" sqref="D5"/>
      <selection pane="bottomRight" activeCell="B1" sqref="B1"/>
    </sheetView>
  </sheetViews>
  <sheetFormatPr defaultRowHeight="15.75"/>
  <cols>
    <col min="1" max="1" width="9.140625" style="27"/>
    <col min="2" max="2" width="10.42578125" style="27" bestFit="1" customWidth="1"/>
    <col min="3" max="5" width="13" style="27" customWidth="1"/>
    <col min="6" max="6" width="17.28515625" style="27" customWidth="1"/>
    <col min="7" max="12" width="13" style="27" customWidth="1"/>
    <col min="13" max="13" width="14.140625" style="27" bestFit="1" customWidth="1"/>
    <col min="14" max="14" width="27.7109375" style="27" bestFit="1" customWidth="1"/>
    <col min="15" max="20" width="13" style="27" customWidth="1"/>
    <col min="21" max="21" width="18.28515625" style="27" bestFit="1" customWidth="1"/>
    <col min="22" max="26" width="13" style="27" customWidth="1"/>
    <col min="27" max="27" width="16.5703125" style="27" bestFit="1" customWidth="1"/>
    <col min="28" max="28" width="13" style="27" customWidth="1"/>
    <col min="29" max="29" width="15" style="27" bestFit="1" customWidth="1"/>
    <col min="30" max="30" width="13.5703125" style="27" bestFit="1" customWidth="1"/>
    <col min="31" max="33" width="13" style="27" customWidth="1"/>
    <col min="34" max="16384" width="9.140625" style="27"/>
  </cols>
  <sheetData>
    <row r="1" spans="2:35" ht="29.25" customHeight="1" thickBot="1">
      <c r="B1" s="269"/>
      <c r="C1" s="329" t="s">
        <v>3</v>
      </c>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30"/>
      <c r="AH1" s="29"/>
      <c r="AI1" s="29"/>
    </row>
    <row r="2" spans="2:35" s="37" customFormat="1" ht="15.75" customHeight="1">
      <c r="B2" s="270"/>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271"/>
      <c r="AH2" s="40"/>
      <c r="AI2" s="40"/>
    </row>
    <row r="3" spans="2:35" s="48" customFormat="1">
      <c r="B3" s="272"/>
      <c r="C3" s="43"/>
      <c r="D3" s="43"/>
      <c r="E3" s="43"/>
      <c r="F3" s="43"/>
      <c r="G3" s="43"/>
      <c r="H3" s="44"/>
      <c r="I3" s="44"/>
      <c r="J3" s="44"/>
      <c r="K3" s="44"/>
      <c r="L3" s="44"/>
      <c r="M3" s="44"/>
      <c r="N3" s="44"/>
      <c r="O3" s="44"/>
      <c r="P3" s="44"/>
      <c r="Q3" s="44"/>
      <c r="R3" s="44"/>
      <c r="S3" s="44"/>
      <c r="T3" s="44"/>
      <c r="U3" s="44"/>
      <c r="V3" s="44"/>
      <c r="W3" s="44"/>
      <c r="X3" s="44"/>
      <c r="Y3" s="44"/>
      <c r="Z3" s="44"/>
      <c r="AA3" s="44"/>
      <c r="AB3" s="44"/>
      <c r="AC3" s="44"/>
      <c r="AD3" s="44"/>
      <c r="AE3" s="44"/>
      <c r="AF3" s="44"/>
      <c r="AG3" s="273"/>
      <c r="AH3" s="51"/>
      <c r="AI3" s="51"/>
    </row>
    <row r="4" spans="2:35" s="48" customFormat="1" ht="40.5" customHeight="1">
      <c r="B4" s="274"/>
      <c r="C4" s="43" t="s">
        <v>282</v>
      </c>
      <c r="D4" s="43" t="s">
        <v>251</v>
      </c>
      <c r="E4" s="43" t="s">
        <v>233</v>
      </c>
      <c r="F4" s="54" t="s">
        <v>254</v>
      </c>
      <c r="G4" s="43" t="s">
        <v>255</v>
      </c>
      <c r="H4" s="43" t="s">
        <v>232</v>
      </c>
      <c r="I4" s="43" t="s">
        <v>231</v>
      </c>
      <c r="J4" s="43" t="s">
        <v>296</v>
      </c>
      <c r="K4" s="43" t="s">
        <v>257</v>
      </c>
      <c r="L4" s="43" t="s">
        <v>259</v>
      </c>
      <c r="M4" s="43" t="s">
        <v>261</v>
      </c>
      <c r="N4" s="43" t="s">
        <v>297</v>
      </c>
      <c r="O4" s="43" t="s">
        <v>264</v>
      </c>
      <c r="P4" s="43" t="s">
        <v>266</v>
      </c>
      <c r="Q4" s="43" t="s">
        <v>268</v>
      </c>
      <c r="R4" s="43" t="s">
        <v>269</v>
      </c>
      <c r="S4" s="43" t="s">
        <v>241</v>
      </c>
      <c r="T4" s="43" t="s">
        <v>283</v>
      </c>
      <c r="U4" s="43" t="s">
        <v>270</v>
      </c>
      <c r="V4" s="43" t="s">
        <v>271</v>
      </c>
      <c r="W4" s="43" t="s">
        <v>227</v>
      </c>
      <c r="X4" s="43" t="s">
        <v>228</v>
      </c>
      <c r="Y4" s="43" t="s">
        <v>245</v>
      </c>
      <c r="Z4" s="43" t="s">
        <v>272</v>
      </c>
      <c r="AA4" s="43" t="s">
        <v>275</v>
      </c>
      <c r="AB4" s="43" t="s">
        <v>230</v>
      </c>
      <c r="AC4" s="43" t="s">
        <v>276</v>
      </c>
      <c r="AD4" s="43" t="s">
        <v>277</v>
      </c>
      <c r="AE4" s="43" t="s">
        <v>278</v>
      </c>
      <c r="AF4" s="43" t="s">
        <v>3</v>
      </c>
      <c r="AG4" s="275" t="s">
        <v>279</v>
      </c>
      <c r="AH4" s="51"/>
      <c r="AI4" s="51"/>
    </row>
    <row r="5" spans="2:35" s="62" customFormat="1">
      <c r="B5" s="276"/>
      <c r="C5" s="57" t="s">
        <v>252</v>
      </c>
      <c r="D5" s="57" t="s">
        <v>253</v>
      </c>
      <c r="E5" s="57" t="s">
        <v>237</v>
      </c>
      <c r="F5" s="57" t="s">
        <v>234</v>
      </c>
      <c r="G5" s="57" t="s">
        <v>238</v>
      </c>
      <c r="H5" s="57" t="s">
        <v>236</v>
      </c>
      <c r="I5" s="57" t="s">
        <v>235</v>
      </c>
      <c r="J5" s="57" t="s">
        <v>256</v>
      </c>
      <c r="K5" s="57" t="s">
        <v>258</v>
      </c>
      <c r="L5" s="57" t="s">
        <v>260</v>
      </c>
      <c r="M5" s="57" t="s">
        <v>262</v>
      </c>
      <c r="N5" s="57" t="s">
        <v>263</v>
      </c>
      <c r="O5" s="57" t="s">
        <v>265</v>
      </c>
      <c r="P5" s="57" t="s">
        <v>267</v>
      </c>
      <c r="Q5" s="57" t="s">
        <v>239</v>
      </c>
      <c r="R5" s="57" t="s">
        <v>240</v>
      </c>
      <c r="S5" s="57" t="s">
        <v>242</v>
      </c>
      <c r="T5" s="57" t="s">
        <v>229</v>
      </c>
      <c r="U5" s="57" t="s">
        <v>285</v>
      </c>
      <c r="V5" s="57" t="s">
        <v>286</v>
      </c>
      <c r="W5" s="57" t="s">
        <v>243</v>
      </c>
      <c r="X5" s="57" t="s">
        <v>244</v>
      </c>
      <c r="Y5" s="57" t="s">
        <v>246</v>
      </c>
      <c r="Z5" s="57" t="s">
        <v>273</v>
      </c>
      <c r="AA5" s="57" t="s">
        <v>172</v>
      </c>
      <c r="AB5" s="57" t="s">
        <v>247</v>
      </c>
      <c r="AC5" s="57" t="s">
        <v>280</v>
      </c>
      <c r="AD5" s="57" t="s">
        <v>281</v>
      </c>
      <c r="AE5" s="277" t="s">
        <v>274</v>
      </c>
      <c r="AF5" s="57" t="s">
        <v>80</v>
      </c>
      <c r="AG5" s="278" t="s">
        <v>93</v>
      </c>
      <c r="AH5" s="64"/>
      <c r="AI5" s="64"/>
    </row>
    <row r="6" spans="2:35" s="62" customFormat="1">
      <c r="B6" s="27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279"/>
      <c r="AH6" s="64"/>
      <c r="AI6" s="64"/>
    </row>
    <row r="7" spans="2:35" s="104" customFormat="1">
      <c r="B7" s="280" t="s">
        <v>43</v>
      </c>
      <c r="C7" s="73">
        <v>56.923000000000002</v>
      </c>
      <c r="D7" s="73">
        <v>5.2160000000000002</v>
      </c>
      <c r="E7" s="73">
        <v>22.515000000000001</v>
      </c>
      <c r="F7" s="73">
        <v>3.1859999999999999</v>
      </c>
      <c r="G7" s="73">
        <v>3.7120000000000002</v>
      </c>
      <c r="H7" s="73">
        <v>7.7960000000000003</v>
      </c>
      <c r="I7" s="73">
        <v>6.5</v>
      </c>
      <c r="J7" s="73">
        <v>4.8550000000000004</v>
      </c>
      <c r="K7" s="73">
        <v>0.88200000000000001</v>
      </c>
      <c r="L7" s="73">
        <v>1.5109999999999999</v>
      </c>
      <c r="M7" s="73">
        <v>0</v>
      </c>
      <c r="N7" s="73">
        <v>0</v>
      </c>
      <c r="O7" s="73">
        <v>0</v>
      </c>
      <c r="P7" s="73">
        <v>0</v>
      </c>
      <c r="Q7" s="73">
        <v>80.319999999999993</v>
      </c>
      <c r="R7" s="73">
        <v>14.432</v>
      </c>
      <c r="S7" s="73">
        <v>1.9379999999999999</v>
      </c>
      <c r="T7" s="73">
        <v>2.1280000000000001</v>
      </c>
      <c r="U7" s="73">
        <v>33.142000000000003</v>
      </c>
      <c r="V7" s="73">
        <v>1.18</v>
      </c>
      <c r="W7" s="73">
        <v>0.85299999999999998</v>
      </c>
      <c r="X7" s="73">
        <v>0</v>
      </c>
      <c r="Y7" s="73">
        <v>2.286</v>
      </c>
      <c r="Z7" s="73">
        <v>2.0470000000000002</v>
      </c>
      <c r="AA7" s="73">
        <v>56.935000000000002</v>
      </c>
      <c r="AB7" s="73">
        <v>13.031000000000001</v>
      </c>
      <c r="AC7" s="73">
        <v>4.3319999999999999</v>
      </c>
      <c r="AD7" s="73">
        <v>21.689</v>
      </c>
      <c r="AE7" s="73">
        <v>19.535</v>
      </c>
      <c r="AF7" s="73">
        <v>366.94400000000002</v>
      </c>
      <c r="AG7" s="204">
        <v>343.32299999999998</v>
      </c>
      <c r="AH7" s="106"/>
      <c r="AI7" s="106"/>
    </row>
    <row r="8" spans="2:35" s="104" customFormat="1">
      <c r="B8" s="280" t="s">
        <v>44</v>
      </c>
      <c r="C8" s="73">
        <v>59.04</v>
      </c>
      <c r="D8" s="73">
        <v>5.8789999999999996</v>
      </c>
      <c r="E8" s="73">
        <v>22.63</v>
      </c>
      <c r="F8" s="73">
        <v>3.6859999999999999</v>
      </c>
      <c r="G8" s="73">
        <v>4.4790000000000001</v>
      </c>
      <c r="H8" s="73">
        <v>7.6379999999999999</v>
      </c>
      <c r="I8" s="73">
        <v>6.6120000000000001</v>
      </c>
      <c r="J8" s="73">
        <v>4.2690000000000001</v>
      </c>
      <c r="K8" s="73">
        <v>0.95599999999999996</v>
      </c>
      <c r="L8" s="73">
        <v>1.7509999999999999</v>
      </c>
      <c r="M8" s="73">
        <v>0</v>
      </c>
      <c r="N8" s="73">
        <v>0</v>
      </c>
      <c r="O8" s="73">
        <v>0</v>
      </c>
      <c r="P8" s="73">
        <v>0</v>
      </c>
      <c r="Q8" s="73">
        <v>89.778000000000006</v>
      </c>
      <c r="R8" s="73">
        <v>15.273</v>
      </c>
      <c r="S8" s="73">
        <v>2.0369999999999999</v>
      </c>
      <c r="T8" s="73">
        <v>3.2360000000000002</v>
      </c>
      <c r="U8" s="73">
        <v>32.228000000000002</v>
      </c>
      <c r="V8" s="73">
        <v>2.64</v>
      </c>
      <c r="W8" s="73">
        <v>1.518</v>
      </c>
      <c r="X8" s="73">
        <v>0</v>
      </c>
      <c r="Y8" s="73">
        <v>2.0640000000000001</v>
      </c>
      <c r="Z8" s="73">
        <v>2.2229999999999999</v>
      </c>
      <c r="AA8" s="73">
        <v>62.067999999999998</v>
      </c>
      <c r="AB8" s="73">
        <v>14.314</v>
      </c>
      <c r="AC8" s="73">
        <v>6.1609999999999996</v>
      </c>
      <c r="AD8" s="73">
        <v>21.872</v>
      </c>
      <c r="AE8" s="73">
        <v>21.898</v>
      </c>
      <c r="AF8" s="73">
        <v>394.25</v>
      </c>
      <c r="AG8" s="204">
        <v>367.572</v>
      </c>
      <c r="AH8" s="106"/>
      <c r="AI8" s="106"/>
    </row>
    <row r="9" spans="2:35" s="104" customFormat="1">
      <c r="B9" s="280" t="s">
        <v>45</v>
      </c>
      <c r="C9" s="73">
        <v>61.738</v>
      </c>
      <c r="D9" s="73">
        <v>6.5910000000000002</v>
      </c>
      <c r="E9" s="73">
        <v>21.916</v>
      </c>
      <c r="F9" s="73">
        <v>4.1310000000000002</v>
      </c>
      <c r="G9" s="73">
        <v>2.8519999999999999</v>
      </c>
      <c r="H9" s="73">
        <v>7.6390000000000002</v>
      </c>
      <c r="I9" s="73">
        <v>6.9749999999999996</v>
      </c>
      <c r="J9" s="73">
        <v>4.2910000000000004</v>
      </c>
      <c r="K9" s="73">
        <v>0.80200000000000005</v>
      </c>
      <c r="L9" s="73">
        <v>1.921</v>
      </c>
      <c r="M9" s="73">
        <v>0.82199999999999995</v>
      </c>
      <c r="N9" s="73">
        <v>0</v>
      </c>
      <c r="O9" s="73">
        <v>0</v>
      </c>
      <c r="P9" s="73">
        <v>0</v>
      </c>
      <c r="Q9" s="73">
        <v>92.128</v>
      </c>
      <c r="R9" s="73">
        <v>15.281000000000001</v>
      </c>
      <c r="S9" s="73">
        <v>1.2290000000000001</v>
      </c>
      <c r="T9" s="73">
        <v>3.048</v>
      </c>
      <c r="U9" s="73">
        <v>29.152000000000001</v>
      </c>
      <c r="V9" s="73">
        <v>3.456</v>
      </c>
      <c r="W9" s="73">
        <v>1.31</v>
      </c>
      <c r="X9" s="73">
        <v>0</v>
      </c>
      <c r="Y9" s="73">
        <v>2.1829999999999998</v>
      </c>
      <c r="Z9" s="73">
        <v>2.3570000000000002</v>
      </c>
      <c r="AA9" s="73">
        <v>63.161999999999999</v>
      </c>
      <c r="AB9" s="73">
        <v>15.391</v>
      </c>
      <c r="AC9" s="73">
        <v>4.7649999999999997</v>
      </c>
      <c r="AD9" s="73">
        <v>22.849</v>
      </c>
      <c r="AE9" s="73">
        <v>23.524999999999999</v>
      </c>
      <c r="AF9" s="73">
        <v>399.51400000000001</v>
      </c>
      <c r="AG9" s="204">
        <v>372.93</v>
      </c>
      <c r="AH9" s="106"/>
      <c r="AI9" s="106"/>
    </row>
    <row r="10" spans="2:35" s="104" customFormat="1">
      <c r="B10" s="280" t="s">
        <v>46</v>
      </c>
      <c r="C10" s="73">
        <v>63.988</v>
      </c>
      <c r="D10" s="73">
        <v>7.6159999999999997</v>
      </c>
      <c r="E10" s="73">
        <v>22.146999999999998</v>
      </c>
      <c r="F10" s="73">
        <v>5.01</v>
      </c>
      <c r="G10" s="73">
        <v>2.5390000000000001</v>
      </c>
      <c r="H10" s="73">
        <v>8.02</v>
      </c>
      <c r="I10" s="73">
        <v>7.3819999999999997</v>
      </c>
      <c r="J10" s="73">
        <v>4.3360000000000003</v>
      </c>
      <c r="K10" s="73">
        <v>0.80400000000000005</v>
      </c>
      <c r="L10" s="73">
        <v>2.1890000000000001</v>
      </c>
      <c r="M10" s="73">
        <v>0.81299999999999994</v>
      </c>
      <c r="N10" s="73">
        <v>0.27800000000000002</v>
      </c>
      <c r="O10" s="73">
        <v>0</v>
      </c>
      <c r="P10" s="73">
        <v>0</v>
      </c>
      <c r="Q10" s="73">
        <v>94.680999999999997</v>
      </c>
      <c r="R10" s="73">
        <v>16.059999999999999</v>
      </c>
      <c r="S10" s="73">
        <v>3.5999999999999997E-2</v>
      </c>
      <c r="T10" s="73">
        <v>1.5960000000000001</v>
      </c>
      <c r="U10" s="73">
        <v>26.39</v>
      </c>
      <c r="V10" s="73">
        <v>3.7320000000000002</v>
      </c>
      <c r="W10" s="73">
        <v>0.95799999999999996</v>
      </c>
      <c r="X10" s="73">
        <v>0</v>
      </c>
      <c r="Y10" s="73">
        <v>2.2869999999999999</v>
      </c>
      <c r="Z10" s="73">
        <v>2.3559999999999999</v>
      </c>
      <c r="AA10" s="73">
        <v>63.529000000000003</v>
      </c>
      <c r="AB10" s="73">
        <v>16.797000000000001</v>
      </c>
      <c r="AC10" s="73">
        <v>4.1139999999999999</v>
      </c>
      <c r="AD10" s="73">
        <v>23.524999999999999</v>
      </c>
      <c r="AE10" s="73">
        <v>24.335000000000001</v>
      </c>
      <c r="AF10" s="73">
        <v>405.51799999999997</v>
      </c>
      <c r="AG10" s="204">
        <v>378.73500000000001</v>
      </c>
      <c r="AH10" s="106"/>
      <c r="AI10" s="106"/>
    </row>
    <row r="11" spans="2:35" s="104" customFormat="1">
      <c r="B11" s="280" t="s">
        <v>47</v>
      </c>
      <c r="C11" s="73">
        <v>70.459999999999994</v>
      </c>
      <c r="D11" s="73">
        <v>8.7469999999999999</v>
      </c>
      <c r="E11" s="73">
        <v>22.786000000000001</v>
      </c>
      <c r="F11" s="73">
        <v>4.9859999999999998</v>
      </c>
      <c r="G11" s="73">
        <v>2.5579999999999998</v>
      </c>
      <c r="H11" s="73">
        <v>8.5950000000000006</v>
      </c>
      <c r="I11" s="73">
        <v>7.61</v>
      </c>
      <c r="J11" s="73">
        <v>4.6890000000000001</v>
      </c>
      <c r="K11" s="73">
        <v>0.79900000000000004</v>
      </c>
      <c r="L11" s="73">
        <v>2.3130000000000002</v>
      </c>
      <c r="M11" s="73">
        <v>0.81599999999999995</v>
      </c>
      <c r="N11" s="73">
        <v>0.41599999999999998</v>
      </c>
      <c r="O11" s="73">
        <v>0</v>
      </c>
      <c r="P11" s="73">
        <v>0</v>
      </c>
      <c r="Q11" s="73">
        <v>100.32299999999999</v>
      </c>
      <c r="R11" s="73">
        <v>15.773</v>
      </c>
      <c r="S11" s="73">
        <v>0.82499999999999996</v>
      </c>
      <c r="T11" s="73">
        <v>2.2250000000000001</v>
      </c>
      <c r="U11" s="73">
        <v>27.629000000000001</v>
      </c>
      <c r="V11" s="73">
        <v>3.1080000000000001</v>
      </c>
      <c r="W11" s="73">
        <v>1.179</v>
      </c>
      <c r="X11" s="73">
        <v>0</v>
      </c>
      <c r="Y11" s="73">
        <v>2.391</v>
      </c>
      <c r="Z11" s="73">
        <v>2.504</v>
      </c>
      <c r="AA11" s="73">
        <v>75.147999999999996</v>
      </c>
      <c r="AB11" s="73">
        <v>18.898</v>
      </c>
      <c r="AC11" s="73">
        <v>4.4139999999999997</v>
      </c>
      <c r="AD11" s="73">
        <v>25.097999999999999</v>
      </c>
      <c r="AE11" s="73">
        <v>24.099</v>
      </c>
      <c r="AF11" s="73">
        <v>438.38900000000001</v>
      </c>
      <c r="AG11" s="204">
        <v>410.23899999999998</v>
      </c>
      <c r="AH11" s="106"/>
      <c r="AI11" s="106"/>
    </row>
    <row r="12" spans="2:35" s="104" customFormat="1">
      <c r="B12" s="280" t="s">
        <v>48</v>
      </c>
      <c r="C12" s="73">
        <v>72.311000000000007</v>
      </c>
      <c r="D12" s="73">
        <v>9.5530000000000008</v>
      </c>
      <c r="E12" s="73">
        <v>23.312999999999999</v>
      </c>
      <c r="F12" s="73">
        <v>6.25</v>
      </c>
      <c r="G12" s="73">
        <v>2.7160000000000002</v>
      </c>
      <c r="H12" s="73">
        <v>8.0709999999999997</v>
      </c>
      <c r="I12" s="73">
        <v>7.8890000000000002</v>
      </c>
      <c r="J12" s="73">
        <v>4.7370000000000001</v>
      </c>
      <c r="K12" s="73">
        <v>0.872</v>
      </c>
      <c r="L12" s="73">
        <v>2.3530000000000002</v>
      </c>
      <c r="M12" s="73">
        <v>0.75</v>
      </c>
      <c r="N12" s="73">
        <v>0.498</v>
      </c>
      <c r="O12" s="73">
        <v>0</v>
      </c>
      <c r="P12" s="73">
        <v>0</v>
      </c>
      <c r="Q12" s="73">
        <v>107.54600000000001</v>
      </c>
      <c r="R12" s="73">
        <v>17.140999999999998</v>
      </c>
      <c r="S12" s="73">
        <v>1.7490000000000001</v>
      </c>
      <c r="T12" s="73">
        <v>2.278</v>
      </c>
      <c r="U12" s="73">
        <v>33.722999999999999</v>
      </c>
      <c r="V12" s="73">
        <v>4.7430000000000003</v>
      </c>
      <c r="W12" s="73">
        <v>1.284</v>
      </c>
      <c r="X12" s="73">
        <v>0</v>
      </c>
      <c r="Y12" s="73">
        <v>2.508</v>
      </c>
      <c r="Z12" s="73">
        <v>2.9239999999999999</v>
      </c>
      <c r="AA12" s="73">
        <v>80.923000000000002</v>
      </c>
      <c r="AB12" s="73">
        <v>20.048999999999999</v>
      </c>
      <c r="AC12" s="73">
        <v>5.6079999999999997</v>
      </c>
      <c r="AD12" s="73">
        <v>25.555</v>
      </c>
      <c r="AE12" s="73">
        <v>24.977</v>
      </c>
      <c r="AF12" s="73">
        <v>470.32100000000003</v>
      </c>
      <c r="AG12" s="204">
        <v>440.75599999999997</v>
      </c>
      <c r="AH12" s="106"/>
      <c r="AI12" s="106"/>
    </row>
    <row r="13" spans="2:35" s="104" customFormat="1">
      <c r="B13" s="280" t="s">
        <v>49</v>
      </c>
      <c r="C13" s="73">
        <v>73.302999999999997</v>
      </c>
      <c r="D13" s="73">
        <v>10.204000000000001</v>
      </c>
      <c r="E13" s="73">
        <v>23.437999999999999</v>
      </c>
      <c r="F13" s="73">
        <v>7.4539999999999997</v>
      </c>
      <c r="G13" s="73">
        <v>3.464</v>
      </c>
      <c r="H13" s="73">
        <v>8.4380000000000006</v>
      </c>
      <c r="I13" s="73">
        <v>7.8760000000000003</v>
      </c>
      <c r="J13" s="73">
        <v>4.95</v>
      </c>
      <c r="K13" s="73">
        <v>0.90600000000000003</v>
      </c>
      <c r="L13" s="73">
        <v>2.347</v>
      </c>
      <c r="M13" s="73">
        <v>0.74099999999999999</v>
      </c>
      <c r="N13" s="73">
        <v>0.58299999999999996</v>
      </c>
      <c r="O13" s="73">
        <v>0</v>
      </c>
      <c r="P13" s="73">
        <v>0</v>
      </c>
      <c r="Q13" s="73">
        <v>114.908</v>
      </c>
      <c r="R13" s="73">
        <v>18.077000000000002</v>
      </c>
      <c r="S13" s="73">
        <v>3.09</v>
      </c>
      <c r="T13" s="73">
        <v>3.0409999999999999</v>
      </c>
      <c r="U13" s="73">
        <v>37.997999999999998</v>
      </c>
      <c r="V13" s="73">
        <v>8.0220000000000002</v>
      </c>
      <c r="W13" s="73">
        <v>2.016</v>
      </c>
      <c r="X13" s="73">
        <v>0</v>
      </c>
      <c r="Y13" s="73">
        <v>2.6230000000000002</v>
      </c>
      <c r="Z13" s="73">
        <v>3.258</v>
      </c>
      <c r="AA13" s="73">
        <v>85.558999999999997</v>
      </c>
      <c r="AB13" s="73">
        <v>21.219000000000001</v>
      </c>
      <c r="AC13" s="73">
        <v>6.0010000000000003</v>
      </c>
      <c r="AD13" s="73">
        <v>29.135999999999999</v>
      </c>
      <c r="AE13" s="73">
        <v>25.824999999999999</v>
      </c>
      <c r="AF13" s="73">
        <v>504.47699999999998</v>
      </c>
      <c r="AG13" s="204">
        <v>471.23700000000002</v>
      </c>
      <c r="AH13" s="106"/>
      <c r="AI13" s="106"/>
    </row>
    <row r="14" spans="2:35" s="104" customFormat="1">
      <c r="B14" s="280" t="s">
        <v>50</v>
      </c>
      <c r="C14" s="73">
        <v>78.903000000000006</v>
      </c>
      <c r="D14" s="73">
        <v>11.105</v>
      </c>
      <c r="E14" s="73">
        <v>23.585000000000001</v>
      </c>
      <c r="F14" s="73">
        <v>9.6370000000000005</v>
      </c>
      <c r="G14" s="73">
        <v>3.7559999999999998</v>
      </c>
      <c r="H14" s="73">
        <v>7.641</v>
      </c>
      <c r="I14" s="73">
        <v>7.9139999999999997</v>
      </c>
      <c r="J14" s="73">
        <v>5.1390000000000002</v>
      </c>
      <c r="K14" s="73">
        <v>1.1120000000000001</v>
      </c>
      <c r="L14" s="73">
        <v>2.3039999999999998</v>
      </c>
      <c r="M14" s="73">
        <v>0.69599999999999995</v>
      </c>
      <c r="N14" s="73">
        <v>0.74</v>
      </c>
      <c r="O14" s="73">
        <v>0</v>
      </c>
      <c r="P14" s="73">
        <v>0</v>
      </c>
      <c r="Q14" s="73">
        <v>123.42400000000001</v>
      </c>
      <c r="R14" s="73">
        <v>20.306000000000001</v>
      </c>
      <c r="S14" s="73">
        <v>2.7829999999999999</v>
      </c>
      <c r="T14" s="73">
        <v>3.8119999999999998</v>
      </c>
      <c r="U14" s="73">
        <v>40.667999999999999</v>
      </c>
      <c r="V14" s="73">
        <v>5.67</v>
      </c>
      <c r="W14" s="73">
        <v>2.1549999999999998</v>
      </c>
      <c r="X14" s="73">
        <v>0</v>
      </c>
      <c r="Y14" s="73">
        <v>2.7450000000000001</v>
      </c>
      <c r="Z14" s="73">
        <v>3.5449999999999999</v>
      </c>
      <c r="AA14" s="73">
        <v>90.915999999999997</v>
      </c>
      <c r="AB14" s="73">
        <v>22.332999999999998</v>
      </c>
      <c r="AC14" s="73">
        <v>5.0199999999999996</v>
      </c>
      <c r="AD14" s="73">
        <v>30.57</v>
      </c>
      <c r="AE14" s="73">
        <v>27.085999999999999</v>
      </c>
      <c r="AF14" s="73">
        <v>533.56500000000005</v>
      </c>
      <c r="AG14" s="204">
        <v>500.18299999999999</v>
      </c>
      <c r="AH14" s="106"/>
      <c r="AI14" s="106"/>
    </row>
    <row r="15" spans="2:35" s="104" customFormat="1">
      <c r="B15" s="280" t="s">
        <v>51</v>
      </c>
      <c r="C15" s="73">
        <v>80.852999999999994</v>
      </c>
      <c r="D15" s="73">
        <v>11.614000000000001</v>
      </c>
      <c r="E15" s="73">
        <v>24.905000000000001</v>
      </c>
      <c r="F15" s="73">
        <v>9.9580000000000002</v>
      </c>
      <c r="G15" s="73">
        <v>4.165</v>
      </c>
      <c r="H15" s="73">
        <v>7.9820000000000002</v>
      </c>
      <c r="I15" s="73">
        <v>8.2149999999999999</v>
      </c>
      <c r="J15" s="73">
        <v>5.3929999999999998</v>
      </c>
      <c r="K15" s="73">
        <v>1.9490000000000001</v>
      </c>
      <c r="L15" s="73">
        <v>2.302</v>
      </c>
      <c r="M15" s="73">
        <v>0.70499999999999996</v>
      </c>
      <c r="N15" s="73">
        <v>0.86299999999999999</v>
      </c>
      <c r="O15" s="73">
        <v>0</v>
      </c>
      <c r="P15" s="73">
        <v>0</v>
      </c>
      <c r="Q15" s="73">
        <v>131.86600000000001</v>
      </c>
      <c r="R15" s="73">
        <v>22.443000000000001</v>
      </c>
      <c r="S15" s="73">
        <v>2.7839999999999998</v>
      </c>
      <c r="T15" s="73">
        <v>5.2670000000000003</v>
      </c>
      <c r="U15" s="73">
        <v>39.712000000000003</v>
      </c>
      <c r="V15" s="73">
        <v>7.3780000000000001</v>
      </c>
      <c r="W15" s="73">
        <v>1.68</v>
      </c>
      <c r="X15" s="73">
        <v>0</v>
      </c>
      <c r="Y15" s="73">
        <v>2.8580000000000001</v>
      </c>
      <c r="Z15" s="73">
        <v>3.8239999999999998</v>
      </c>
      <c r="AA15" s="73">
        <v>95.436999999999998</v>
      </c>
      <c r="AB15" s="73">
        <v>23.512</v>
      </c>
      <c r="AC15" s="73">
        <v>7.7919999999999998</v>
      </c>
      <c r="AD15" s="73">
        <v>31.516999999999999</v>
      </c>
      <c r="AE15" s="73">
        <v>28.024000000000001</v>
      </c>
      <c r="AF15" s="73">
        <v>562.99800000000005</v>
      </c>
      <c r="AG15" s="204">
        <v>525.93600000000004</v>
      </c>
      <c r="AH15" s="106"/>
      <c r="AI15" s="106"/>
    </row>
    <row r="16" spans="2:35" s="104" customFormat="1">
      <c r="B16" s="280" t="s">
        <v>52</v>
      </c>
      <c r="C16" s="73">
        <v>75.816999999999993</v>
      </c>
      <c r="D16" s="73">
        <v>11.974</v>
      </c>
      <c r="E16" s="73">
        <v>24.614999999999998</v>
      </c>
      <c r="F16" s="73">
        <v>4.798</v>
      </c>
      <c r="G16" s="73">
        <v>3.2040000000000002</v>
      </c>
      <c r="H16" s="73">
        <v>7.8959999999999999</v>
      </c>
      <c r="I16" s="73">
        <v>8.5980000000000008</v>
      </c>
      <c r="J16" s="73">
        <v>5.5819999999999999</v>
      </c>
      <c r="K16" s="73">
        <v>1.835</v>
      </c>
      <c r="L16" s="73">
        <v>2.2709999999999999</v>
      </c>
      <c r="M16" s="73">
        <v>0.71099999999999997</v>
      </c>
      <c r="N16" s="73">
        <v>1.0409999999999999</v>
      </c>
      <c r="O16" s="73">
        <v>0</v>
      </c>
      <c r="P16" s="73">
        <v>0</v>
      </c>
      <c r="Q16" s="73">
        <v>126.41800000000001</v>
      </c>
      <c r="R16" s="73">
        <v>22.532</v>
      </c>
      <c r="S16" s="73">
        <v>1.89</v>
      </c>
      <c r="T16" s="73">
        <v>7.851</v>
      </c>
      <c r="U16" s="73">
        <v>29.562000000000001</v>
      </c>
      <c r="V16" s="73">
        <v>7.9909999999999997</v>
      </c>
      <c r="W16" s="73">
        <v>2.5670000000000002</v>
      </c>
      <c r="X16" s="73">
        <v>0</v>
      </c>
      <c r="Y16" s="73">
        <v>2.9769999999999999</v>
      </c>
      <c r="Z16" s="73">
        <v>2.8370000000000002</v>
      </c>
      <c r="AA16" s="73">
        <v>96.613</v>
      </c>
      <c r="AB16" s="73">
        <v>24.504999999999999</v>
      </c>
      <c r="AC16" s="73">
        <v>9.2579999999999991</v>
      </c>
      <c r="AD16" s="73">
        <v>34.770000000000003</v>
      </c>
      <c r="AE16" s="73">
        <v>30.31</v>
      </c>
      <c r="AF16" s="73">
        <v>548.423</v>
      </c>
      <c r="AG16" s="204">
        <v>506.84899999999999</v>
      </c>
      <c r="AH16" s="106"/>
      <c r="AI16" s="106"/>
    </row>
    <row r="17" spans="1:35" s="104" customFormat="1">
      <c r="B17" s="280" t="s">
        <v>53</v>
      </c>
      <c r="C17" s="73">
        <v>73.543999999999997</v>
      </c>
      <c r="D17" s="73">
        <v>11.254</v>
      </c>
      <c r="E17" s="73">
        <v>26.196999999999999</v>
      </c>
      <c r="F17" s="73">
        <v>4.8879999999999999</v>
      </c>
      <c r="G17" s="73">
        <v>3.016</v>
      </c>
      <c r="H17" s="73">
        <v>9.4619999999999997</v>
      </c>
      <c r="I17" s="73">
        <v>9.2460000000000004</v>
      </c>
      <c r="J17" s="73">
        <v>5.6749999999999998</v>
      </c>
      <c r="K17" s="73">
        <v>1.87</v>
      </c>
      <c r="L17" s="73">
        <v>2.262</v>
      </c>
      <c r="M17" s="73">
        <v>0.68700000000000006</v>
      </c>
      <c r="N17" s="73">
        <v>1.119</v>
      </c>
      <c r="O17" s="73">
        <v>5.7000000000000002E-2</v>
      </c>
      <c r="P17" s="73">
        <v>0</v>
      </c>
      <c r="Q17" s="73">
        <v>125.349</v>
      </c>
      <c r="R17" s="73">
        <v>21.707000000000001</v>
      </c>
      <c r="S17" s="73">
        <v>9.1999999999999998E-2</v>
      </c>
      <c r="T17" s="73">
        <v>2.492</v>
      </c>
      <c r="U17" s="73">
        <v>34.460999999999999</v>
      </c>
      <c r="V17" s="73">
        <v>5.6</v>
      </c>
      <c r="W17" s="73">
        <v>0.92300000000000004</v>
      </c>
      <c r="X17" s="73">
        <v>0</v>
      </c>
      <c r="Y17" s="73">
        <v>3.028</v>
      </c>
      <c r="Z17" s="73">
        <v>2.3860000000000001</v>
      </c>
      <c r="AA17" s="73">
        <v>96.638000000000005</v>
      </c>
      <c r="AB17" s="73">
        <v>25.050999999999998</v>
      </c>
      <c r="AC17" s="73">
        <v>6.1740000000000004</v>
      </c>
      <c r="AD17" s="73">
        <v>36.777000000000001</v>
      </c>
      <c r="AE17" s="73">
        <v>31.484999999999999</v>
      </c>
      <c r="AF17" s="73">
        <v>541.44000000000005</v>
      </c>
      <c r="AG17" s="204">
        <v>500.83600000000001</v>
      </c>
      <c r="AH17" s="106"/>
      <c r="AI17" s="106"/>
    </row>
    <row r="18" spans="1:35" s="104" customFormat="1">
      <c r="B18" s="280" t="s">
        <v>54</v>
      </c>
      <c r="C18" s="73">
        <v>86.290999999999997</v>
      </c>
      <c r="D18" s="73">
        <v>13.231999999999999</v>
      </c>
      <c r="E18" s="73">
        <v>27.256</v>
      </c>
      <c r="F18" s="73">
        <v>5.9610000000000003</v>
      </c>
      <c r="G18" s="73">
        <v>2.97</v>
      </c>
      <c r="H18" s="73">
        <v>9.3049999999999997</v>
      </c>
      <c r="I18" s="73">
        <v>9.4339999999999993</v>
      </c>
      <c r="J18" s="73">
        <v>5.7729999999999997</v>
      </c>
      <c r="K18" s="73">
        <v>2.1829999999999998</v>
      </c>
      <c r="L18" s="73">
        <v>2.5089999999999999</v>
      </c>
      <c r="M18" s="73">
        <v>0.66</v>
      </c>
      <c r="N18" s="73">
        <v>1.2829999999999999</v>
      </c>
      <c r="O18" s="73">
        <v>0.24299999999999999</v>
      </c>
      <c r="P18" s="73">
        <v>0</v>
      </c>
      <c r="Q18" s="73">
        <v>132.006</v>
      </c>
      <c r="R18" s="73">
        <v>22.106999999999999</v>
      </c>
      <c r="S18" s="73">
        <v>-0.86299999999999999</v>
      </c>
      <c r="T18" s="73">
        <v>3.601</v>
      </c>
      <c r="U18" s="73">
        <v>36.223999999999997</v>
      </c>
      <c r="V18" s="73">
        <v>7.6079999999999997</v>
      </c>
      <c r="W18" s="73">
        <v>1.458</v>
      </c>
      <c r="X18" s="73">
        <v>4.2000000000000003E-2</v>
      </c>
      <c r="Y18" s="73">
        <v>3.0640000000000001</v>
      </c>
      <c r="Z18" s="73">
        <v>2.7160000000000002</v>
      </c>
      <c r="AA18" s="73">
        <v>97.747</v>
      </c>
      <c r="AB18" s="73">
        <v>25.555</v>
      </c>
      <c r="AC18" s="73">
        <v>6.077</v>
      </c>
      <c r="AD18" s="73">
        <v>38.277999999999999</v>
      </c>
      <c r="AE18" s="73">
        <v>35.908999999999999</v>
      </c>
      <c r="AF18" s="73">
        <v>578.62900000000002</v>
      </c>
      <c r="AG18" s="204">
        <v>536.84</v>
      </c>
      <c r="AH18" s="106"/>
      <c r="AI18" s="106"/>
    </row>
    <row r="19" spans="1:35" s="104" customFormat="1">
      <c r="B19" s="280" t="s">
        <v>55</v>
      </c>
      <c r="C19" s="73">
        <v>98.097999999999999</v>
      </c>
      <c r="D19" s="73">
        <v>13.959</v>
      </c>
      <c r="E19" s="73">
        <v>26.797999999999998</v>
      </c>
      <c r="F19" s="73">
        <v>6.125</v>
      </c>
      <c r="G19" s="73">
        <v>2.794</v>
      </c>
      <c r="H19" s="73">
        <v>9.8780000000000001</v>
      </c>
      <c r="I19" s="73">
        <v>10.18</v>
      </c>
      <c r="J19" s="73">
        <v>5.9139999999999997</v>
      </c>
      <c r="K19" s="73">
        <v>2.637</v>
      </c>
      <c r="L19" s="73">
        <v>3.0019999999999998</v>
      </c>
      <c r="M19" s="73">
        <v>0.67800000000000005</v>
      </c>
      <c r="N19" s="73">
        <v>1.4710000000000001</v>
      </c>
      <c r="O19" s="73">
        <v>0.34100000000000003</v>
      </c>
      <c r="P19" s="73">
        <v>0</v>
      </c>
      <c r="Q19" s="73">
        <v>133.91499999999999</v>
      </c>
      <c r="R19" s="73">
        <v>20.332999999999998</v>
      </c>
      <c r="S19" s="73">
        <v>-1.5409999999999999</v>
      </c>
      <c r="T19" s="73">
        <v>4.3360000000000003</v>
      </c>
      <c r="U19" s="73">
        <v>34.915999999999997</v>
      </c>
      <c r="V19" s="73">
        <v>7.52</v>
      </c>
      <c r="W19" s="73">
        <v>2.032</v>
      </c>
      <c r="X19" s="73">
        <v>2.3820000000000001</v>
      </c>
      <c r="Y19" s="73">
        <v>3.113</v>
      </c>
      <c r="Z19" s="73">
        <v>2.9049999999999998</v>
      </c>
      <c r="AA19" s="73">
        <v>101.59699999999999</v>
      </c>
      <c r="AB19" s="73">
        <v>25.849</v>
      </c>
      <c r="AC19" s="73">
        <v>6.2</v>
      </c>
      <c r="AD19" s="73">
        <v>40.494999999999997</v>
      </c>
      <c r="AE19" s="73">
        <v>34.216000000000001</v>
      </c>
      <c r="AF19" s="73">
        <v>600.14300000000003</v>
      </c>
      <c r="AG19" s="204">
        <v>556.04399999999998</v>
      </c>
      <c r="AH19" s="106"/>
      <c r="AI19" s="106"/>
    </row>
    <row r="20" spans="1:35" s="104" customFormat="1">
      <c r="A20" s="114"/>
      <c r="B20" s="280" t="s">
        <v>56</v>
      </c>
      <c r="C20" s="73">
        <v>100.694</v>
      </c>
      <c r="D20" s="73">
        <v>13.734</v>
      </c>
      <c r="E20" s="73">
        <v>26.571000000000002</v>
      </c>
      <c r="F20" s="73">
        <v>6.907</v>
      </c>
      <c r="G20" s="73">
        <v>2.2330000000000001</v>
      </c>
      <c r="H20" s="73">
        <v>9.59</v>
      </c>
      <c r="I20" s="73">
        <v>10.138999999999999</v>
      </c>
      <c r="J20" s="73">
        <v>5.9870000000000001</v>
      </c>
      <c r="K20" s="73">
        <v>2.8180000000000001</v>
      </c>
      <c r="L20" s="73">
        <v>3.0329999999999999</v>
      </c>
      <c r="M20" s="73">
        <v>0.66300000000000003</v>
      </c>
      <c r="N20" s="73">
        <v>2.464</v>
      </c>
      <c r="O20" s="73">
        <v>0.25800000000000001</v>
      </c>
      <c r="P20" s="73">
        <v>0</v>
      </c>
      <c r="Q20" s="73">
        <v>132.559</v>
      </c>
      <c r="R20" s="73">
        <v>20.550999999999998</v>
      </c>
      <c r="S20" s="73">
        <v>-0.81499999999999995</v>
      </c>
      <c r="T20" s="73">
        <v>3.927</v>
      </c>
      <c r="U20" s="73">
        <v>37.606999999999999</v>
      </c>
      <c r="V20" s="73">
        <v>4.2140000000000004</v>
      </c>
      <c r="W20" s="73">
        <v>1.7370000000000001</v>
      </c>
      <c r="X20" s="73">
        <v>1.7729999999999999</v>
      </c>
      <c r="Y20" s="73">
        <v>3.085</v>
      </c>
      <c r="Z20" s="73">
        <v>3.1059999999999999</v>
      </c>
      <c r="AA20" s="73">
        <v>104.483</v>
      </c>
      <c r="AB20" s="73">
        <v>26.149000000000001</v>
      </c>
      <c r="AC20" s="73">
        <v>6.0720000000000001</v>
      </c>
      <c r="AD20" s="73">
        <v>42.265999999999998</v>
      </c>
      <c r="AE20" s="73">
        <v>38.005000000000003</v>
      </c>
      <c r="AF20" s="73">
        <v>609.80999999999995</v>
      </c>
      <c r="AG20" s="204">
        <v>561.83199999999999</v>
      </c>
      <c r="AH20" s="106"/>
      <c r="AI20" s="106"/>
    </row>
    <row r="21" spans="1:35" s="104" customFormat="1">
      <c r="B21" s="280" t="s">
        <v>57</v>
      </c>
      <c r="C21" s="73">
        <v>106.455</v>
      </c>
      <c r="D21" s="73">
        <v>13.712</v>
      </c>
      <c r="E21" s="73">
        <v>26.882000000000001</v>
      </c>
      <c r="F21" s="73">
        <v>9.3710000000000004</v>
      </c>
      <c r="G21" s="73">
        <v>3.1080000000000001</v>
      </c>
      <c r="H21" s="73">
        <v>9.5559999999999992</v>
      </c>
      <c r="I21" s="73">
        <v>10.308</v>
      </c>
      <c r="J21" s="73">
        <v>6.1050000000000004</v>
      </c>
      <c r="K21" s="73">
        <v>3.0030000000000001</v>
      </c>
      <c r="L21" s="73">
        <v>3.0179999999999998</v>
      </c>
      <c r="M21" s="73">
        <v>1.2</v>
      </c>
      <c r="N21" s="73">
        <v>3.1280000000000001</v>
      </c>
      <c r="O21" s="73">
        <v>0.35499999999999998</v>
      </c>
      <c r="P21" s="73">
        <v>0</v>
      </c>
      <c r="Q21" s="73">
        <v>135.48099999999999</v>
      </c>
      <c r="R21" s="73">
        <v>20.853999999999999</v>
      </c>
      <c r="S21" s="73">
        <v>1.2849999999999999</v>
      </c>
      <c r="T21" s="73">
        <v>3.91</v>
      </c>
      <c r="U21" s="73">
        <v>38.332000000000001</v>
      </c>
      <c r="V21" s="73">
        <v>3.31</v>
      </c>
      <c r="W21" s="73">
        <v>1.1180000000000001</v>
      </c>
      <c r="X21" s="73">
        <v>2.4300000000000002</v>
      </c>
      <c r="Y21" s="73">
        <v>3.12</v>
      </c>
      <c r="Z21" s="73">
        <v>3.4009999999999998</v>
      </c>
      <c r="AA21" s="73">
        <v>107.306</v>
      </c>
      <c r="AB21" s="73">
        <v>27.355</v>
      </c>
      <c r="AC21" s="73">
        <v>6.141</v>
      </c>
      <c r="AD21" s="73">
        <v>43.814999999999998</v>
      </c>
      <c r="AE21" s="73">
        <v>40.084000000000003</v>
      </c>
      <c r="AF21" s="73">
        <v>634.14300000000003</v>
      </c>
      <c r="AG21" s="204">
        <v>584.72500000000002</v>
      </c>
      <c r="AH21" s="106"/>
      <c r="AI21" s="106"/>
    </row>
    <row r="22" spans="1:35" s="104" customFormat="1">
      <c r="B22" s="280" t="s">
        <v>58</v>
      </c>
      <c r="C22" s="73">
        <v>111.176</v>
      </c>
      <c r="D22" s="73">
        <v>13.67</v>
      </c>
      <c r="E22" s="73">
        <v>27.155999999999999</v>
      </c>
      <c r="F22" s="73">
        <v>10.852</v>
      </c>
      <c r="G22" s="73">
        <v>2.9249999999999998</v>
      </c>
      <c r="H22" s="73">
        <v>9.2509999999999994</v>
      </c>
      <c r="I22" s="73">
        <v>10.449</v>
      </c>
      <c r="J22" s="73">
        <v>5.8940000000000001</v>
      </c>
      <c r="K22" s="73">
        <v>3.2050000000000001</v>
      </c>
      <c r="L22" s="73">
        <v>2.9729999999999999</v>
      </c>
      <c r="M22" s="73">
        <v>1.6259999999999999</v>
      </c>
      <c r="N22" s="73">
        <v>3.657</v>
      </c>
      <c r="O22" s="73">
        <v>0.44800000000000001</v>
      </c>
      <c r="P22" s="73">
        <v>0</v>
      </c>
      <c r="Q22" s="73">
        <v>140.001</v>
      </c>
      <c r="R22" s="73">
        <v>23.643999999999998</v>
      </c>
      <c r="S22" s="73">
        <v>-2.1999999999999999E-2</v>
      </c>
      <c r="T22" s="73">
        <v>5.5579999999999998</v>
      </c>
      <c r="U22" s="73">
        <v>42.523000000000003</v>
      </c>
      <c r="V22" s="73">
        <v>1.544</v>
      </c>
      <c r="W22" s="73">
        <v>7.6999999999999999E-2</v>
      </c>
      <c r="X22" s="73">
        <v>3.117</v>
      </c>
      <c r="Y22" s="73">
        <v>3.137</v>
      </c>
      <c r="Z22" s="73">
        <v>3.802</v>
      </c>
      <c r="AA22" s="73">
        <v>110.26</v>
      </c>
      <c r="AB22" s="73">
        <v>28.128</v>
      </c>
      <c r="AC22" s="73">
        <v>6.0209999999999999</v>
      </c>
      <c r="AD22" s="73">
        <v>44.744999999999997</v>
      </c>
      <c r="AE22" s="73">
        <v>41.268999999999998</v>
      </c>
      <c r="AF22" s="73">
        <v>657.08600000000001</v>
      </c>
      <c r="AG22" s="204">
        <v>605.74599999999998</v>
      </c>
      <c r="AH22" s="106"/>
      <c r="AI22" s="106"/>
    </row>
    <row r="23" spans="1:35" s="104" customFormat="1">
      <c r="B23" s="281" t="s">
        <v>59</v>
      </c>
      <c r="C23" s="115">
        <v>116.425</v>
      </c>
      <c r="D23" s="115">
        <v>14.089</v>
      </c>
      <c r="E23" s="115">
        <v>27.622</v>
      </c>
      <c r="F23" s="115">
        <v>11.272</v>
      </c>
      <c r="G23" s="115">
        <v>3.323</v>
      </c>
      <c r="H23" s="115">
        <v>9.1059999999999999</v>
      </c>
      <c r="I23" s="115">
        <v>10.696999999999999</v>
      </c>
      <c r="J23" s="115">
        <v>5.9059999999999997</v>
      </c>
      <c r="K23" s="115">
        <v>3.04</v>
      </c>
      <c r="L23" s="115">
        <v>3.7170000000000001</v>
      </c>
      <c r="M23" s="115">
        <v>1.7969999999999999</v>
      </c>
      <c r="N23" s="115">
        <v>4.5259999999999998</v>
      </c>
      <c r="O23" s="115">
        <v>0.503</v>
      </c>
      <c r="P23" s="115">
        <v>0</v>
      </c>
      <c r="Q23" s="115">
        <v>146.15899999999999</v>
      </c>
      <c r="R23" s="115">
        <v>24.327999999999999</v>
      </c>
      <c r="S23" s="115">
        <v>-1.613</v>
      </c>
      <c r="T23" s="115">
        <v>7.06</v>
      </c>
      <c r="U23" s="115">
        <v>45.313000000000002</v>
      </c>
      <c r="V23" s="115">
        <v>0.41</v>
      </c>
      <c r="W23" s="115">
        <v>-0.56200000000000006</v>
      </c>
      <c r="X23" s="115">
        <v>3.1829999999999998</v>
      </c>
      <c r="Y23" s="115">
        <v>3.1150000000000002</v>
      </c>
      <c r="Z23" s="115">
        <v>4.6500000000000004</v>
      </c>
      <c r="AA23" s="115">
        <v>114.06100000000001</v>
      </c>
      <c r="AB23" s="115">
        <v>28.989000000000001</v>
      </c>
      <c r="AC23" s="115">
        <v>6.2169999999999996</v>
      </c>
      <c r="AD23" s="115">
        <v>46.348999999999997</v>
      </c>
      <c r="AE23" s="115">
        <v>42.197000000000003</v>
      </c>
      <c r="AF23" s="115">
        <v>681.87900000000002</v>
      </c>
      <c r="AG23" s="302">
        <v>629.71799999999996</v>
      </c>
      <c r="AH23" s="106"/>
      <c r="AI23" s="106"/>
    </row>
    <row r="24" spans="1:35" s="104" customFormat="1">
      <c r="B24" s="303" t="s">
        <v>60</v>
      </c>
      <c r="C24" s="76">
        <v>120.68565898883509</v>
      </c>
      <c r="D24" s="76">
        <v>13.815900000000001</v>
      </c>
      <c r="E24" s="76">
        <v>27.873915094048542</v>
      </c>
      <c r="F24" s="76">
        <v>12.06603170452</v>
      </c>
      <c r="G24" s="76">
        <v>3.5849338009698788</v>
      </c>
      <c r="H24" s="76">
        <v>8.6571516936957593</v>
      </c>
      <c r="I24" s="76">
        <v>11.002629893654177</v>
      </c>
      <c r="J24" s="76">
        <v>5.9731077107227959</v>
      </c>
      <c r="K24" s="76">
        <v>3.218760608341273</v>
      </c>
      <c r="L24" s="76">
        <v>4.9548501353726389</v>
      </c>
      <c r="M24" s="76">
        <v>1.8639587894494376</v>
      </c>
      <c r="N24" s="76">
        <v>6.8910799999999997</v>
      </c>
      <c r="O24" s="76">
        <v>0.4584942461703978</v>
      </c>
      <c r="P24" s="76">
        <v>0.14000000000000001</v>
      </c>
      <c r="Q24" s="76">
        <v>148.53951656139083</v>
      </c>
      <c r="R24" s="76">
        <v>28.695949883988501</v>
      </c>
      <c r="S24" s="76">
        <v>-2.5485151473301522</v>
      </c>
      <c r="T24" s="76">
        <v>8.68</v>
      </c>
      <c r="U24" s="76">
        <v>54.317336379969838</v>
      </c>
      <c r="V24" s="76">
        <v>0.75378248105518586</v>
      </c>
      <c r="W24" s="76">
        <v>-0.63500000000000001</v>
      </c>
      <c r="X24" s="76">
        <v>2.953861972834086</v>
      </c>
      <c r="Y24" s="76">
        <v>3.1560000000000001</v>
      </c>
      <c r="Z24" s="76">
        <v>4.7208732299338454</v>
      </c>
      <c r="AA24" s="76">
        <v>124.99743301069047</v>
      </c>
      <c r="AB24" s="76">
        <v>30.403896885918364</v>
      </c>
      <c r="AC24" s="76">
        <v>5.5727533020989251</v>
      </c>
      <c r="AD24" s="76">
        <v>47.945981908254296</v>
      </c>
      <c r="AE24" s="76">
        <v>42.349570807676066</v>
      </c>
      <c r="AF24" s="76">
        <v>721.0899139422603</v>
      </c>
      <c r="AG24" s="209">
        <v>668.64035169225406</v>
      </c>
      <c r="AH24" s="106"/>
      <c r="AI24" s="106"/>
    </row>
    <row r="25" spans="1:35" s="104" customFormat="1">
      <c r="B25" s="304" t="s">
        <v>61</v>
      </c>
      <c r="C25" s="305">
        <v>125.44575156997726</v>
      </c>
      <c r="D25" s="305">
        <v>13.844018571270629</v>
      </c>
      <c r="E25" s="305">
        <v>27.48606700226442</v>
      </c>
      <c r="F25" s="305">
        <v>13.603492176042819</v>
      </c>
      <c r="G25" s="305">
        <v>3.3655249288257503</v>
      </c>
      <c r="H25" s="305">
        <v>8.9101236255956717</v>
      </c>
      <c r="I25" s="305">
        <v>11.683961426845</v>
      </c>
      <c r="J25" s="305">
        <v>6.2146216458860488</v>
      </c>
      <c r="K25" s="305">
        <v>3.3727152082866954</v>
      </c>
      <c r="L25" s="305">
        <v>5.7357540169734182</v>
      </c>
      <c r="M25" s="305">
        <v>1.8191461275293495</v>
      </c>
      <c r="N25" s="305">
        <v>8.6348199999999995</v>
      </c>
      <c r="O25" s="305">
        <v>0.41015479624059681</v>
      </c>
      <c r="P25" s="305">
        <v>0.115</v>
      </c>
      <c r="Q25" s="305">
        <v>153.32926004125636</v>
      </c>
      <c r="R25" s="305">
        <v>24.78699542841029</v>
      </c>
      <c r="S25" s="305">
        <v>-3.2063932520197995</v>
      </c>
      <c r="T25" s="305">
        <v>9.14</v>
      </c>
      <c r="U25" s="305">
        <v>54.130140330722938</v>
      </c>
      <c r="V25" s="305">
        <v>1.3956178705535376</v>
      </c>
      <c r="W25" s="305">
        <v>-0.4997543064144</v>
      </c>
      <c r="X25" s="305">
        <v>2.8590005201849427</v>
      </c>
      <c r="Y25" s="305">
        <v>3.2352781164543236</v>
      </c>
      <c r="Z25" s="305">
        <v>5.0407318938114276</v>
      </c>
      <c r="AA25" s="305">
        <v>130.33024525820812</v>
      </c>
      <c r="AB25" s="305">
        <v>32.061629090220293</v>
      </c>
      <c r="AC25" s="305">
        <v>6.0576710621171355</v>
      </c>
      <c r="AD25" s="305">
        <v>49.341131890686022</v>
      </c>
      <c r="AE25" s="305">
        <v>45.515051292454125</v>
      </c>
      <c r="AF25" s="305">
        <v>744.15775633238286</v>
      </c>
      <c r="AG25" s="306">
        <v>690.28255156063847</v>
      </c>
      <c r="AH25" s="106"/>
      <c r="AI25" s="106"/>
    </row>
    <row r="26" spans="1:35" s="104" customFormat="1">
      <c r="B26" s="283" t="s">
        <v>173</v>
      </c>
      <c r="C26" s="148">
        <v>130.75729109200978</v>
      </c>
      <c r="D26" s="148">
        <v>13.94758463814939</v>
      </c>
      <c r="E26" s="148">
        <v>27.998399574040256</v>
      </c>
      <c r="F26" s="148">
        <v>14.558890221583532</v>
      </c>
      <c r="G26" s="148">
        <v>3.475280855029705</v>
      </c>
      <c r="H26" s="148">
        <v>8.9741348763584998</v>
      </c>
      <c r="I26" s="148">
        <v>12.0942006039667</v>
      </c>
      <c r="J26" s="148">
        <v>6.3782066091980321</v>
      </c>
      <c r="K26" s="148">
        <v>3.4990538808329585</v>
      </c>
      <c r="L26" s="148">
        <v>6.0037569093951344</v>
      </c>
      <c r="M26" s="148">
        <v>1.9598394913718939</v>
      </c>
      <c r="N26" s="148">
        <v>10.65343</v>
      </c>
      <c r="O26" s="148">
        <v>0.44342886388499636</v>
      </c>
      <c r="P26" s="148">
        <v>0.14499999999999999</v>
      </c>
      <c r="Q26" s="148">
        <v>157.8732597135706</v>
      </c>
      <c r="R26" s="148">
        <v>29.140551613370107</v>
      </c>
      <c r="S26" s="148">
        <v>-3.3931523438494477</v>
      </c>
      <c r="T26" s="148">
        <v>10.01</v>
      </c>
      <c r="U26" s="148">
        <v>55.602331668088659</v>
      </c>
      <c r="V26" s="148">
        <v>1.3394518151443584</v>
      </c>
      <c r="W26" s="148">
        <v>-0.49009387941649996</v>
      </c>
      <c r="X26" s="148">
        <v>2.7424400406622511</v>
      </c>
      <c r="Y26" s="148">
        <v>3.3108385150157429</v>
      </c>
      <c r="Z26" s="148">
        <v>5.2143798883193337</v>
      </c>
      <c r="AA26" s="148">
        <v>134.53120459638293</v>
      </c>
      <c r="AB26" s="148">
        <v>33.657383429259191</v>
      </c>
      <c r="AC26" s="148">
        <v>7.6102503557558867</v>
      </c>
      <c r="AD26" s="148">
        <v>51.063467232834284</v>
      </c>
      <c r="AE26" s="148">
        <v>47.252118015722957</v>
      </c>
      <c r="AF26" s="148">
        <v>776.35292827668138</v>
      </c>
      <c r="AG26" s="282">
        <v>719.21066552032335</v>
      </c>
      <c r="AH26" s="106"/>
      <c r="AI26" s="106"/>
    </row>
    <row r="27" spans="1:35" s="104" customFormat="1">
      <c r="B27" s="283" t="s">
        <v>184</v>
      </c>
      <c r="C27" s="148">
        <v>136.2034819916816</v>
      </c>
      <c r="D27" s="148">
        <v>13.911310507151011</v>
      </c>
      <c r="E27" s="148">
        <v>28.524178145532954</v>
      </c>
      <c r="F27" s="148">
        <v>15.474399242868314</v>
      </c>
      <c r="G27" s="148">
        <v>3.5971598196351966</v>
      </c>
      <c r="H27" s="148">
        <v>8.9728413933346314</v>
      </c>
      <c r="I27" s="148">
        <v>12.588579491018439</v>
      </c>
      <c r="J27" s="148">
        <v>6.5589750503539035</v>
      </c>
      <c r="K27" s="148">
        <v>3.651242967048987</v>
      </c>
      <c r="L27" s="148">
        <v>6.0000263139820689</v>
      </c>
      <c r="M27" s="148">
        <v>2.1826670654905889</v>
      </c>
      <c r="N27" s="148">
        <v>11.75348</v>
      </c>
      <c r="O27" s="148">
        <v>0.41914869404901112</v>
      </c>
      <c r="P27" s="148">
        <v>0.14499999999999999</v>
      </c>
      <c r="Q27" s="148">
        <v>164.28239160107191</v>
      </c>
      <c r="R27" s="148">
        <v>31.169970642977088</v>
      </c>
      <c r="S27" s="148">
        <v>-3.5900791273641226</v>
      </c>
      <c r="T27" s="148">
        <v>11.78</v>
      </c>
      <c r="U27" s="148">
        <v>54.914380476700423</v>
      </c>
      <c r="V27" s="148">
        <v>1.4548576947134211</v>
      </c>
      <c r="W27" s="148">
        <v>-0.50088365842579996</v>
      </c>
      <c r="X27" s="148">
        <v>2.6574214709466544</v>
      </c>
      <c r="Y27" s="148">
        <v>3.3739579140321512</v>
      </c>
      <c r="Z27" s="148">
        <v>5.498595334587014</v>
      </c>
      <c r="AA27" s="148">
        <v>139.99248347764026</v>
      </c>
      <c r="AB27" s="148">
        <v>34.906894319907508</v>
      </c>
      <c r="AC27" s="148">
        <v>9.0778819796048467</v>
      </c>
      <c r="AD27" s="148">
        <v>52.33771811690675</v>
      </c>
      <c r="AE27" s="148">
        <v>49.208181495313418</v>
      </c>
      <c r="AF27" s="148">
        <v>806.54626242075813</v>
      </c>
      <c r="AG27" s="282">
        <v>746.66930058617788</v>
      </c>
      <c r="AH27" s="106"/>
      <c r="AI27" s="106"/>
    </row>
    <row r="28" spans="1:35" s="104" customFormat="1">
      <c r="B28" s="283" t="s">
        <v>188</v>
      </c>
      <c r="C28" s="148">
        <v>141.56307728618407</v>
      </c>
      <c r="D28" s="148">
        <v>14.286488542287108</v>
      </c>
      <c r="E28" s="148">
        <v>29.192911633277454</v>
      </c>
      <c r="F28" s="148">
        <v>16.583993527851661</v>
      </c>
      <c r="G28" s="148">
        <v>3.7373741469536252</v>
      </c>
      <c r="H28" s="148">
        <v>8.9630952127912007</v>
      </c>
      <c r="I28" s="148">
        <v>12.999373999156846</v>
      </c>
      <c r="J28" s="148">
        <v>6.7924967419180442</v>
      </c>
      <c r="K28" s="148">
        <v>3.832623880101389</v>
      </c>
      <c r="L28" s="148">
        <v>6.0162756263737664</v>
      </c>
      <c r="M28" s="148">
        <v>2.2183767464149775</v>
      </c>
      <c r="N28" s="148">
        <v>12.592930000000001</v>
      </c>
      <c r="O28" s="148">
        <v>0.34665357519546397</v>
      </c>
      <c r="P28" s="148">
        <v>7.4999999999999997E-2</v>
      </c>
      <c r="Q28" s="148">
        <v>171.69198754582959</v>
      </c>
      <c r="R28" s="148">
        <v>32.495174539255324</v>
      </c>
      <c r="S28" s="148">
        <v>-3.6356279404158123</v>
      </c>
      <c r="T28" s="148">
        <v>11.16</v>
      </c>
      <c r="U28" s="148">
        <v>53.917811327678564</v>
      </c>
      <c r="V28" s="148">
        <v>1.4140342226159928</v>
      </c>
      <c r="W28" s="148">
        <v>-0.45938902562829997</v>
      </c>
      <c r="X28" s="148">
        <v>2.2398663504368628</v>
      </c>
      <c r="Y28" s="148">
        <v>3.4363452798519059</v>
      </c>
      <c r="Z28" s="148">
        <v>5.8385789401795165</v>
      </c>
      <c r="AA28" s="148">
        <v>146.15762829506198</v>
      </c>
      <c r="AB28" s="148">
        <v>35.946699375791255</v>
      </c>
      <c r="AC28" s="148">
        <v>10.338678630183187</v>
      </c>
      <c r="AD28" s="148">
        <v>54.703474737433439</v>
      </c>
      <c r="AE28" s="148">
        <v>50.314959963964533</v>
      </c>
      <c r="AF28" s="148">
        <v>834.76089316074376</v>
      </c>
      <c r="AG28" s="282">
        <v>771.2003066657694</v>
      </c>
      <c r="AH28" s="106"/>
      <c r="AI28" s="106"/>
    </row>
    <row r="29" spans="1:35" s="104" customFormat="1">
      <c r="B29" s="284" t="s">
        <v>250</v>
      </c>
      <c r="C29" s="148">
        <v>146.73325803023258</v>
      </c>
      <c r="D29" s="148">
        <v>14.687933218674081</v>
      </c>
      <c r="E29" s="148">
        <v>29.993805197003844</v>
      </c>
      <c r="F29" s="148">
        <v>17.752656909499514</v>
      </c>
      <c r="G29" s="148">
        <v>3.8848415161425867</v>
      </c>
      <c r="H29" s="148">
        <v>8.9299111994150788</v>
      </c>
      <c r="I29" s="148">
        <v>13.420564992003483</v>
      </c>
      <c r="J29" s="148">
        <v>7.0905112770742305</v>
      </c>
      <c r="K29" s="148">
        <v>4.0261438418605833</v>
      </c>
      <c r="L29" s="148">
        <v>6.0980305642839738</v>
      </c>
      <c r="M29" s="148">
        <v>2.1982767130497942</v>
      </c>
      <c r="N29" s="148">
        <v>13.47001</v>
      </c>
      <c r="O29" s="148">
        <v>0.35009638577475838</v>
      </c>
      <c r="P29" s="148">
        <v>3.7499999999999999E-2</v>
      </c>
      <c r="Q29" s="148">
        <v>180.21314330996245</v>
      </c>
      <c r="R29" s="148">
        <v>34.518650117453873</v>
      </c>
      <c r="S29" s="148">
        <v>-3.4937102904064523</v>
      </c>
      <c r="T29" s="148">
        <v>12.84</v>
      </c>
      <c r="U29" s="148">
        <v>54.815529506336226</v>
      </c>
      <c r="V29" s="148">
        <v>1.4121579496824577</v>
      </c>
      <c r="W29" s="148">
        <v>-0.48183116884400001</v>
      </c>
      <c r="X29" s="148">
        <v>1.3217062391807146</v>
      </c>
      <c r="Y29" s="148">
        <v>3.5064897423259715</v>
      </c>
      <c r="Z29" s="148">
        <v>6.204145971949651</v>
      </c>
      <c r="AA29" s="148">
        <v>152.40770784461566</v>
      </c>
      <c r="AB29" s="148">
        <v>36.986018795579298</v>
      </c>
      <c r="AC29" s="148">
        <v>11.761510023781735</v>
      </c>
      <c r="AD29" s="148">
        <v>57.481966760147252</v>
      </c>
      <c r="AE29" s="157">
        <v>51.380707097112435</v>
      </c>
      <c r="AF29" s="157">
        <v>869.54773174389186</v>
      </c>
      <c r="AG29" s="285">
        <v>801.95316760251978</v>
      </c>
      <c r="AH29" s="106"/>
      <c r="AI29" s="106"/>
    </row>
    <row r="30" spans="1:35" s="106" customFormat="1">
      <c r="A30" s="104"/>
      <c r="B30" s="286" t="s">
        <v>131</v>
      </c>
      <c r="C30" s="331" t="s">
        <v>298</v>
      </c>
      <c r="D30" s="332"/>
      <c r="E30" s="332"/>
      <c r="F30" s="332"/>
      <c r="G30" s="332"/>
      <c r="H30" s="332"/>
      <c r="I30" s="332"/>
      <c r="J30" s="332"/>
      <c r="K30" s="332"/>
      <c r="L30" s="332"/>
      <c r="M30" s="332"/>
      <c r="N30" s="332"/>
      <c r="O30" s="332"/>
      <c r="P30" s="332"/>
      <c r="Q30" s="332"/>
      <c r="R30" s="332"/>
      <c r="S30" s="332"/>
      <c r="T30" s="332"/>
      <c r="U30" s="332"/>
      <c r="V30" s="332"/>
      <c r="W30" s="332"/>
      <c r="X30" s="332"/>
      <c r="Y30" s="332"/>
      <c r="Z30" s="332"/>
      <c r="AA30" s="332"/>
      <c r="AB30" s="332"/>
      <c r="AC30" s="332"/>
      <c r="AD30" s="332"/>
      <c r="AE30" s="167"/>
      <c r="AF30" s="167"/>
      <c r="AG30" s="168"/>
    </row>
    <row r="31" spans="1:35">
      <c r="B31" s="287"/>
      <c r="C31" s="310" t="s">
        <v>299</v>
      </c>
      <c r="D31" s="310"/>
      <c r="E31" s="310"/>
      <c r="F31" s="310"/>
      <c r="G31" s="310"/>
      <c r="H31" s="310"/>
      <c r="I31" s="310"/>
      <c r="J31" s="310"/>
      <c r="K31" s="310"/>
      <c r="L31" s="328"/>
      <c r="M31" s="328"/>
      <c r="N31" s="328"/>
      <c r="O31" s="328"/>
      <c r="P31" s="328"/>
      <c r="Q31" s="328"/>
      <c r="R31" s="328"/>
      <c r="S31" s="328"/>
      <c r="T31" s="328"/>
      <c r="U31" s="328"/>
      <c r="V31" s="328"/>
      <c r="W31" s="288"/>
      <c r="X31" s="29"/>
      <c r="Y31" s="29"/>
      <c r="Z31" s="29"/>
      <c r="AA31" s="288"/>
      <c r="AB31" s="29"/>
      <c r="AC31" s="29"/>
      <c r="AD31" s="29"/>
      <c r="AE31" s="29"/>
      <c r="AF31" s="29"/>
      <c r="AG31" s="172"/>
      <c r="AH31" s="29"/>
      <c r="AI31" s="29"/>
    </row>
    <row r="32" spans="1:35">
      <c r="B32" s="287"/>
      <c r="C32" s="289" t="s">
        <v>300</v>
      </c>
      <c r="D32" s="289"/>
      <c r="E32" s="289"/>
      <c r="F32" s="289"/>
      <c r="G32" s="289"/>
      <c r="H32" s="289"/>
      <c r="I32" s="289"/>
      <c r="J32" s="289"/>
      <c r="K32" s="289"/>
      <c r="L32" s="290"/>
      <c r="M32" s="290"/>
      <c r="N32" s="290"/>
      <c r="O32" s="290"/>
      <c r="P32" s="290"/>
      <c r="Q32" s="290"/>
      <c r="R32" s="290"/>
      <c r="S32" s="290"/>
      <c r="T32" s="290"/>
      <c r="U32" s="290"/>
      <c r="V32" s="290"/>
      <c r="W32" s="290"/>
      <c r="X32" s="106"/>
      <c r="Y32" s="106"/>
      <c r="Z32" s="106"/>
      <c r="AA32" s="290"/>
      <c r="AB32" s="106"/>
      <c r="AC32" s="106"/>
      <c r="AD32" s="106"/>
      <c r="AE32" s="106"/>
      <c r="AF32" s="106"/>
      <c r="AG32" s="291"/>
      <c r="AH32" s="29"/>
      <c r="AI32" s="29"/>
    </row>
    <row r="33" spans="2:35" ht="16.5" thickBot="1">
      <c r="B33" s="292"/>
      <c r="C33" s="293" t="s">
        <v>174</v>
      </c>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5"/>
      <c r="AH33" s="29"/>
      <c r="AI33" s="29"/>
    </row>
    <row r="34" spans="2:35">
      <c r="B34" s="179"/>
      <c r="AH34" s="29"/>
      <c r="AI34" s="29"/>
    </row>
    <row r="35" spans="2:35">
      <c r="B35" s="179"/>
      <c r="AH35" s="29"/>
      <c r="AI35" s="29"/>
    </row>
    <row r="36" spans="2:35">
      <c r="B36" s="179"/>
      <c r="J36" s="180"/>
      <c r="AH36" s="29"/>
      <c r="AI36" s="29"/>
    </row>
    <row r="37" spans="2:35">
      <c r="B37" s="179"/>
      <c r="AH37" s="29"/>
      <c r="AI37" s="29"/>
    </row>
    <row r="38" spans="2:35">
      <c r="B38" s="179"/>
      <c r="AH38" s="29"/>
      <c r="AI38" s="29"/>
    </row>
    <row r="39" spans="2:35">
      <c r="B39" s="179"/>
      <c r="AH39" s="29"/>
      <c r="AI39" s="29"/>
    </row>
    <row r="40" spans="2:35">
      <c r="AH40" s="29"/>
      <c r="AI40" s="29"/>
    </row>
    <row r="41" spans="2:35">
      <c r="AH41" s="29"/>
      <c r="AI41" s="29"/>
    </row>
    <row r="42" spans="2:35">
      <c r="AH42" s="29"/>
      <c r="AI42" s="29"/>
    </row>
    <row r="43" spans="2:35">
      <c r="AH43" s="29"/>
      <c r="AI43" s="29"/>
    </row>
    <row r="44" spans="2:35">
      <c r="AH44" s="29"/>
      <c r="AI44" s="29"/>
    </row>
    <row r="45" spans="2:35">
      <c r="AH45" s="29"/>
      <c r="AI45" s="29"/>
    </row>
    <row r="46" spans="2:35">
      <c r="AH46" s="29"/>
      <c r="AI46" s="29"/>
    </row>
    <row r="47" spans="2:35">
      <c r="AH47" s="29"/>
      <c r="AI47" s="29"/>
    </row>
    <row r="48" spans="2:35">
      <c r="AH48" s="29"/>
      <c r="AI48" s="29"/>
    </row>
    <row r="49" spans="34:35">
      <c r="AH49" s="29"/>
      <c r="AI49" s="29"/>
    </row>
    <row r="50" spans="34:35">
      <c r="AH50" s="29"/>
      <c r="AI50" s="29"/>
    </row>
    <row r="51" spans="34:35">
      <c r="AH51" s="29"/>
      <c r="AI51" s="29"/>
    </row>
    <row r="52" spans="34:35">
      <c r="AH52" s="29"/>
      <c r="AI52" s="29"/>
    </row>
    <row r="53" spans="34:35">
      <c r="AH53" s="29"/>
      <c r="AI53" s="29"/>
    </row>
    <row r="54" spans="34:35">
      <c r="AH54" s="29"/>
      <c r="AI54" s="29"/>
    </row>
    <row r="55" spans="34:35">
      <c r="AH55" s="29"/>
      <c r="AI55" s="29"/>
    </row>
    <row r="56" spans="34:35">
      <c r="AH56" s="29"/>
      <c r="AI56" s="29"/>
    </row>
    <row r="57" spans="34:35">
      <c r="AH57" s="29"/>
      <c r="AI57" s="29"/>
    </row>
    <row r="58" spans="34:35">
      <c r="AH58" s="29"/>
      <c r="AI58" s="29"/>
    </row>
    <row r="59" spans="34:35">
      <c r="AH59" s="29"/>
      <c r="AI59" s="29"/>
    </row>
    <row r="60" spans="34:35">
      <c r="AH60" s="29"/>
      <c r="AI60" s="29"/>
    </row>
    <row r="61" spans="34:35">
      <c r="AH61" s="29"/>
      <c r="AI61" s="29"/>
    </row>
    <row r="62" spans="34:35">
      <c r="AH62" s="29"/>
      <c r="AI62" s="29"/>
    </row>
    <row r="63" spans="34:35">
      <c r="AH63" s="29"/>
      <c r="AI63" s="29"/>
    </row>
    <row r="64" spans="34:35">
      <c r="AH64" s="29"/>
      <c r="AI64" s="29"/>
    </row>
    <row r="65" spans="34:35">
      <c r="AH65" s="29"/>
      <c r="AI65" s="29"/>
    </row>
    <row r="66" spans="34:35">
      <c r="AH66" s="29"/>
      <c r="AI66" s="29"/>
    </row>
    <row r="67" spans="34:35">
      <c r="AH67" s="29"/>
      <c r="AI67" s="29"/>
    </row>
    <row r="68" spans="34:35">
      <c r="AH68" s="29"/>
      <c r="AI68" s="29"/>
    </row>
    <row r="69" spans="34:35">
      <c r="AH69" s="29"/>
      <c r="AI69" s="29"/>
    </row>
    <row r="70" spans="34:35">
      <c r="AH70" s="29"/>
      <c r="AI70" s="29"/>
    </row>
    <row r="71" spans="34:35">
      <c r="AH71" s="29"/>
      <c r="AI71" s="29"/>
    </row>
    <row r="72" spans="34:35">
      <c r="AH72" s="29"/>
      <c r="AI72" s="29"/>
    </row>
    <row r="73" spans="34:35">
      <c r="AH73" s="29"/>
      <c r="AI73" s="29"/>
    </row>
    <row r="74" spans="34:35">
      <c r="AH74" s="29"/>
      <c r="AI74" s="29"/>
    </row>
    <row r="75" spans="34:35">
      <c r="AH75" s="29"/>
      <c r="AI75" s="29"/>
    </row>
    <row r="76" spans="34:35">
      <c r="AH76" s="29"/>
      <c r="AI76" s="29"/>
    </row>
    <row r="77" spans="34:35">
      <c r="AH77" s="29"/>
      <c r="AI77" s="29"/>
    </row>
    <row r="78" spans="34:35">
      <c r="AH78" s="29"/>
      <c r="AI78" s="29"/>
    </row>
    <row r="79" spans="34:35">
      <c r="AH79" s="29"/>
      <c r="AI79" s="29"/>
    </row>
    <row r="80" spans="34:35">
      <c r="AH80" s="29"/>
      <c r="AI80" s="29"/>
    </row>
    <row r="81" spans="34:35">
      <c r="AH81" s="29"/>
      <c r="AI81" s="29"/>
    </row>
    <row r="82" spans="34:35">
      <c r="AH82" s="29"/>
      <c r="AI82" s="29"/>
    </row>
    <row r="83" spans="34:35">
      <c r="AH83" s="29"/>
      <c r="AI83" s="29"/>
    </row>
    <row r="84" spans="34:35">
      <c r="AH84" s="29"/>
      <c r="AI84" s="29"/>
    </row>
    <row r="85" spans="34:35">
      <c r="AH85" s="29"/>
      <c r="AI85" s="29"/>
    </row>
    <row r="86" spans="34:35">
      <c r="AH86" s="29"/>
      <c r="AI86" s="29"/>
    </row>
    <row r="87" spans="34:35">
      <c r="AH87" s="29"/>
      <c r="AI87" s="29"/>
    </row>
    <row r="88" spans="34:35">
      <c r="AH88" s="29"/>
      <c r="AI88" s="29"/>
    </row>
    <row r="89" spans="34:35">
      <c r="AH89" s="29"/>
      <c r="AI89" s="29"/>
    </row>
    <row r="90" spans="34:35">
      <c r="AH90" s="29"/>
      <c r="AI90" s="29"/>
    </row>
    <row r="91" spans="34:35">
      <c r="AH91" s="29"/>
      <c r="AI91" s="29"/>
    </row>
    <row r="92" spans="34:35">
      <c r="AH92" s="29"/>
      <c r="AI92" s="29"/>
    </row>
    <row r="93" spans="34:35">
      <c r="AH93" s="29"/>
      <c r="AI93" s="29"/>
    </row>
    <row r="94" spans="34:35">
      <c r="AH94" s="29"/>
      <c r="AI94" s="29"/>
    </row>
    <row r="95" spans="34:35">
      <c r="AH95" s="29"/>
      <c r="AI95" s="29"/>
    </row>
    <row r="96" spans="34:35">
      <c r="AH96" s="29"/>
      <c r="AI96" s="29"/>
    </row>
    <row r="97" spans="34:35">
      <c r="AH97" s="29"/>
      <c r="AI97" s="29"/>
    </row>
    <row r="98" spans="34:35">
      <c r="AH98" s="29"/>
      <c r="AI98" s="29"/>
    </row>
    <row r="99" spans="34:35">
      <c r="AH99" s="29"/>
      <c r="AI99" s="29"/>
    </row>
    <row r="100" spans="34:35">
      <c r="AH100" s="29"/>
      <c r="AI100" s="29"/>
    </row>
    <row r="101" spans="34:35">
      <c r="AH101" s="29"/>
      <c r="AI101" s="29"/>
    </row>
    <row r="102" spans="34:35">
      <c r="AH102" s="29"/>
      <c r="AI102" s="29"/>
    </row>
    <row r="103" spans="34:35">
      <c r="AH103" s="29"/>
      <c r="AI103" s="29"/>
    </row>
    <row r="104" spans="34:35">
      <c r="AH104" s="29"/>
      <c r="AI104" s="29"/>
    </row>
    <row r="105" spans="34:35">
      <c r="AH105" s="29"/>
      <c r="AI105" s="29"/>
    </row>
    <row r="106" spans="34:35">
      <c r="AH106" s="29"/>
      <c r="AI106" s="29"/>
    </row>
    <row r="107" spans="34:35">
      <c r="AH107" s="29"/>
      <c r="AI107" s="29"/>
    </row>
  </sheetData>
  <mergeCells count="3">
    <mergeCell ref="C31:V31"/>
    <mergeCell ref="C1:AG1"/>
    <mergeCell ref="C30:AD30"/>
  </mergeCells>
  <pageMargins left="0.74803149606299213" right="0.74803149606299213" top="0.98425196850393704" bottom="0.98425196850393704" header="0.51181102362204722" footer="0.51181102362204722"/>
  <pageSetup paperSize="8" scale="4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sheetPr>
  <dimension ref="A1:J126"/>
  <sheetViews>
    <sheetView workbookViewId="0">
      <pane ySplit="6" topLeftCell="A7" activePane="bottomLeft" state="frozen"/>
      <selection activeCell="D5" sqref="D5"/>
      <selection pane="bottomLeft" activeCell="A7" sqref="A7"/>
    </sheetView>
  </sheetViews>
  <sheetFormatPr defaultRowHeight="15"/>
  <cols>
    <col min="1" max="1" width="1.7109375" style="1" customWidth="1"/>
    <col min="2" max="2" width="7.7109375" style="1" bestFit="1" customWidth="1"/>
    <col min="3" max="6" width="20.140625" style="1" customWidth="1"/>
    <col min="7" max="249" width="9.140625" style="1"/>
    <col min="250" max="250" width="1.7109375" style="1" customWidth="1"/>
    <col min="251" max="251" width="7.7109375" style="1" bestFit="1" customWidth="1"/>
    <col min="252" max="255" width="20.140625" style="1" customWidth="1"/>
    <col min="256" max="16384" width="9.140625" style="1"/>
  </cols>
  <sheetData>
    <row r="1" spans="1:10" ht="27" customHeight="1">
      <c r="B1" s="335" t="s">
        <v>191</v>
      </c>
      <c r="C1" s="335"/>
      <c r="D1" s="335"/>
      <c r="E1" s="335"/>
      <c r="F1" s="335"/>
      <c r="G1" s="335"/>
      <c r="H1" s="335"/>
      <c r="I1" s="335"/>
      <c r="J1" s="335"/>
    </row>
    <row r="2" spans="1:10" ht="18" customHeight="1">
      <c r="B2" s="336" t="s">
        <v>287</v>
      </c>
      <c r="C2" s="336"/>
      <c r="D2" s="336"/>
      <c r="E2" s="336"/>
      <c r="F2" s="336"/>
      <c r="G2" s="336"/>
      <c r="H2" s="336"/>
      <c r="I2" s="336"/>
      <c r="J2" s="336"/>
    </row>
    <row r="3" spans="1:10" ht="52.5" customHeight="1" thickBot="1">
      <c r="B3" s="337" t="s">
        <v>192</v>
      </c>
      <c r="C3" s="337"/>
      <c r="D3" s="337"/>
      <c r="E3" s="337"/>
      <c r="F3" s="337"/>
      <c r="G3" s="337"/>
      <c r="H3" s="337"/>
      <c r="I3" s="337"/>
      <c r="J3" s="337"/>
    </row>
    <row r="4" spans="1:10" ht="16.5" thickTop="1" thickBot="1">
      <c r="A4" s="17"/>
      <c r="B4" s="2"/>
      <c r="C4" s="2"/>
      <c r="D4" s="2"/>
      <c r="E4" s="2"/>
      <c r="F4" s="15"/>
      <c r="G4" s="3"/>
    </row>
    <row r="5" spans="1:10">
      <c r="A5" s="17"/>
      <c r="B5" s="4"/>
      <c r="C5" s="338" t="s">
        <v>193</v>
      </c>
      <c r="D5" s="338"/>
      <c r="E5" s="338"/>
      <c r="F5" s="339"/>
      <c r="G5" s="5"/>
    </row>
    <row r="6" spans="1:10" ht="45">
      <c r="A6" s="17"/>
      <c r="B6" s="6" t="s">
        <v>194</v>
      </c>
      <c r="C6" s="7" t="s">
        <v>195</v>
      </c>
      <c r="D6" s="7" t="s">
        <v>196</v>
      </c>
      <c r="E6" s="7" t="s">
        <v>197</v>
      </c>
      <c r="F6" s="14" t="s">
        <v>198</v>
      </c>
      <c r="G6" s="5"/>
    </row>
    <row r="7" spans="1:10">
      <c r="A7" s="16"/>
      <c r="B7" s="8" t="s">
        <v>199</v>
      </c>
      <c r="C7" s="18">
        <v>22.7</v>
      </c>
      <c r="D7" s="18">
        <v>22.7</v>
      </c>
      <c r="E7" s="19">
        <v>0</v>
      </c>
      <c r="F7" s="20">
        <v>127.7</v>
      </c>
      <c r="G7" s="5"/>
    </row>
    <row r="8" spans="1:10">
      <c r="B8" s="8" t="s">
        <v>200</v>
      </c>
      <c r="C8" s="18">
        <v>26.6</v>
      </c>
      <c r="D8" s="18">
        <v>27.8</v>
      </c>
      <c r="E8" s="19">
        <v>-1.1000000000000001</v>
      </c>
      <c r="F8" s="20">
        <v>157.5</v>
      </c>
      <c r="G8" s="5"/>
    </row>
    <row r="9" spans="1:10">
      <c r="B9" s="8" t="s">
        <v>201</v>
      </c>
      <c r="C9" s="18">
        <v>27.1</v>
      </c>
      <c r="D9" s="18">
        <v>26.8</v>
      </c>
      <c r="E9" s="19">
        <v>0.3</v>
      </c>
      <c r="F9" s="20">
        <v>175.5</v>
      </c>
      <c r="G9" s="5"/>
    </row>
    <row r="10" spans="1:10">
      <c r="B10" s="8" t="s">
        <v>202</v>
      </c>
      <c r="C10" s="18">
        <v>26</v>
      </c>
      <c r="D10" s="18">
        <v>25.3</v>
      </c>
      <c r="E10" s="19">
        <v>0.7</v>
      </c>
      <c r="F10" s="20">
        <v>181.4</v>
      </c>
      <c r="G10" s="5"/>
    </row>
    <row r="11" spans="1:10">
      <c r="B11" s="8" t="s">
        <v>203</v>
      </c>
      <c r="C11" s="18">
        <v>24.3</v>
      </c>
      <c r="D11" s="18">
        <v>24.8</v>
      </c>
      <c r="E11" s="19">
        <v>-0.5</v>
      </c>
      <c r="F11" s="20">
        <v>175.8</v>
      </c>
      <c r="G11" s="5"/>
    </row>
    <row r="12" spans="1:10">
      <c r="B12" s="8" t="s">
        <v>204</v>
      </c>
      <c r="C12" s="18">
        <v>24.3</v>
      </c>
      <c r="D12" s="18">
        <v>25.7</v>
      </c>
      <c r="E12" s="19">
        <v>-1.4</v>
      </c>
      <c r="F12" s="20">
        <v>169.5</v>
      </c>
      <c r="G12" s="5"/>
    </row>
    <row r="13" spans="1:10">
      <c r="B13" s="8" t="s">
        <v>205</v>
      </c>
      <c r="C13" s="18">
        <v>25.1</v>
      </c>
      <c r="D13" s="18">
        <v>27</v>
      </c>
      <c r="E13" s="19">
        <v>-1.9</v>
      </c>
      <c r="F13" s="20">
        <v>176.2</v>
      </c>
      <c r="G13" s="5"/>
    </row>
    <row r="14" spans="1:10">
      <c r="B14" s="8" t="s">
        <v>206</v>
      </c>
      <c r="C14" s="18">
        <v>25</v>
      </c>
      <c r="D14" s="18">
        <v>25.5</v>
      </c>
      <c r="E14" s="19">
        <v>-0.5</v>
      </c>
      <c r="F14" s="20">
        <v>166.1</v>
      </c>
      <c r="G14" s="5"/>
    </row>
    <row r="15" spans="1:10">
      <c r="B15" s="8" t="s">
        <v>207</v>
      </c>
      <c r="C15" s="18">
        <v>25.3</v>
      </c>
      <c r="D15" s="18">
        <v>25.5</v>
      </c>
      <c r="E15" s="19">
        <v>-0.3</v>
      </c>
      <c r="F15" s="20">
        <v>165.9</v>
      </c>
      <c r="G15" s="5"/>
    </row>
    <row r="16" spans="1:10">
      <c r="B16" s="8" t="s">
        <v>208</v>
      </c>
      <c r="C16" s="18">
        <v>25</v>
      </c>
      <c r="D16" s="18">
        <v>25.9</v>
      </c>
      <c r="E16" s="19">
        <v>-0.9</v>
      </c>
      <c r="F16" s="20">
        <v>162.1</v>
      </c>
      <c r="G16" s="5"/>
    </row>
    <row r="17" spans="2:7">
      <c r="B17" s="8" t="s">
        <v>209</v>
      </c>
      <c r="C17" s="18">
        <v>25.8</v>
      </c>
      <c r="D17" s="18">
        <v>27.5</v>
      </c>
      <c r="E17" s="19">
        <v>-1.7</v>
      </c>
      <c r="F17" s="20">
        <v>164.5</v>
      </c>
      <c r="G17" s="5"/>
    </row>
    <row r="18" spans="2:7">
      <c r="B18" s="8" t="s">
        <v>210</v>
      </c>
      <c r="C18" s="18">
        <v>27.5</v>
      </c>
      <c r="D18" s="18">
        <v>29.4</v>
      </c>
      <c r="E18" s="19">
        <v>-1.9</v>
      </c>
      <c r="F18" s="20">
        <v>177.4</v>
      </c>
      <c r="G18" s="5"/>
    </row>
    <row r="19" spans="2:7">
      <c r="B19" s="8" t="s">
        <v>211</v>
      </c>
      <c r="C19" s="18">
        <v>28.4</v>
      </c>
      <c r="D19" s="18">
        <v>28.8</v>
      </c>
      <c r="E19" s="19">
        <v>-0.3</v>
      </c>
      <c r="F19" s="20">
        <v>186.4</v>
      </c>
      <c r="G19" s="5"/>
    </row>
    <row r="20" spans="2:7">
      <c r="B20" s="8" t="s">
        <v>212</v>
      </c>
      <c r="C20" s="18">
        <v>27.3</v>
      </c>
      <c r="D20" s="18">
        <v>26.8</v>
      </c>
      <c r="E20" s="19">
        <v>0.5</v>
      </c>
      <c r="F20" s="20">
        <v>187</v>
      </c>
      <c r="G20" s="5"/>
    </row>
    <row r="21" spans="2:7">
      <c r="B21" s="8" t="s">
        <v>213</v>
      </c>
      <c r="C21" s="18">
        <v>26.3</v>
      </c>
      <c r="D21" s="18">
        <v>26</v>
      </c>
      <c r="E21" s="19">
        <v>0.3</v>
      </c>
      <c r="F21" s="20">
        <v>175.1</v>
      </c>
      <c r="G21" s="5"/>
    </row>
    <row r="22" spans="2:7">
      <c r="B22" s="8" t="s">
        <v>214</v>
      </c>
      <c r="C22" s="18">
        <v>25.8</v>
      </c>
      <c r="D22" s="18">
        <v>26.2</v>
      </c>
      <c r="E22" s="19">
        <v>-0.4</v>
      </c>
      <c r="F22" s="20">
        <v>167.6</v>
      </c>
      <c r="G22" s="5"/>
    </row>
    <row r="23" spans="2:7">
      <c r="B23" s="8" t="s">
        <v>215</v>
      </c>
      <c r="C23" s="18">
        <v>25.3</v>
      </c>
      <c r="D23" s="18">
        <v>26.3</v>
      </c>
      <c r="E23" s="19">
        <v>-1</v>
      </c>
      <c r="F23" s="20">
        <v>158.80000000000001</v>
      </c>
      <c r="G23" s="5"/>
    </row>
    <row r="24" spans="2:7">
      <c r="B24" s="8" t="s">
        <v>216</v>
      </c>
      <c r="C24" s="18">
        <v>25.3</v>
      </c>
      <c r="D24" s="18">
        <v>27.4</v>
      </c>
      <c r="E24" s="19">
        <v>-2.1</v>
      </c>
      <c r="F24" s="20">
        <v>152.9</v>
      </c>
      <c r="G24" s="5"/>
    </row>
    <row r="25" spans="2:7">
      <c r="B25" s="8" t="s">
        <v>217</v>
      </c>
      <c r="C25" s="18">
        <v>25.7</v>
      </c>
      <c r="D25" s="18">
        <v>30.8</v>
      </c>
      <c r="E25" s="19">
        <v>-5.0999999999999996</v>
      </c>
      <c r="F25" s="20">
        <v>151.1</v>
      </c>
      <c r="G25" s="5"/>
    </row>
    <row r="26" spans="2:7">
      <c r="B26" s="8" t="s">
        <v>218</v>
      </c>
      <c r="C26" s="18">
        <v>26.4</v>
      </c>
      <c r="D26" s="18">
        <v>40.200000000000003</v>
      </c>
      <c r="E26" s="19">
        <v>-13.8</v>
      </c>
      <c r="F26" s="20">
        <v>153.69999999999999</v>
      </c>
      <c r="G26" s="5"/>
    </row>
    <row r="27" spans="2:7" ht="15.75" thickBot="1">
      <c r="B27" s="8" t="s">
        <v>219</v>
      </c>
      <c r="C27" s="18">
        <v>28.7</v>
      </c>
      <c r="D27" s="18">
        <v>55.6</v>
      </c>
      <c r="E27" s="19">
        <v>-26.9</v>
      </c>
      <c r="F27" s="20">
        <v>161</v>
      </c>
      <c r="G27" s="9"/>
    </row>
    <row r="28" spans="2:7" ht="15.75" thickTop="1">
      <c r="B28" s="8" t="s">
        <v>220</v>
      </c>
      <c r="C28" s="18">
        <v>32.700000000000003</v>
      </c>
      <c r="D28" s="18">
        <v>59.8</v>
      </c>
      <c r="E28" s="19">
        <v>-27.1</v>
      </c>
      <c r="F28" s="20">
        <v>164.6</v>
      </c>
      <c r="G28" s="5"/>
    </row>
    <row r="29" spans="2:7">
      <c r="B29" s="8" t="s">
        <v>221</v>
      </c>
      <c r="C29" s="18">
        <v>35.299999999999997</v>
      </c>
      <c r="D29" s="18">
        <v>61</v>
      </c>
      <c r="E29" s="19">
        <v>-25.7</v>
      </c>
      <c r="F29" s="20">
        <v>179.6</v>
      </c>
      <c r="G29" s="5"/>
    </row>
    <row r="30" spans="2:7" ht="15.75" thickBot="1">
      <c r="B30" s="8" t="s">
        <v>222</v>
      </c>
      <c r="C30" s="18">
        <v>38</v>
      </c>
      <c r="D30" s="18">
        <v>62.3</v>
      </c>
      <c r="E30" s="19">
        <v>-24.3</v>
      </c>
      <c r="F30" s="20">
        <v>195.8</v>
      </c>
      <c r="G30" s="9"/>
    </row>
    <row r="31" spans="2:7" ht="15.75" thickTop="1">
      <c r="B31" s="8" t="s">
        <v>223</v>
      </c>
      <c r="C31" s="18">
        <v>39.5</v>
      </c>
      <c r="D31" s="18">
        <v>61.9</v>
      </c>
      <c r="E31" s="19">
        <v>-22.4</v>
      </c>
      <c r="F31" s="20">
        <v>221.7</v>
      </c>
    </row>
    <row r="32" spans="2:7">
      <c r="B32" s="8" t="s">
        <v>224</v>
      </c>
      <c r="C32" s="18">
        <v>40</v>
      </c>
      <c r="D32" s="18">
        <v>55.2</v>
      </c>
      <c r="E32" s="19">
        <v>-15.2</v>
      </c>
      <c r="F32" s="20">
        <v>240.2</v>
      </c>
    </row>
    <row r="33" spans="2:6">
      <c r="B33" s="8" t="s">
        <v>94</v>
      </c>
      <c r="C33" s="18">
        <v>38.4</v>
      </c>
      <c r="D33" s="18">
        <v>44.8</v>
      </c>
      <c r="E33" s="19">
        <v>-6.4</v>
      </c>
      <c r="F33" s="20">
        <v>258.8</v>
      </c>
    </row>
    <row r="34" spans="2:6">
      <c r="B34" s="8" t="s">
        <v>95</v>
      </c>
      <c r="C34" s="18">
        <v>37.9</v>
      </c>
      <c r="D34" s="18">
        <v>38.6</v>
      </c>
      <c r="E34" s="19">
        <v>-0.7</v>
      </c>
      <c r="F34" s="20">
        <v>239.5</v>
      </c>
    </row>
    <row r="35" spans="2:6">
      <c r="B35" s="8" t="s">
        <v>96</v>
      </c>
      <c r="C35" s="18">
        <v>42.6</v>
      </c>
      <c r="D35" s="18">
        <v>38.4</v>
      </c>
      <c r="E35" s="19">
        <v>4.2</v>
      </c>
      <c r="F35" s="20">
        <v>211.6</v>
      </c>
    </row>
    <row r="36" spans="2:6">
      <c r="B36" s="8" t="s">
        <v>97</v>
      </c>
      <c r="C36" s="18">
        <v>43.1</v>
      </c>
      <c r="D36" s="18">
        <v>38.4</v>
      </c>
      <c r="E36" s="19">
        <v>4.7</v>
      </c>
      <c r="F36" s="20">
        <v>203.5</v>
      </c>
    </row>
    <row r="37" spans="2:6">
      <c r="B37" s="8" t="s">
        <v>98</v>
      </c>
      <c r="C37" s="18">
        <v>41.8</v>
      </c>
      <c r="D37" s="18">
        <v>38.299999999999997</v>
      </c>
      <c r="E37" s="19">
        <v>3.5</v>
      </c>
      <c r="F37" s="20">
        <v>194.8</v>
      </c>
    </row>
    <row r="38" spans="2:6">
      <c r="B38" s="8" t="s">
        <v>99</v>
      </c>
      <c r="C38" s="18">
        <v>40.6</v>
      </c>
      <c r="D38" s="18">
        <v>40.1</v>
      </c>
      <c r="E38" s="19">
        <v>0.5</v>
      </c>
      <c r="F38" s="20">
        <v>175.1</v>
      </c>
    </row>
    <row r="39" spans="2:6">
      <c r="B39" s="8" t="s">
        <v>100</v>
      </c>
      <c r="C39" s="18">
        <v>39.5</v>
      </c>
      <c r="D39" s="18">
        <v>40.799999999999997</v>
      </c>
      <c r="E39" s="19">
        <v>-1.3</v>
      </c>
      <c r="F39" s="20">
        <v>163</v>
      </c>
    </row>
    <row r="40" spans="2:6">
      <c r="B40" s="8" t="s">
        <v>101</v>
      </c>
      <c r="C40" s="18">
        <v>37.700000000000003</v>
      </c>
      <c r="D40" s="18">
        <v>40.200000000000003</v>
      </c>
      <c r="E40" s="19">
        <v>-2.4</v>
      </c>
      <c r="F40" s="20">
        <v>155.30000000000001</v>
      </c>
    </row>
    <row r="41" spans="2:6">
      <c r="B41" s="8" t="s">
        <v>102</v>
      </c>
      <c r="C41" s="18">
        <v>36.9</v>
      </c>
      <c r="D41" s="18">
        <v>38.299999999999997</v>
      </c>
      <c r="E41" s="19">
        <v>-1.4</v>
      </c>
      <c r="F41" s="20">
        <v>148.6</v>
      </c>
    </row>
    <row r="42" spans="2:6">
      <c r="B42" s="8" t="s">
        <v>103</v>
      </c>
      <c r="C42" s="18">
        <v>36.299999999999997</v>
      </c>
      <c r="D42" s="18">
        <v>36.1</v>
      </c>
      <c r="E42" s="19">
        <v>0.2</v>
      </c>
      <c r="F42" s="20">
        <v>138.69999999999999</v>
      </c>
    </row>
    <row r="43" spans="2:6">
      <c r="B43" s="8" t="s">
        <v>104</v>
      </c>
      <c r="C43" s="18">
        <v>36</v>
      </c>
      <c r="D43" s="18">
        <v>36.299999999999997</v>
      </c>
      <c r="E43" s="19">
        <v>-0.4</v>
      </c>
      <c r="F43" s="20">
        <v>129.30000000000001</v>
      </c>
    </row>
    <row r="44" spans="2:6">
      <c r="B44" s="8" t="s">
        <v>105</v>
      </c>
      <c r="C44" s="18">
        <v>35.5</v>
      </c>
      <c r="D44" s="18">
        <v>35.6</v>
      </c>
      <c r="E44" s="19">
        <v>0</v>
      </c>
      <c r="F44" s="20">
        <v>123.2</v>
      </c>
    </row>
    <row r="45" spans="2:6">
      <c r="B45" s="8" t="s">
        <v>106</v>
      </c>
      <c r="C45" s="18">
        <v>36</v>
      </c>
      <c r="D45" s="18">
        <v>36.299999999999997</v>
      </c>
      <c r="E45" s="19">
        <v>-0.3</v>
      </c>
      <c r="F45" s="20">
        <v>118.8</v>
      </c>
    </row>
    <row r="46" spans="2:6">
      <c r="B46" s="8" t="s">
        <v>107</v>
      </c>
      <c r="C46" s="18">
        <v>34.1</v>
      </c>
      <c r="D46" s="18">
        <v>36.299999999999997</v>
      </c>
      <c r="E46" s="19">
        <v>-2.2999999999999998</v>
      </c>
      <c r="F46" s="20">
        <v>113.9</v>
      </c>
    </row>
    <row r="47" spans="2:6">
      <c r="B47" s="8" t="s">
        <v>108</v>
      </c>
      <c r="C47" s="18">
        <v>33.799999999999997</v>
      </c>
      <c r="D47" s="18">
        <v>36.200000000000003</v>
      </c>
      <c r="E47" s="19">
        <v>-2.5</v>
      </c>
      <c r="F47" s="20">
        <v>108.8</v>
      </c>
    </row>
    <row r="48" spans="2:6">
      <c r="B48" s="8" t="s">
        <v>109</v>
      </c>
      <c r="C48" s="18">
        <v>35.6</v>
      </c>
      <c r="D48" s="18">
        <v>37.799999999999997</v>
      </c>
      <c r="E48" s="19">
        <v>-2.2000000000000002</v>
      </c>
      <c r="F48" s="20">
        <v>104.6</v>
      </c>
    </row>
    <row r="49" spans="2:6">
      <c r="B49" s="8" t="s">
        <v>110</v>
      </c>
      <c r="C49" s="18">
        <v>35.700000000000003</v>
      </c>
      <c r="D49" s="18">
        <v>37.5</v>
      </c>
      <c r="E49" s="19">
        <v>-1.8</v>
      </c>
      <c r="F49" s="20">
        <v>104</v>
      </c>
    </row>
    <row r="50" spans="2:6">
      <c r="B50" s="8" t="s">
        <v>111</v>
      </c>
      <c r="C50" s="18">
        <v>35.1</v>
      </c>
      <c r="D50" s="18">
        <v>37.799999999999997</v>
      </c>
      <c r="E50" s="19">
        <v>-2.7</v>
      </c>
      <c r="F50" s="20">
        <v>99.4</v>
      </c>
    </row>
    <row r="51" spans="2:6">
      <c r="B51" s="8" t="s">
        <v>112</v>
      </c>
      <c r="C51" s="18">
        <v>35.700000000000003</v>
      </c>
      <c r="D51" s="18">
        <v>37.5</v>
      </c>
      <c r="E51" s="19">
        <v>-1.9</v>
      </c>
      <c r="F51" s="20">
        <v>91.6</v>
      </c>
    </row>
    <row r="52" spans="2:6">
      <c r="B52" s="8" t="s">
        <v>9</v>
      </c>
      <c r="C52" s="18">
        <v>37.4</v>
      </c>
      <c r="D52" s="18">
        <v>38.9</v>
      </c>
      <c r="E52" s="19">
        <v>-1.5</v>
      </c>
      <c r="F52" s="20">
        <v>87.3</v>
      </c>
    </row>
    <row r="53" spans="2:6">
      <c r="B53" s="8" t="s">
        <v>10</v>
      </c>
      <c r="C53" s="18">
        <v>38.1</v>
      </c>
      <c r="D53" s="18">
        <v>40.5</v>
      </c>
      <c r="E53" s="19">
        <v>-2.4</v>
      </c>
      <c r="F53" s="20">
        <v>83.8</v>
      </c>
    </row>
    <row r="54" spans="2:6">
      <c r="B54" s="8" t="s">
        <v>11</v>
      </c>
      <c r="C54" s="18">
        <v>39.5</v>
      </c>
      <c r="D54" s="18">
        <v>43.4</v>
      </c>
      <c r="E54" s="19">
        <v>-3.8</v>
      </c>
      <c r="F54" s="20">
        <v>84.9</v>
      </c>
    </row>
    <row r="55" spans="2:6">
      <c r="B55" s="8" t="s">
        <v>12</v>
      </c>
      <c r="C55" s="18">
        <v>41.1</v>
      </c>
      <c r="D55" s="18">
        <v>41.7</v>
      </c>
      <c r="E55" s="19">
        <v>-0.6</v>
      </c>
      <c r="F55" s="20">
        <v>77.8</v>
      </c>
    </row>
    <row r="56" spans="2:6">
      <c r="B56" s="8" t="s">
        <v>13</v>
      </c>
      <c r="C56" s="18">
        <v>42.1</v>
      </c>
      <c r="D56" s="18">
        <v>40.4</v>
      </c>
      <c r="E56" s="19">
        <v>1.7</v>
      </c>
      <c r="F56" s="20">
        <v>70.3</v>
      </c>
    </row>
    <row r="57" spans="2:6">
      <c r="B57" s="8" t="s">
        <v>14</v>
      </c>
      <c r="C57" s="18">
        <v>40.299999999999997</v>
      </c>
      <c r="D57" s="18">
        <v>39.700000000000003</v>
      </c>
      <c r="E57" s="19">
        <v>0.6</v>
      </c>
      <c r="F57" s="20">
        <v>64.7</v>
      </c>
    </row>
    <row r="58" spans="2:6">
      <c r="B58" s="8" t="s">
        <v>15</v>
      </c>
      <c r="C58" s="18">
        <v>38.700000000000003</v>
      </c>
      <c r="D58" s="18">
        <v>39.6</v>
      </c>
      <c r="E58" s="19">
        <v>-1</v>
      </c>
      <c r="F58" s="20">
        <v>62.1</v>
      </c>
    </row>
    <row r="59" spans="2:6">
      <c r="B59" s="8" t="s">
        <v>16</v>
      </c>
      <c r="C59" s="18">
        <v>36.1</v>
      </c>
      <c r="D59" s="18">
        <v>38.700000000000003</v>
      </c>
      <c r="E59" s="19">
        <v>-2.6</v>
      </c>
      <c r="F59" s="20">
        <v>57.1</v>
      </c>
    </row>
    <row r="60" spans="2:6">
      <c r="B60" s="8" t="s">
        <v>17</v>
      </c>
      <c r="C60" s="18">
        <v>36.4</v>
      </c>
      <c r="D60" s="18">
        <v>40.5</v>
      </c>
      <c r="E60" s="19">
        <v>-4.0999999999999996</v>
      </c>
      <c r="F60" s="20">
        <v>53.8</v>
      </c>
    </row>
    <row r="61" spans="2:6">
      <c r="B61" s="8" t="s">
        <v>18</v>
      </c>
      <c r="C61" s="18">
        <v>39.200000000000003</v>
      </c>
      <c r="D61" s="18">
        <v>44.9</v>
      </c>
      <c r="E61" s="19">
        <v>-5.7</v>
      </c>
      <c r="F61" s="20">
        <v>48</v>
      </c>
    </row>
    <row r="62" spans="2:6">
      <c r="B62" s="8" t="s">
        <v>19</v>
      </c>
      <c r="C62" s="18">
        <v>40.299999999999997</v>
      </c>
      <c r="D62" s="18">
        <v>46.7</v>
      </c>
      <c r="E62" s="19">
        <v>-6.4</v>
      </c>
      <c r="F62" s="20">
        <v>49.6</v>
      </c>
    </row>
    <row r="63" spans="2:6">
      <c r="B63" s="8" t="s">
        <v>20</v>
      </c>
      <c r="C63" s="18">
        <v>40.4</v>
      </c>
      <c r="D63" s="18">
        <v>45.4</v>
      </c>
      <c r="E63" s="19">
        <v>-5</v>
      </c>
      <c r="F63" s="20">
        <v>48.1</v>
      </c>
    </row>
    <row r="64" spans="2:6">
      <c r="B64" s="8" t="s">
        <v>21</v>
      </c>
      <c r="C64" s="18">
        <v>38.6</v>
      </c>
      <c r="D64" s="18">
        <v>42.5</v>
      </c>
      <c r="E64" s="19">
        <v>-3.9</v>
      </c>
      <c r="F64" s="20">
        <v>44.6</v>
      </c>
    </row>
    <row r="65" spans="2:6">
      <c r="B65" s="8" t="s">
        <v>22</v>
      </c>
      <c r="C65" s="18">
        <v>37.200000000000003</v>
      </c>
      <c r="D65" s="18">
        <v>41.7</v>
      </c>
      <c r="E65" s="19">
        <v>-4.5</v>
      </c>
      <c r="F65" s="20">
        <v>42.5</v>
      </c>
    </row>
    <row r="66" spans="2:6">
      <c r="B66" s="8" t="s">
        <v>23</v>
      </c>
      <c r="C66" s="18">
        <v>37.5</v>
      </c>
      <c r="D66" s="18">
        <v>41.2</v>
      </c>
      <c r="E66" s="19">
        <v>-3.7</v>
      </c>
      <c r="F66" s="20">
        <v>39.299999999999997</v>
      </c>
    </row>
    <row r="67" spans="2:6">
      <c r="B67" s="8" t="s">
        <v>24</v>
      </c>
      <c r="C67" s="18">
        <v>38.799999999999997</v>
      </c>
      <c r="D67" s="18">
        <v>43.2</v>
      </c>
      <c r="E67" s="19">
        <v>-4.3</v>
      </c>
      <c r="F67" s="20">
        <v>40.6</v>
      </c>
    </row>
    <row r="68" spans="2:6">
      <c r="B68" s="8" t="s">
        <v>25</v>
      </c>
      <c r="C68" s="18">
        <v>41.3</v>
      </c>
      <c r="D68" s="18">
        <v>43.3</v>
      </c>
      <c r="E68" s="19">
        <v>-2</v>
      </c>
      <c r="F68" s="20">
        <v>40.4</v>
      </c>
    </row>
    <row r="69" spans="2:6">
      <c r="B69" s="8" t="s">
        <v>26</v>
      </c>
      <c r="C69" s="18">
        <v>41</v>
      </c>
      <c r="D69" s="18">
        <v>43.6</v>
      </c>
      <c r="E69" s="19">
        <v>-2.6</v>
      </c>
      <c r="F69" s="20">
        <v>39</v>
      </c>
    </row>
    <row r="70" spans="2:6">
      <c r="B70" s="8" t="s">
        <v>27</v>
      </c>
      <c r="C70" s="18">
        <v>39.9</v>
      </c>
      <c r="D70" s="18">
        <v>43.2</v>
      </c>
      <c r="E70" s="19">
        <v>-3.3</v>
      </c>
      <c r="F70" s="20">
        <v>39.200000000000003</v>
      </c>
    </row>
    <row r="71" spans="2:6">
      <c r="B71" s="8" t="s">
        <v>28</v>
      </c>
      <c r="C71" s="18">
        <v>39.6</v>
      </c>
      <c r="D71" s="18">
        <v>42.9</v>
      </c>
      <c r="E71" s="19">
        <v>-3.3</v>
      </c>
      <c r="F71" s="20">
        <v>39</v>
      </c>
    </row>
    <row r="72" spans="2:6">
      <c r="B72" s="8" t="s">
        <v>29</v>
      </c>
      <c r="C72" s="18">
        <v>38.5</v>
      </c>
      <c r="D72" s="18">
        <v>40.700000000000003</v>
      </c>
      <c r="E72" s="19">
        <v>-2.1</v>
      </c>
      <c r="F72" s="20">
        <v>37.299999999999997</v>
      </c>
    </row>
    <row r="73" spans="2:6">
      <c r="B73" s="8" t="s">
        <v>30</v>
      </c>
      <c r="C73" s="18">
        <v>37.6</v>
      </c>
      <c r="D73" s="18">
        <v>39.4</v>
      </c>
      <c r="E73" s="19">
        <v>-1.9</v>
      </c>
      <c r="F73" s="20">
        <v>35.1</v>
      </c>
    </row>
    <row r="74" spans="2:6">
      <c r="B74" s="8" t="s">
        <v>31</v>
      </c>
      <c r="C74" s="18">
        <v>36.4</v>
      </c>
      <c r="D74" s="18">
        <v>37.299999999999997</v>
      </c>
      <c r="E74" s="19">
        <v>-0.9</v>
      </c>
      <c r="F74" s="20">
        <v>31.2</v>
      </c>
    </row>
    <row r="75" spans="2:6">
      <c r="B75" s="8" t="s">
        <v>32</v>
      </c>
      <c r="C75" s="18">
        <v>35.700000000000003</v>
      </c>
      <c r="D75" s="18">
        <v>34.6</v>
      </c>
      <c r="E75" s="19">
        <v>1.1000000000000001</v>
      </c>
      <c r="F75" s="20">
        <v>25.8</v>
      </c>
    </row>
    <row r="76" spans="2:6">
      <c r="B76" s="8" t="s">
        <v>33</v>
      </c>
      <c r="C76" s="18">
        <v>34.9</v>
      </c>
      <c r="D76" s="18">
        <v>34.799999999999997</v>
      </c>
      <c r="E76" s="19">
        <v>0.1</v>
      </c>
      <c r="F76" s="20">
        <v>23.3</v>
      </c>
    </row>
    <row r="77" spans="2:6">
      <c r="B77" s="8" t="s">
        <v>34</v>
      </c>
      <c r="C77" s="18">
        <v>34</v>
      </c>
      <c r="D77" s="18">
        <v>35</v>
      </c>
      <c r="E77" s="19">
        <v>-0.9</v>
      </c>
      <c r="F77" s="20">
        <v>21.9</v>
      </c>
    </row>
    <row r="78" spans="2:6">
      <c r="B78" s="8" t="s">
        <v>35</v>
      </c>
      <c r="C78" s="18">
        <v>33.6</v>
      </c>
      <c r="D78" s="18">
        <v>36.9</v>
      </c>
      <c r="E78" s="19">
        <v>-3.3</v>
      </c>
      <c r="F78" s="20">
        <v>23.1</v>
      </c>
    </row>
    <row r="79" spans="2:6">
      <c r="B79" s="8" t="s">
        <v>36</v>
      </c>
      <c r="C79" s="18">
        <v>32.200000000000003</v>
      </c>
      <c r="D79" s="18">
        <v>38.700000000000003</v>
      </c>
      <c r="E79" s="19">
        <v>-6.5</v>
      </c>
      <c r="F79" s="20">
        <v>27</v>
      </c>
    </row>
    <row r="80" spans="2:6">
      <c r="B80" s="8" t="s">
        <v>37</v>
      </c>
      <c r="C80" s="18">
        <v>31.5</v>
      </c>
      <c r="D80" s="18">
        <v>38.200000000000003</v>
      </c>
      <c r="E80" s="19">
        <v>-6.7</v>
      </c>
      <c r="F80" s="20">
        <v>31.7</v>
      </c>
    </row>
    <row r="81" spans="2:6">
      <c r="B81" s="8" t="s">
        <v>38</v>
      </c>
      <c r="C81" s="18">
        <v>32.5</v>
      </c>
      <c r="D81" s="18">
        <v>37.9</v>
      </c>
      <c r="E81" s="19">
        <v>-5.4</v>
      </c>
      <c r="F81" s="20">
        <v>35.1</v>
      </c>
    </row>
    <row r="82" spans="2:6">
      <c r="B82" s="8" t="s">
        <v>39</v>
      </c>
      <c r="C82" s="18">
        <v>33.4</v>
      </c>
      <c r="D82" s="18">
        <v>37.6</v>
      </c>
      <c r="E82" s="19">
        <v>-4.2</v>
      </c>
      <c r="F82" s="20">
        <v>36.6</v>
      </c>
    </row>
    <row r="83" spans="2:6">
      <c r="B83" s="8" t="s">
        <v>40</v>
      </c>
      <c r="C83" s="18">
        <v>32.700000000000003</v>
      </c>
      <c r="D83" s="18">
        <v>35.799999999999997</v>
      </c>
      <c r="E83" s="19">
        <v>-3.1</v>
      </c>
      <c r="F83" s="20">
        <v>37.299999999999997</v>
      </c>
    </row>
    <row r="84" spans="2:6">
      <c r="B84" s="8" t="s">
        <v>41</v>
      </c>
      <c r="C84" s="18">
        <v>34.1</v>
      </c>
      <c r="D84" s="18">
        <v>34.799999999999997</v>
      </c>
      <c r="E84" s="19">
        <v>-0.6</v>
      </c>
      <c r="F84" s="20">
        <v>37.1</v>
      </c>
    </row>
    <row r="85" spans="2:6">
      <c r="B85" s="8" t="s">
        <v>42</v>
      </c>
      <c r="C85" s="18">
        <v>34.700000000000003</v>
      </c>
      <c r="D85" s="18">
        <v>34.299999999999997</v>
      </c>
      <c r="E85" s="19">
        <v>0.4</v>
      </c>
      <c r="F85" s="20">
        <v>35.299999999999997</v>
      </c>
    </row>
    <row r="86" spans="2:6">
      <c r="B86" s="8" t="s">
        <v>43</v>
      </c>
      <c r="C86" s="18">
        <v>35.4</v>
      </c>
      <c r="D86" s="18">
        <v>34</v>
      </c>
      <c r="E86" s="19">
        <v>1.4</v>
      </c>
      <c r="F86" s="20">
        <v>32.700000000000003</v>
      </c>
    </row>
    <row r="87" spans="2:6">
      <c r="B87" s="8" t="s">
        <v>44</v>
      </c>
      <c r="C87" s="18">
        <v>36.1</v>
      </c>
      <c r="D87" s="18">
        <v>34.299999999999997</v>
      </c>
      <c r="E87" s="19">
        <v>1.8</v>
      </c>
      <c r="F87" s="20">
        <v>28.5</v>
      </c>
    </row>
    <row r="88" spans="2:6">
      <c r="B88" s="8" t="s">
        <v>45</v>
      </c>
      <c r="C88" s="18">
        <v>35.299999999999997</v>
      </c>
      <c r="D88" s="18">
        <v>35.299999999999997</v>
      </c>
      <c r="E88" s="19">
        <v>0</v>
      </c>
      <c r="F88" s="20">
        <v>27.9</v>
      </c>
    </row>
    <row r="89" spans="2:6">
      <c r="B89" s="8" t="s">
        <v>46</v>
      </c>
      <c r="C89" s="18">
        <v>34.1</v>
      </c>
      <c r="D89" s="18">
        <v>36.200000000000003</v>
      </c>
      <c r="E89" s="19">
        <v>-2.2000000000000002</v>
      </c>
      <c r="F89" s="20">
        <v>29.1</v>
      </c>
    </row>
    <row r="90" spans="2:6">
      <c r="B90" s="8" t="s">
        <v>47</v>
      </c>
      <c r="C90" s="18">
        <v>34.799999999999997</v>
      </c>
      <c r="D90" s="18">
        <v>37.1</v>
      </c>
      <c r="E90" s="19">
        <v>-2.2999999999999998</v>
      </c>
      <c r="F90" s="20">
        <v>30.3</v>
      </c>
    </row>
    <row r="91" spans="2:6">
      <c r="B91" s="8" t="s">
        <v>48</v>
      </c>
      <c r="C91" s="18">
        <v>35.6</v>
      </c>
      <c r="D91" s="18">
        <v>38.6</v>
      </c>
      <c r="E91" s="19">
        <v>-3</v>
      </c>
      <c r="F91" s="20">
        <v>32.9</v>
      </c>
    </row>
    <row r="92" spans="2:6">
      <c r="B92" s="8" t="s">
        <v>49</v>
      </c>
      <c r="C92" s="18">
        <v>36</v>
      </c>
      <c r="D92" s="18">
        <v>38.6</v>
      </c>
      <c r="E92" s="19">
        <v>-2.7</v>
      </c>
      <c r="F92" s="20">
        <v>33.9</v>
      </c>
    </row>
    <row r="93" spans="2:6">
      <c r="B93" s="8" t="s">
        <v>50</v>
      </c>
      <c r="C93" s="18">
        <v>36.1</v>
      </c>
      <c r="D93" s="18">
        <v>38.5</v>
      </c>
      <c r="E93" s="19">
        <v>-2.4</v>
      </c>
      <c r="F93" s="20">
        <v>34.6</v>
      </c>
    </row>
    <row r="94" spans="2:6">
      <c r="B94" s="8" t="s">
        <v>51</v>
      </c>
      <c r="C94" s="18">
        <v>36.4</v>
      </c>
      <c r="D94" s="18">
        <v>39</v>
      </c>
      <c r="E94" s="19">
        <v>-2.6</v>
      </c>
      <c r="F94" s="20">
        <v>35.5</v>
      </c>
    </row>
    <row r="95" spans="2:6">
      <c r="B95" s="8" t="s">
        <v>52</v>
      </c>
      <c r="C95" s="18">
        <v>35.5</v>
      </c>
      <c r="D95" s="18">
        <v>42.6</v>
      </c>
      <c r="E95" s="19">
        <v>-7.2</v>
      </c>
      <c r="F95" s="20">
        <v>50.4</v>
      </c>
    </row>
    <row r="96" spans="2:6">
      <c r="B96" s="8" t="s">
        <v>53</v>
      </c>
      <c r="C96" s="18">
        <v>35.4</v>
      </c>
      <c r="D96" s="18">
        <v>45.3</v>
      </c>
      <c r="E96" s="19">
        <v>-9.9</v>
      </c>
      <c r="F96" s="20">
        <v>64.8</v>
      </c>
    </row>
    <row r="97" spans="1:6">
      <c r="B97" s="8" t="s">
        <v>54</v>
      </c>
      <c r="C97" s="18">
        <v>36.4</v>
      </c>
      <c r="D97" s="18">
        <v>44.9</v>
      </c>
      <c r="E97" s="19">
        <v>-8.6</v>
      </c>
      <c r="F97" s="20">
        <v>71.599999999999994</v>
      </c>
    </row>
    <row r="98" spans="1:6">
      <c r="B98" s="8" t="s">
        <v>55</v>
      </c>
      <c r="C98" s="18">
        <v>36.700000000000003</v>
      </c>
      <c r="D98" s="18">
        <v>43.8</v>
      </c>
      <c r="E98" s="19">
        <v>-7.1</v>
      </c>
      <c r="F98" s="20">
        <v>75.400000000000006</v>
      </c>
    </row>
    <row r="99" spans="1:6">
      <c r="B99" s="8" t="s">
        <v>56</v>
      </c>
      <c r="C99" s="18">
        <v>36.1</v>
      </c>
      <c r="D99" s="18">
        <v>43.3</v>
      </c>
      <c r="E99" s="19">
        <v>-7.2</v>
      </c>
      <c r="F99" s="20">
        <v>79.099999999999994</v>
      </c>
    </row>
    <row r="100" spans="1:6">
      <c r="B100" s="8" t="s">
        <v>57</v>
      </c>
      <c r="C100" s="18">
        <v>36</v>
      </c>
      <c r="D100" s="18">
        <v>41.9</v>
      </c>
      <c r="E100" s="19">
        <v>-5.8</v>
      </c>
      <c r="F100" s="20">
        <v>81.2</v>
      </c>
    </row>
    <row r="101" spans="1:6">
      <c r="B101" s="18" t="s">
        <v>58</v>
      </c>
      <c r="C101" s="18">
        <v>35.799999999999997</v>
      </c>
      <c r="D101" s="18">
        <v>41</v>
      </c>
      <c r="E101" s="18">
        <v>-5.2</v>
      </c>
      <c r="F101" s="20">
        <v>83.6</v>
      </c>
    </row>
    <row r="102" spans="1:6">
      <c r="B102" s="18" t="s">
        <v>59</v>
      </c>
      <c r="C102" s="18">
        <v>36.200000000000003</v>
      </c>
      <c r="D102" s="18">
        <v>40</v>
      </c>
      <c r="E102" s="18">
        <v>-3.8</v>
      </c>
      <c r="F102" s="18">
        <v>83.6</v>
      </c>
    </row>
    <row r="103" spans="1:6">
      <c r="B103" s="21" t="s">
        <v>60</v>
      </c>
      <c r="C103" s="21">
        <v>36.700000000000003</v>
      </c>
      <c r="D103" s="21">
        <v>39.299999999999997</v>
      </c>
      <c r="E103" s="21">
        <v>-2.6</v>
      </c>
      <c r="F103" s="21">
        <v>86.6</v>
      </c>
    </row>
    <row r="104" spans="1:6">
      <c r="B104" s="10" t="s">
        <v>61</v>
      </c>
      <c r="C104" s="346">
        <v>36.700000000000003</v>
      </c>
      <c r="D104" s="346">
        <v>39.6</v>
      </c>
      <c r="E104" s="346">
        <v>-2.9</v>
      </c>
      <c r="F104" s="346">
        <v>88.8</v>
      </c>
    </row>
    <row r="105" spans="1:6">
      <c r="B105" s="10" t="s">
        <v>173</v>
      </c>
      <c r="C105" s="347">
        <v>37.1</v>
      </c>
      <c r="D105" s="347">
        <v>39</v>
      </c>
      <c r="E105" s="347">
        <v>-1.9</v>
      </c>
      <c r="F105" s="347">
        <v>88.5</v>
      </c>
    </row>
    <row r="106" spans="1:6">
      <c r="B106" s="11" t="s">
        <v>184</v>
      </c>
      <c r="C106" s="347">
        <v>37.200000000000003</v>
      </c>
      <c r="D106" s="347">
        <v>38.200000000000003</v>
      </c>
      <c r="E106" s="347">
        <v>-1</v>
      </c>
      <c r="F106" s="347">
        <v>86.9</v>
      </c>
    </row>
    <row r="107" spans="1:6">
      <c r="A107" s="5"/>
      <c r="B107" s="11" t="s">
        <v>188</v>
      </c>
      <c r="C107" s="346">
        <v>37.1</v>
      </c>
      <c r="D107" s="347">
        <v>38</v>
      </c>
      <c r="E107" s="346">
        <v>-0.9</v>
      </c>
      <c r="F107" s="346">
        <v>83</v>
      </c>
    </row>
    <row r="108" spans="1:6">
      <c r="A108" s="5"/>
      <c r="B108" s="22" t="s">
        <v>250</v>
      </c>
      <c r="C108" s="348">
        <v>37.200000000000003</v>
      </c>
      <c r="D108" s="348">
        <v>37.9</v>
      </c>
      <c r="E108" s="348">
        <v>-0.7</v>
      </c>
      <c r="F108" s="349">
        <v>79.8</v>
      </c>
    </row>
    <row r="109" spans="1:6" ht="13.5" customHeight="1">
      <c r="A109" s="5"/>
      <c r="B109" s="12" t="s">
        <v>284</v>
      </c>
      <c r="C109" s="13"/>
      <c r="D109" s="13"/>
      <c r="E109" s="13"/>
      <c r="F109" s="5"/>
    </row>
    <row r="110" spans="1:6" ht="24" customHeight="1" thickBot="1">
      <c r="A110" s="5"/>
      <c r="B110" s="333" t="s">
        <v>225</v>
      </c>
      <c r="C110" s="333"/>
      <c r="D110" s="333"/>
      <c r="E110" s="333"/>
      <c r="F110" s="334"/>
    </row>
    <row r="111" spans="1:6">
      <c r="A111" s="5"/>
      <c r="E111" s="13"/>
      <c r="F111" s="5"/>
    </row>
    <row r="112" spans="1:6">
      <c r="E112" s="13"/>
      <c r="F112" s="5"/>
    </row>
    <row r="113" spans="5:5">
      <c r="E113" s="13"/>
    </row>
    <row r="114" spans="5:5">
      <c r="E114" s="13"/>
    </row>
    <row r="115" spans="5:5">
      <c r="E115" s="13"/>
    </row>
    <row r="116" spans="5:5">
      <c r="E116" s="13"/>
    </row>
    <row r="117" spans="5:5">
      <c r="E117" s="13"/>
    </row>
    <row r="118" spans="5:5">
      <c r="E118" s="13"/>
    </row>
    <row r="119" spans="5:5">
      <c r="E119" s="13"/>
    </row>
    <row r="120" spans="5:5">
      <c r="E120" s="13"/>
    </row>
    <row r="121" spans="5:5">
      <c r="E121" s="13"/>
    </row>
    <row r="122" spans="5:5">
      <c r="E122" s="13"/>
    </row>
    <row r="123" spans="5:5">
      <c r="E123" s="13"/>
    </row>
    <row r="124" spans="5:5">
      <c r="E124" s="13"/>
    </row>
    <row r="125" spans="5:5">
      <c r="E125" s="13"/>
    </row>
    <row r="126" spans="5:5">
      <c r="E126" s="13"/>
    </row>
  </sheetData>
  <mergeCells count="5">
    <mergeCell ref="B110:F110"/>
    <mergeCell ref="B1:J1"/>
    <mergeCell ref="B2:J2"/>
    <mergeCell ref="B3:J3"/>
    <mergeCell ref="C5:F5"/>
  </mergeCells>
  <hyperlinks>
    <hyperlink ref="B1" r:id="rId1" display="Key public finances data since 1920: data underlying our home page high chart data"/>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pageSetUpPr fitToPage="1"/>
  </sheetPr>
  <dimension ref="B2:E24"/>
  <sheetViews>
    <sheetView workbookViewId="0"/>
  </sheetViews>
  <sheetFormatPr defaultRowHeight="15"/>
  <cols>
    <col min="1" max="1" width="9.140625" style="1"/>
    <col min="2" max="2" width="41.42578125" style="1" bestFit="1" customWidth="1"/>
    <col min="3" max="3" width="71.42578125" style="1" customWidth="1"/>
    <col min="4" max="4" width="44.28515625" style="1" customWidth="1"/>
    <col min="5" max="5" width="13.5703125" style="1" customWidth="1"/>
    <col min="6" max="16384" width="9.140625" style="1"/>
  </cols>
  <sheetData>
    <row r="2" spans="2:5" ht="21">
      <c r="B2" s="296" t="s">
        <v>88</v>
      </c>
      <c r="C2" s="297"/>
      <c r="D2" s="297"/>
    </row>
    <row r="3" spans="2:5">
      <c r="B3" s="297"/>
      <c r="C3" s="297"/>
      <c r="D3" s="297"/>
    </row>
    <row r="4" spans="2:5" ht="15.75">
      <c r="B4" s="298" t="s">
        <v>134</v>
      </c>
      <c r="C4" s="298" t="s">
        <v>133</v>
      </c>
      <c r="D4" s="298" t="s">
        <v>120</v>
      </c>
      <c r="E4" s="299" t="s">
        <v>135</v>
      </c>
    </row>
    <row r="5" spans="2:5" ht="75" customHeight="1">
      <c r="B5" s="300" t="s">
        <v>3</v>
      </c>
      <c r="C5" s="300" t="s">
        <v>132</v>
      </c>
      <c r="D5" s="301" t="s">
        <v>159</v>
      </c>
      <c r="E5" s="300" t="s">
        <v>80</v>
      </c>
    </row>
    <row r="6" spans="2:5" ht="75" customHeight="1">
      <c r="B6" s="300" t="s">
        <v>8</v>
      </c>
      <c r="C6" s="300" t="s">
        <v>115</v>
      </c>
      <c r="D6" s="301" t="s">
        <v>159</v>
      </c>
      <c r="E6" s="300" t="s">
        <v>171</v>
      </c>
    </row>
    <row r="7" spans="2:5" ht="75" customHeight="1">
      <c r="B7" s="300" t="s">
        <v>146</v>
      </c>
      <c r="C7" s="300" t="s">
        <v>89</v>
      </c>
      <c r="D7" s="301" t="s">
        <v>159</v>
      </c>
      <c r="E7" s="300" t="s">
        <v>81</v>
      </c>
    </row>
    <row r="8" spans="2:5" ht="75" customHeight="1">
      <c r="B8" s="300" t="s">
        <v>144</v>
      </c>
      <c r="C8" s="300" t="s">
        <v>137</v>
      </c>
      <c r="D8" s="300" t="s">
        <v>162</v>
      </c>
      <c r="E8" s="300" t="str">
        <f>"-JW2Z"</f>
        <v>-JW2Z</v>
      </c>
    </row>
    <row r="9" spans="2:5" ht="75" customHeight="1">
      <c r="B9" s="300" t="s">
        <v>62</v>
      </c>
      <c r="C9" s="300" t="s">
        <v>156</v>
      </c>
      <c r="D9" s="301" t="s">
        <v>159</v>
      </c>
      <c r="E9" s="300" t="str">
        <f>"-JW2S"</f>
        <v>-JW2S</v>
      </c>
    </row>
    <row r="10" spans="2:5" ht="75" customHeight="1">
      <c r="B10" s="300" t="s">
        <v>145</v>
      </c>
      <c r="C10" s="300" t="s">
        <v>136</v>
      </c>
      <c r="D10" s="300" t="s">
        <v>160</v>
      </c>
      <c r="E10" s="300" t="str">
        <f>"(-JW2Z) +     (-JW2S)"</f>
        <v>(-JW2Z) +     (-JW2S)</v>
      </c>
    </row>
    <row r="11" spans="2:5" ht="75" customHeight="1">
      <c r="B11" s="300" t="s">
        <v>147</v>
      </c>
      <c r="C11" s="300" t="s">
        <v>155</v>
      </c>
      <c r="D11" s="300" t="s">
        <v>162</v>
      </c>
      <c r="E11" s="300" t="str">
        <f>"-J5II"</f>
        <v>-J5II</v>
      </c>
    </row>
    <row r="12" spans="2:5" ht="75" customHeight="1">
      <c r="B12" s="300" t="s">
        <v>178</v>
      </c>
      <c r="C12" s="300" t="s">
        <v>116</v>
      </c>
      <c r="D12" s="300" t="s">
        <v>162</v>
      </c>
      <c r="E12" s="300" t="str">
        <f>"-JW2T"</f>
        <v>-JW2T</v>
      </c>
    </row>
    <row r="13" spans="2:5" ht="75" customHeight="1">
      <c r="B13" s="300" t="s">
        <v>70</v>
      </c>
      <c r="C13" s="300" t="s">
        <v>154</v>
      </c>
      <c r="D13" s="300" t="s">
        <v>161</v>
      </c>
      <c r="E13" s="300" t="s">
        <v>141</v>
      </c>
    </row>
    <row r="14" spans="2:5" ht="75" customHeight="1">
      <c r="B14" s="300" t="s">
        <v>4</v>
      </c>
      <c r="C14" s="300" t="s">
        <v>143</v>
      </c>
      <c r="D14" s="300" t="s">
        <v>162</v>
      </c>
      <c r="E14" s="300" t="s">
        <v>92</v>
      </c>
    </row>
    <row r="15" spans="2:5" ht="75" customHeight="1">
      <c r="B15" s="300" t="s">
        <v>2</v>
      </c>
      <c r="C15" s="300" t="s">
        <v>142</v>
      </c>
      <c r="D15" s="300" t="s">
        <v>162</v>
      </c>
      <c r="E15" s="300" t="s">
        <v>179</v>
      </c>
    </row>
    <row r="16" spans="2:5" ht="75" customHeight="1">
      <c r="B16" s="300" t="s">
        <v>72</v>
      </c>
      <c r="C16" s="300" t="s">
        <v>164</v>
      </c>
      <c r="D16" s="300" t="s">
        <v>162</v>
      </c>
      <c r="E16" s="300" t="s">
        <v>158</v>
      </c>
    </row>
    <row r="17" spans="2:5" ht="75" customHeight="1">
      <c r="B17" s="300" t="s">
        <v>77</v>
      </c>
      <c r="C17" s="300" t="s">
        <v>165</v>
      </c>
      <c r="D17" s="300" t="s">
        <v>162</v>
      </c>
      <c r="E17" s="300" t="s">
        <v>91</v>
      </c>
    </row>
    <row r="18" spans="2:5" ht="75" customHeight="1">
      <c r="B18" s="300" t="s">
        <v>148</v>
      </c>
      <c r="C18" s="300" t="s">
        <v>166</v>
      </c>
      <c r="D18" s="300" t="s">
        <v>163</v>
      </c>
      <c r="E18" s="300" t="s">
        <v>122</v>
      </c>
    </row>
    <row r="19" spans="2:5" ht="75" customHeight="1">
      <c r="B19" s="300" t="s">
        <v>153</v>
      </c>
      <c r="C19" s="300" t="s">
        <v>140</v>
      </c>
      <c r="D19" s="300" t="s">
        <v>301</v>
      </c>
      <c r="E19" s="300" t="s">
        <v>141</v>
      </c>
    </row>
    <row r="20" spans="2:5" ht="75" customHeight="1">
      <c r="B20" s="300" t="s">
        <v>85</v>
      </c>
      <c r="C20" s="300" t="s">
        <v>151</v>
      </c>
      <c r="D20" s="300" t="s">
        <v>302</v>
      </c>
      <c r="E20" s="300" t="s">
        <v>141</v>
      </c>
    </row>
    <row r="21" spans="2:5" ht="105.75" customHeight="1">
      <c r="B21" s="300" t="s">
        <v>139</v>
      </c>
      <c r="C21" s="300" t="s">
        <v>149</v>
      </c>
      <c r="D21" s="300" t="s">
        <v>303</v>
      </c>
      <c r="E21" s="300" t="s">
        <v>150</v>
      </c>
    </row>
    <row r="22" spans="2:5" ht="75" customHeight="1">
      <c r="B22" s="300" t="s">
        <v>86</v>
      </c>
      <c r="C22" s="300" t="s">
        <v>152</v>
      </c>
      <c r="D22" s="300" t="s">
        <v>180</v>
      </c>
      <c r="E22" s="300" t="s">
        <v>113</v>
      </c>
    </row>
    <row r="23" spans="2:5">
      <c r="B23" s="340" t="s">
        <v>304</v>
      </c>
      <c r="C23" s="341"/>
      <c r="D23" s="341"/>
      <c r="E23" s="342"/>
    </row>
    <row r="24" spans="2:5">
      <c r="B24" s="343"/>
      <c r="C24" s="344"/>
      <c r="D24" s="344"/>
      <c r="E24" s="345"/>
    </row>
  </sheetData>
  <mergeCells count="1">
    <mergeCell ref="B23:E24"/>
  </mergeCells>
  <phoneticPr fontId="101" type="noConversion"/>
  <pageMargins left="1.27" right="0.75" top="0.48" bottom="0.35" header="0.38" footer="0.18"/>
  <pageSetup paperSize="9" scale="68" fitToHeight="2" orientation="landscape" r:id="rId1"/>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1</vt:i4>
      </vt:variant>
    </vt:vector>
  </HeadingPairs>
  <TitlesOfParts>
    <vt:vector size="7" baseType="lpstr">
      <vt:lpstr>Aggregates (£bn)</vt:lpstr>
      <vt:lpstr>Aggregates (per cent of GDP)</vt:lpstr>
      <vt:lpstr>Aggregates (2015-16 prices)</vt:lpstr>
      <vt:lpstr>Receipts (£bn)</vt:lpstr>
      <vt:lpstr>Public finances since 1920</vt:lpstr>
      <vt:lpstr>Glossary</vt:lpstr>
      <vt:lpstr>Spending and receipts</vt:lpstr>
    </vt:vector>
  </TitlesOfParts>
  <Company>Attorney General's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Harriet Price</dc:creator>
  <cp:lastModifiedBy>Price, Harriet</cp:lastModifiedBy>
  <cp:lastPrinted>2017-03-24T12:17:39Z</cp:lastPrinted>
  <dcterms:created xsi:type="dcterms:W3CDTF">2012-12-04T16:30:01Z</dcterms:created>
  <dcterms:modified xsi:type="dcterms:W3CDTF">2017-05-02T10:53:37Z</dcterms:modified>
</cp:coreProperties>
</file>