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G:\Groups\Documents and research\Economic and Fiscal Outlook\Autumn 2022\FINAL WEB VERSIONS\Wave 4 (extras)\"/>
    </mc:Choice>
  </mc:AlternateContent>
  <xr:revisionPtr revIDLastSave="0" documentId="13_ncr:1_{73F9367A-D4DE-4E48-AC4E-C774926A5CD2}" xr6:coauthVersionLast="46" xr6:coauthVersionMax="46" xr10:uidLastSave="{00000000-0000-0000-0000-000000000000}"/>
  <bookViews>
    <workbookView xWindow="-45" yWindow="-16320" windowWidth="29040" windowHeight="15840" tabRatio="803" firstSheet="12" activeTab="12" xr2:uid="{00000000-000D-0000-FFFF-FFFF00000000}"/>
  </bookViews>
  <sheets>
    <sheet name="£PSNB (2)" sheetId="215" state="hidden" r:id="rId1"/>
    <sheet name="£PSCR (2)" sheetId="216" state="hidden" r:id="rId2"/>
    <sheet name="£TME (2)" sheetId="218" state="hidden" r:id="rId3"/>
    <sheet name="PSCR (2)" sheetId="217" state="hidden" r:id="rId4"/>
    <sheet name="TME (2)" sheetId="219"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state="hidden" r:id="rId12"/>
    <sheet name="Contents" sheetId="56" r:id="rId13"/>
    <sheet name="Aggregates" sheetId="196" r:id="rId14"/>
    <sheet name="£PSNB" sheetId="41" r:id="rId15"/>
    <sheet name="PSNB" sheetId="50" r:id="rId16"/>
    <sheet name="£PSCR" sheetId="46" r:id="rId17"/>
    <sheet name="PSCR" sheetId="51" r:id="rId18"/>
    <sheet name="£TME" sheetId="48" r:id="rId19"/>
    <sheet name="TME" sheetId="52" r:id="rId20"/>
    <sheet name="CACB" sheetId="53" r:id="rId21"/>
    <sheet name="CAPSNB" sheetId="200" r:id="rId22"/>
    <sheet name="PSND" sheetId="201" r:id="rId23"/>
    <sheet name="PSNI" sheetId="229" r:id="rId24"/>
    <sheet name="£CB" sheetId="231" r:id="rId25"/>
    <sheet name="CB" sheetId="230" r:id="rId26"/>
    <sheet name="Receipts" sheetId="132" r:id="rId27"/>
    <sheet name="IT" sheetId="58" r:id="rId28"/>
    <sheet name="SA IT" sheetId="59" r:id="rId29"/>
    <sheet name="PAYE IT" sheetId="60" r:id="rId30"/>
    <sheet name="NICS" sheetId="62" r:id="rId31"/>
    <sheet name="HSC" sheetId="234" r:id="rId32"/>
    <sheet name="VAT" sheetId="63" r:id="rId33"/>
    <sheet name="Alcohol" sheetId="199" r:id="rId34"/>
    <sheet name="Onshore" sheetId="96" r:id="rId35"/>
    <sheet name="Oilandgas" sheetId="64" r:id="rId36"/>
    <sheet name="Fuel" sheetId="69" r:id="rId37"/>
    <sheet name="Business" sheetId="70" r:id="rId38"/>
    <sheet name="CGT" sheetId="71" r:id="rId39"/>
    <sheet name="IHT" sheetId="72" r:id="rId40"/>
    <sheet name="PTT" sheetId="73" r:id="rId41"/>
    <sheet name="Shares" sheetId="75" r:id="rId42"/>
    <sheet name="Tobacco" sheetId="76" r:id="rId43"/>
    <sheet name="Spirits" sheetId="77" r:id="rId44"/>
    <sheet name="Wine" sheetId="79" r:id="rId45"/>
    <sheet name="Beercider" sheetId="80" r:id="rId46"/>
    <sheet name="VED" sheetId="81" r:id="rId47"/>
    <sheet name="VATrefunds" sheetId="82" r:id="rId48"/>
    <sheet name="Council" sheetId="84" r:id="rId49"/>
    <sheet name="APD" sheetId="86" r:id="rId50"/>
    <sheet name="Debtint" sheetId="118" r:id="rId51"/>
    <sheet name="IPT" sheetId="88" r:id="rId52"/>
    <sheet name="CCL" sheetId="89" r:id="rId53"/>
    <sheet name="Bank" sheetId="90" r:id="rId54"/>
    <sheet name="Licence" sheetId="91" r:id="rId55"/>
    <sheet name="ETS" sheetId="94" r:id="rId56"/>
    <sheet name="Scotland" sheetId="97" r:id="rId57"/>
    <sheet name="Spending" sheetId="131" r:id="rId58"/>
    <sheet name="RDEL" sheetId="102" r:id="rId59"/>
    <sheet name="CDEL" sheetId="103" r:id="rId60"/>
    <sheet name="Total welfare" sheetId="228" r:id="rId61"/>
    <sheet name="Welfare in" sheetId="104" r:id="rId62"/>
    <sheet name="Welfare out" sheetId="105" r:id="rId63"/>
    <sheet name="LASFEcurr" sheetId="116" r:id="rId64"/>
    <sheet name="LASFEcap" sheetId="115" r:id="rId65"/>
    <sheet name="PSDebtint" sheetId="227" r:id="rId66"/>
    <sheet name="APF" sheetId="197" r:id="rId67"/>
    <sheet name="Netdebtint" sheetId="213" r:id="rId68"/>
    <sheet name="PCDebtint" sheetId="119" r:id="rId69"/>
    <sheet name="EU" sheetId="114" r:id="rId70"/>
    <sheet name="Pensions" sheetId="107" r:id="rId71"/>
    <sheet name="PCcapex" sheetId="124" r:id="rId72"/>
    <sheet name="NRcur" sheetId="112" r:id="rId73"/>
    <sheet name="NRcap" sheetId="113" r:id="rId74"/>
    <sheet name="Ctaxcreds" sheetId="106" r:id="rId75"/>
    <sheet name="BBCcur" sheetId="111" r:id="rId76"/>
    <sheet name="Lotterycur" sheetId="109" r:id="rId77"/>
    <sheet name="Lotterycap" sheetId="110" r:id="rId78"/>
    <sheet name="Studentloans" sheetId="233" r:id="rId79"/>
    <sheet name="Fundedpensions" sheetId="232" r:id="rId80"/>
    <sheet name="GGIpensions" sheetId="123" r:id="rId81"/>
    <sheet name="Taxlit" sheetId="198" r:id="rId82"/>
    <sheet name="GGdepreciation" sheetId="121" r:id="rId83"/>
    <sheet name="R&amp;D" sheetId="120" r:id="rId84"/>
    <sheet name="SUME" sheetId="122" r:id="rId85"/>
    <sheet name="Economy" sheetId="133" r:id="rId86"/>
    <sheet name="NGDP" sheetId="49" r:id="rId87"/>
    <sheet name="UKGDP" sheetId="55" r:id="rId88"/>
    <sheet name="Outputgap" sheetId="163" r:id="rId89"/>
    <sheet name="Demand" sheetId="177" r:id="rId90"/>
    <sheet name="HHconsumption" sheetId="176" r:id="rId91"/>
    <sheet name="Govconsumption" sheetId="175" r:id="rId92"/>
    <sheet name="Fixedinv" sheetId="174" r:id="rId93"/>
    <sheet name="Businessinv" sheetId="173" r:id="rId94"/>
    <sheet name="Govtinv" sheetId="172" r:id="rId95"/>
    <sheet name="Privatedwellingsinv" sheetId="171" r:id="rId96"/>
    <sheet name="Inventories" sheetId="170" r:id="rId97"/>
    <sheet name="Exports" sheetId="169" r:id="rId98"/>
    <sheet name="Imports" sheetId="168" r:id="rId99"/>
    <sheet name="Currentacc£" sheetId="187" r:id="rId100"/>
    <sheet name="Currentacc%GDP" sheetId="186" r:id="rId101"/>
    <sheet name="CPI" sheetId="185" r:id="rId102"/>
    <sheet name="RPI" sheetId="184" r:id="rId103"/>
    <sheet name="Deflator" sheetId="182" r:id="rId104"/>
    <sheet name="Empl" sheetId="181" r:id="rId105"/>
    <sheet name="Prod" sheetId="180" r:id="rId106"/>
    <sheet name="Wages&amp;Salaries" sheetId="179" r:id="rId107"/>
    <sheet name="Earnings" sheetId="178" r:id="rId108"/>
    <sheet name="Unemplrate" sheetId="194" r:id="rId109"/>
    <sheet name="RHHDI" sheetId="192" r:id="rId110"/>
    <sheet name="Savingratio" sheetId="191" r:id="rId111"/>
    <sheet name="Houseprices" sheetId="190" r:id="rId112"/>
    <sheet name="HHnetworthtoincome" sheetId="226" r:id="rId113"/>
    <sheet name="WorldGDP" sheetId="195" r:id="rId114"/>
    <sheet name="Worldtrade" sheetId="166" r:id="rId115"/>
    <sheet name="EuroGDP" sheetId="167" r:id="rId116"/>
    <sheet name="UKexportmarkets" sheetId="165" r:id="rId117"/>
    <sheet name="Non-oilPNFCprofits" sheetId="188" r:id="rId118"/>
    <sheet name="Oilprices($)" sheetId="202" r:id="rId119"/>
    <sheet name="Oilprices(£)" sheetId="207" r:id="rId120"/>
    <sheet name="Gas Prices" sheetId="209" r:id="rId121"/>
    <sheet name="Equityprices" sheetId="203" r:id="rId122"/>
    <sheet name="Shorttermrates" sheetId="204" r:id="rId123"/>
    <sheet name="Gilts" sheetId="210" r:id="rId124"/>
    <sheet name="£€rate" sheetId="211" r:id="rId125"/>
    <sheet name="Nomconsumerspending" sheetId="206" r:id="rId126"/>
    <sheet name="CC" sheetId="193" r:id="rId127"/>
  </sheets>
  <externalReferences>
    <externalReference r:id="rId128"/>
    <externalReference r:id="rId129"/>
    <externalReference r:id="rId130"/>
  </externalReferences>
  <definedNames>
    <definedName name="_1_0" localSheetId="1">#REF!</definedName>
    <definedName name="_10_0" localSheetId="33">#REF!</definedName>
    <definedName name="_100_0" localSheetId="53">#REF!</definedName>
    <definedName name="_1000_0" localSheetId="65">#REF!</definedName>
    <definedName name="_1001_0" localSheetId="65">#REF!</definedName>
    <definedName name="_1002_0" localSheetId="65">#REF!</definedName>
    <definedName name="_1003_0" localSheetId="65">#REF!</definedName>
    <definedName name="_1004_0" localSheetId="65">#REF!</definedName>
    <definedName name="_1005_0" localSheetId="65">#REF!</definedName>
    <definedName name="_1006_0" localSheetId="65">#REF!</definedName>
    <definedName name="_1007_0" localSheetId="5">#REF!</definedName>
    <definedName name="_1008_0" localSheetId="5">#REF!</definedName>
    <definedName name="_1009_0" localSheetId="22">#REF!</definedName>
    <definedName name="_101_0" localSheetId="53">#REF!</definedName>
    <definedName name="_1010_0" localSheetId="8">#REF!</definedName>
    <definedName name="_1011_0" localSheetId="8">#REF!</definedName>
    <definedName name="_1012_0" localSheetId="8">#REF!</definedName>
    <definedName name="_1013_0" localSheetId="40">#REF!</definedName>
    <definedName name="_1014_0" localSheetId="40">#REF!</definedName>
    <definedName name="_1015_0" localSheetId="40">#REF!</definedName>
    <definedName name="_1016_0" localSheetId="40">#REF!</definedName>
    <definedName name="_1017_0" localSheetId="40">#REF!</definedName>
    <definedName name="_1018_0" localSheetId="40">#REF!</definedName>
    <definedName name="_1019_0" localSheetId="40">#REF!</definedName>
    <definedName name="_102_0" localSheetId="53">#REF!</definedName>
    <definedName name="_1020_0" localSheetId="40">#REF!</definedName>
    <definedName name="_1021_0" localSheetId="40">#REF!</definedName>
    <definedName name="_1022_0" localSheetId="40">#REF!</definedName>
    <definedName name="_1023_0" localSheetId="40">#REF!</definedName>
    <definedName name="_1024_0" localSheetId="83">#REF!</definedName>
    <definedName name="_1025_0" localSheetId="83">#REF!</definedName>
    <definedName name="_1026_0" localSheetId="83">#REF!</definedName>
    <definedName name="_1027_0" localSheetId="83">#REF!</definedName>
    <definedName name="_1028_0" localSheetId="83">#REF!</definedName>
    <definedName name="_1029_0" localSheetId="83">#REF!</definedName>
    <definedName name="_103_0" localSheetId="53">#REF!</definedName>
    <definedName name="_1030_0" localSheetId="83">#REF!</definedName>
    <definedName name="_1031_0" localSheetId="83">#REF!</definedName>
    <definedName name="_1032_0" localSheetId="83">#REF!</definedName>
    <definedName name="_1033_0" localSheetId="83">#REF!</definedName>
    <definedName name="_1034_0" localSheetId="83">#REF!</definedName>
    <definedName name="_1035_0" localSheetId="83">#REF!</definedName>
    <definedName name="_1036_0" localSheetId="83">#REF!</definedName>
    <definedName name="_1037_0" localSheetId="83">#REF!</definedName>
    <definedName name="_1038_0" localSheetId="83">#REF!</definedName>
    <definedName name="_1039_0" localSheetId="83">#REF!</definedName>
    <definedName name="_104_0" localSheetId="53">#REF!</definedName>
    <definedName name="_1040_0" localSheetId="83">#REF!</definedName>
    <definedName name="_1041_0" localSheetId="83">#REF!</definedName>
    <definedName name="_1042_0" localSheetId="83">#REF!</definedName>
    <definedName name="_1043_0" localSheetId="83">#REF!</definedName>
    <definedName name="_1044_0" localSheetId="83">#REF!</definedName>
    <definedName name="_1045_0" localSheetId="83">#REF!</definedName>
    <definedName name="_1046_0" localSheetId="83">#REF!</definedName>
    <definedName name="_1047_0" localSheetId="83">#REF!</definedName>
    <definedName name="_1048_0" localSheetId="83">#REF!</definedName>
    <definedName name="_1049_0" localSheetId="83">#REF!</definedName>
    <definedName name="_105_0" localSheetId="53">#REF!</definedName>
    <definedName name="_1050_0" localSheetId="83">#REF!</definedName>
    <definedName name="_1051_0" localSheetId="83">#REF!</definedName>
    <definedName name="_1052_0" localSheetId="83">#REF!</definedName>
    <definedName name="_1053_0" localSheetId="83">#REF!</definedName>
    <definedName name="_1054_0" localSheetId="83">#REF!</definedName>
    <definedName name="_1055_0" localSheetId="83">#REF!</definedName>
    <definedName name="_1056_0" localSheetId="83">#REF!</definedName>
    <definedName name="_1057_0" localSheetId="83">#REF!</definedName>
    <definedName name="_1058_0" localSheetId="83">#REF!</definedName>
    <definedName name="_1059_0" localSheetId="83">#REF!</definedName>
    <definedName name="_106_0" localSheetId="53">#REF!</definedName>
    <definedName name="_1060_0" localSheetId="83">#REF!</definedName>
    <definedName name="_1061_0" localSheetId="83">#REF!</definedName>
    <definedName name="_1062_0" localSheetId="83">#REF!</definedName>
    <definedName name="_1063_0" localSheetId="83">#REF!</definedName>
    <definedName name="_1064_0" localSheetId="83">#REF!</definedName>
    <definedName name="_1065_0" localSheetId="83">#REF!</definedName>
    <definedName name="_1066_0" localSheetId="83">#REF!</definedName>
    <definedName name="_1067_0" localSheetId="58">#REF!</definedName>
    <definedName name="_1068_0" localSheetId="58">#REF!</definedName>
    <definedName name="_1069_0" localSheetId="58">#REF!</definedName>
    <definedName name="_107_0" localSheetId="53">#REF!</definedName>
    <definedName name="_1070_0" localSheetId="58">#REF!</definedName>
    <definedName name="_1071_0" localSheetId="58">#REF!</definedName>
    <definedName name="_1072_0" localSheetId="58">#REF!</definedName>
    <definedName name="_1073_0" localSheetId="58">#REF!</definedName>
    <definedName name="_1074_0" localSheetId="58">#REF!</definedName>
    <definedName name="_1075_0" localSheetId="58">#REF!</definedName>
    <definedName name="_1076_0" localSheetId="58">#REF!</definedName>
    <definedName name="_1077_0" localSheetId="58">#REF!</definedName>
    <definedName name="_1078_0" localSheetId="58">#REF!</definedName>
    <definedName name="_1079_0" localSheetId="58">#REF!</definedName>
    <definedName name="_108_0" localSheetId="53">#REF!</definedName>
    <definedName name="_1080_0" localSheetId="58">#REF!</definedName>
    <definedName name="_1081_0" localSheetId="58">#REF!</definedName>
    <definedName name="_1082_0" localSheetId="58">#REF!</definedName>
    <definedName name="_1083_0" localSheetId="58">#REF!</definedName>
    <definedName name="_1084_0" localSheetId="58">#REF!</definedName>
    <definedName name="_1085_0" localSheetId="58">#REF!</definedName>
    <definedName name="_1086_0" localSheetId="58">#REF!</definedName>
    <definedName name="_1087_0" localSheetId="58">#REF!</definedName>
    <definedName name="_1088_0" localSheetId="58">#REF!</definedName>
    <definedName name="_1089_0" localSheetId="58">#REF!</definedName>
    <definedName name="_109_0" localSheetId="53">#REF!</definedName>
    <definedName name="_1090_0" localSheetId="58">#REF!</definedName>
    <definedName name="_1091_0" localSheetId="58">#REF!</definedName>
    <definedName name="_1092_0" localSheetId="58">#REF!</definedName>
    <definedName name="_1093_0" localSheetId="58">#REF!</definedName>
    <definedName name="_1094_0" localSheetId="58">#REF!</definedName>
    <definedName name="_1095_0" localSheetId="28">#REF!</definedName>
    <definedName name="_1096_0" localSheetId="28">#REF!</definedName>
    <definedName name="_1097_0" localSheetId="56">#REF!</definedName>
    <definedName name="_1098_0" localSheetId="56">#REF!</definedName>
    <definedName name="_1099_0" localSheetId="56">#REF!</definedName>
    <definedName name="_11_0" localSheetId="33">#REF!</definedName>
    <definedName name="_110_0" localSheetId="75">#REF!</definedName>
    <definedName name="_1100_0" localSheetId="56">#REF!</definedName>
    <definedName name="_1101_0" localSheetId="56">#REF!</definedName>
    <definedName name="_1102_0" localSheetId="56">#REF!</definedName>
    <definedName name="_1103_0" localSheetId="56">#REF!</definedName>
    <definedName name="_1104_0" localSheetId="56">#REF!</definedName>
    <definedName name="_1105_0" localSheetId="56">#REF!</definedName>
    <definedName name="_1106_0" localSheetId="56">#REF!</definedName>
    <definedName name="_1107_0" localSheetId="56">#REF!</definedName>
    <definedName name="_1108_0" localSheetId="56">#REF!</definedName>
    <definedName name="_1109_0" localSheetId="56">#REF!</definedName>
    <definedName name="_111_0" localSheetId="75">#REF!</definedName>
    <definedName name="_1110_0" localSheetId="56">#REF!</definedName>
    <definedName name="_1111_0" localSheetId="56">#REF!</definedName>
    <definedName name="_1112_0" localSheetId="56">#REF!</definedName>
    <definedName name="_1113_0" localSheetId="56">#REF!</definedName>
    <definedName name="_1114_0" localSheetId="56">#REF!</definedName>
    <definedName name="_1115_0" localSheetId="56">#REF!</definedName>
    <definedName name="_1116_0" localSheetId="56">#REF!</definedName>
    <definedName name="_1117_0" localSheetId="56">#REF!</definedName>
    <definedName name="_1118_0" localSheetId="56">#REF!</definedName>
    <definedName name="_1119_0" localSheetId="56">#REF!</definedName>
    <definedName name="_112_0" localSheetId="75">#REF!</definedName>
    <definedName name="_1120_0" localSheetId="56">#REF!</definedName>
    <definedName name="_1121_0" localSheetId="56">#REF!</definedName>
    <definedName name="_1122_0" localSheetId="56">#REF!</definedName>
    <definedName name="_1123_0" localSheetId="56">#REF!</definedName>
    <definedName name="_1124_0" localSheetId="41">#REF!</definedName>
    <definedName name="_1125_0" localSheetId="41">#REF!</definedName>
    <definedName name="_1126_0" localSheetId="41">#REF!</definedName>
    <definedName name="_1127_0" localSheetId="41">#REF!</definedName>
    <definedName name="_1128_0" localSheetId="41">#REF!</definedName>
    <definedName name="_1129_0" localSheetId="41">#REF!</definedName>
    <definedName name="_113_0" localSheetId="75">#REF!</definedName>
    <definedName name="_1130_0" localSheetId="41">#REF!</definedName>
    <definedName name="_1131_0" localSheetId="41">#REF!</definedName>
    <definedName name="_1132_0" localSheetId="41">#REF!</definedName>
    <definedName name="_1133_0" localSheetId="41">#REF!</definedName>
    <definedName name="_1134_0" localSheetId="41">#REF!</definedName>
    <definedName name="_1135_0" localSheetId="41">#REF!</definedName>
    <definedName name="_1136_0" localSheetId="122">#REF!</definedName>
    <definedName name="_1137_0" localSheetId="122">#REF!</definedName>
    <definedName name="_1138_0" localSheetId="122">#REF!</definedName>
    <definedName name="_1139_0" localSheetId="43">#REF!</definedName>
    <definedName name="_114_0" localSheetId="75">#REF!</definedName>
    <definedName name="_1140_0" localSheetId="43">#REF!</definedName>
    <definedName name="_1141_0" localSheetId="43">#REF!</definedName>
    <definedName name="_1142_0" localSheetId="43">#REF!</definedName>
    <definedName name="_1143_0" localSheetId="43">#REF!</definedName>
    <definedName name="_1144_0" localSheetId="43">#REF!</definedName>
    <definedName name="_1145_0" localSheetId="43">#REF!</definedName>
    <definedName name="_1146_0" localSheetId="43">#REF!</definedName>
    <definedName name="_1147_0" localSheetId="43">#REF!</definedName>
    <definedName name="_1148_0" localSheetId="43">#REF!</definedName>
    <definedName name="_1149_0" localSheetId="43">#REF!</definedName>
    <definedName name="_115_0" localSheetId="75">#REF!</definedName>
    <definedName name="_1150_0" localSheetId="43">#REF!</definedName>
    <definedName name="_1151_0" localSheetId="43">#REF!</definedName>
    <definedName name="_1152_0" localSheetId="43">#REF!</definedName>
    <definedName name="_1153_0" localSheetId="84">#REF!</definedName>
    <definedName name="_1154_0" localSheetId="84">#REF!</definedName>
    <definedName name="_1155_0" localSheetId="84">#REF!</definedName>
    <definedName name="_1156_0" localSheetId="84">#REF!</definedName>
    <definedName name="_1157_0" localSheetId="84">#REF!</definedName>
    <definedName name="_1158_0" localSheetId="84">#REF!</definedName>
    <definedName name="_1159_0" localSheetId="84">#REF!</definedName>
    <definedName name="_116_0" localSheetId="75">#REF!</definedName>
    <definedName name="_1160_0" localSheetId="84">#REF!</definedName>
    <definedName name="_1161_0" localSheetId="84">#REF!</definedName>
    <definedName name="_1162_0" localSheetId="84">#REF!</definedName>
    <definedName name="_1163_0" localSheetId="84">#REF!</definedName>
    <definedName name="_1164_0" localSheetId="84">#REF!</definedName>
    <definedName name="_1165_0" localSheetId="84">#REF!</definedName>
    <definedName name="_1166_0" localSheetId="84">#REF!</definedName>
    <definedName name="_1167_0" localSheetId="84">#REF!</definedName>
    <definedName name="_1168_0" localSheetId="84">#REF!</definedName>
    <definedName name="_1169_0" localSheetId="84">#REF!</definedName>
    <definedName name="_117_0" localSheetId="75">#REF!</definedName>
    <definedName name="_1170_0" localSheetId="84">#REF!</definedName>
    <definedName name="_1171_0" localSheetId="84">#REF!</definedName>
    <definedName name="_1172_0" localSheetId="84">#REF!</definedName>
    <definedName name="_1173_0" localSheetId="84">#REF!</definedName>
    <definedName name="_1174_0" localSheetId="84">#REF!</definedName>
    <definedName name="_1175_0" localSheetId="84">#REF!</definedName>
    <definedName name="_1176_0" localSheetId="84">#REF!</definedName>
    <definedName name="_1177_0" localSheetId="84">#REF!</definedName>
    <definedName name="_1178_0" localSheetId="84">#REF!</definedName>
    <definedName name="_1179_0" localSheetId="84">#REF!</definedName>
    <definedName name="_118_0" localSheetId="75">#REF!</definedName>
    <definedName name="_1180_0" localSheetId="84">#REF!</definedName>
    <definedName name="_1181_0" localSheetId="84">#REF!</definedName>
    <definedName name="_1182_0" localSheetId="84">#REF!</definedName>
    <definedName name="_1183_0" localSheetId="84">#REF!</definedName>
    <definedName name="_1184_0" localSheetId="84">#REF!</definedName>
    <definedName name="_1185_0" localSheetId="84">#REF!</definedName>
    <definedName name="_1186_0" localSheetId="84">#REF!</definedName>
    <definedName name="_1187_0" localSheetId="84">#REF!</definedName>
    <definedName name="_1188_0" localSheetId="84">#REF!</definedName>
    <definedName name="_1189_0" localSheetId="84">#REF!</definedName>
    <definedName name="_119_0" localSheetId="75">#REF!</definedName>
    <definedName name="_1190_0" localSheetId="84">#REF!</definedName>
    <definedName name="_1191_0" localSheetId="84">#REF!</definedName>
    <definedName name="_1192_0" localSheetId="84">#REF!</definedName>
    <definedName name="_1193_0" localSheetId="84">#REF!</definedName>
    <definedName name="_1194_0" localSheetId="84">#REF!</definedName>
    <definedName name="_1195_0" localSheetId="84">#REF!</definedName>
    <definedName name="_1196_0" localSheetId="84">#REF!</definedName>
    <definedName name="_1197_0" localSheetId="84">#REF!</definedName>
    <definedName name="_1198_0" localSheetId="81">#REF!</definedName>
    <definedName name="_1199_0" localSheetId="81">#REF!</definedName>
    <definedName name="_12_0" localSheetId="33">#REF!</definedName>
    <definedName name="_120_0" localSheetId="75">#REF!</definedName>
    <definedName name="_1200_0" localSheetId="81">#REF!</definedName>
    <definedName name="_1201_0" localSheetId="81">#REF!</definedName>
    <definedName name="_1202_0" localSheetId="81">#REF!</definedName>
    <definedName name="_1203_0" localSheetId="81">#REF!</definedName>
    <definedName name="_1204_0" localSheetId="81">#REF!</definedName>
    <definedName name="_1205_0" localSheetId="81">#REF!</definedName>
    <definedName name="_1206_0" localSheetId="81">#REF!</definedName>
    <definedName name="_1207_0" localSheetId="81">#REF!</definedName>
    <definedName name="_1208_0" localSheetId="81">#REF!</definedName>
    <definedName name="_1209_0" localSheetId="81">#REF!</definedName>
    <definedName name="_121_0" localSheetId="75">#REF!</definedName>
    <definedName name="_1210_0" localSheetId="81">#REF!</definedName>
    <definedName name="_1211_0" localSheetId="81">#REF!</definedName>
    <definedName name="_1212_0" localSheetId="81">#REF!</definedName>
    <definedName name="_1213_0" localSheetId="81">#REF!</definedName>
    <definedName name="_1214_0" localSheetId="81">#REF!</definedName>
    <definedName name="_1215_0" localSheetId="81">#REF!</definedName>
    <definedName name="_1216_0" localSheetId="81">#REF!</definedName>
    <definedName name="_1217_0" localSheetId="81">#REF!</definedName>
    <definedName name="_1218_0" localSheetId="81">#REF!</definedName>
    <definedName name="_1219_0" localSheetId="81">#REF!</definedName>
    <definedName name="_122_0" localSheetId="75">#REF!</definedName>
    <definedName name="_1220_0" localSheetId="81">#REF!</definedName>
    <definedName name="_1221_0" localSheetId="81">#REF!</definedName>
    <definedName name="_1222_0" localSheetId="81">#REF!</definedName>
    <definedName name="_1223_0" localSheetId="81">#REF!</definedName>
    <definedName name="_1224_0" localSheetId="81">#REF!</definedName>
    <definedName name="_1225_0" localSheetId="81">#REF!</definedName>
    <definedName name="_1226_0" localSheetId="81">#REF!</definedName>
    <definedName name="_1227_0" localSheetId="81">#REF!</definedName>
    <definedName name="_1228_0" localSheetId="81">#REF!</definedName>
    <definedName name="_1229_0" localSheetId="81">#REF!</definedName>
    <definedName name="_123_0" localSheetId="75">#REF!</definedName>
    <definedName name="_1230_0" localSheetId="81">#REF!</definedName>
    <definedName name="_1231_0" localSheetId="81">#REF!</definedName>
    <definedName name="_1232_0" localSheetId="81">#REF!</definedName>
    <definedName name="_1233_0" localSheetId="81">#REF!</definedName>
    <definedName name="_1234_0" localSheetId="81">#REF!</definedName>
    <definedName name="_1235_0" localSheetId="81">#REF!</definedName>
    <definedName name="_1236_0" localSheetId="81">#REF!</definedName>
    <definedName name="_1237_0" localSheetId="81">#REF!</definedName>
    <definedName name="_1238_0" localSheetId="81">#REF!</definedName>
    <definedName name="_1239_0" localSheetId="81">#REF!</definedName>
    <definedName name="_124_0" localSheetId="75">#REF!</definedName>
    <definedName name="_1240_0" localSheetId="81">#REF!</definedName>
    <definedName name="_1241_0" localSheetId="81">#REF!</definedName>
    <definedName name="_1242_0" localSheetId="81">#REF!</definedName>
    <definedName name="_1243_0" localSheetId="81">#REF!</definedName>
    <definedName name="_1244_0" localSheetId="81">#REF!</definedName>
    <definedName name="_1245_0" localSheetId="81">#REF!</definedName>
    <definedName name="_1246_0" localSheetId="4">#REF!</definedName>
    <definedName name="_1247_0" localSheetId="4">#REF!</definedName>
    <definedName name="_1248_0" localSheetId="42">#REF!</definedName>
    <definedName name="_1249_0" localSheetId="42">#REF!</definedName>
    <definedName name="_125_0" localSheetId="75">#REF!</definedName>
    <definedName name="_1250_0" localSheetId="42">#REF!</definedName>
    <definedName name="_1251_0" localSheetId="42">#REF!</definedName>
    <definedName name="_1252_0" localSheetId="42">#REF!</definedName>
    <definedName name="_1253_0" localSheetId="42">#REF!</definedName>
    <definedName name="_1254_0" localSheetId="42">#REF!</definedName>
    <definedName name="_1255_0" localSheetId="42">#REF!</definedName>
    <definedName name="_1256_0" localSheetId="42">#REF!</definedName>
    <definedName name="_1257_0" localSheetId="42">#REF!</definedName>
    <definedName name="_1258_0" localSheetId="42">#REF!</definedName>
    <definedName name="_1259_0" localSheetId="42">#REF!</definedName>
    <definedName name="_126_0" localSheetId="75">#REF!</definedName>
    <definedName name="_1260_0" localSheetId="42">#REF!</definedName>
    <definedName name="_1261_0" localSheetId="32">#REF!</definedName>
    <definedName name="_1262_0" localSheetId="32">#REF!</definedName>
    <definedName name="_1263_0" localSheetId="32">#REF!</definedName>
    <definedName name="_1264_0" localSheetId="32">#REF!</definedName>
    <definedName name="_1265_0" localSheetId="32">#REF!</definedName>
    <definedName name="_1266_0" localSheetId="47">#REF!</definedName>
    <definedName name="_1267_0" localSheetId="47">#REF!</definedName>
    <definedName name="_1268_0" localSheetId="47">#REF!</definedName>
    <definedName name="_1269_0" localSheetId="47">#REF!</definedName>
    <definedName name="_127_0" localSheetId="75">#REF!</definedName>
    <definedName name="_1270_0" localSheetId="47">#REF!</definedName>
    <definedName name="_1271_0" localSheetId="47">#REF!</definedName>
    <definedName name="_1272_0" localSheetId="47">#REF!</definedName>
    <definedName name="_1273_0" localSheetId="47">#REF!</definedName>
    <definedName name="_1274_0" localSheetId="47">#REF!</definedName>
    <definedName name="_1275_0" localSheetId="47">#REF!</definedName>
    <definedName name="_1276_0" localSheetId="47">#REF!</definedName>
    <definedName name="_1277_0" localSheetId="47">#REF!</definedName>
    <definedName name="_1278_0" localSheetId="47">#REF!</definedName>
    <definedName name="_1279_0" localSheetId="47">#REF!</definedName>
    <definedName name="_128_0" localSheetId="75">#REF!</definedName>
    <definedName name="_1280_0" localSheetId="47">#REF!</definedName>
    <definedName name="_1281_0" localSheetId="47">#REF!</definedName>
    <definedName name="_1282_0" localSheetId="47">#REF!</definedName>
    <definedName name="_1283_0" localSheetId="47">#REF!</definedName>
    <definedName name="_1284_0" localSheetId="46">#REF!</definedName>
    <definedName name="_1285_0" localSheetId="46">#REF!</definedName>
    <definedName name="_1286_0" localSheetId="46">#REF!</definedName>
    <definedName name="_1287_0" localSheetId="46">#REF!</definedName>
    <definedName name="_1288_0" localSheetId="46">#REF!</definedName>
    <definedName name="_1289_0" localSheetId="46">#REF!</definedName>
    <definedName name="_129_0" localSheetId="75">#REF!</definedName>
    <definedName name="_1290_0" localSheetId="46">#REF!</definedName>
    <definedName name="_1291_0" localSheetId="46">#REF!</definedName>
    <definedName name="_1292_0" localSheetId="46">#REF!</definedName>
    <definedName name="_1293_0" localSheetId="46">#REF!</definedName>
    <definedName name="_1294_0" localSheetId="46">#REF!</definedName>
    <definedName name="_1295_0" localSheetId="46">#REF!</definedName>
    <definedName name="_1296_0" localSheetId="46">#REF!</definedName>
    <definedName name="_1297_0" localSheetId="46">#REF!</definedName>
    <definedName name="_1298_0" localSheetId="46">#REF!</definedName>
    <definedName name="_1299_0" localSheetId="46">#REF!</definedName>
    <definedName name="_13_0" localSheetId="33">#REF!</definedName>
    <definedName name="_130_0" localSheetId="75">#REF!</definedName>
    <definedName name="_1300_0" localSheetId="46">#REF!</definedName>
    <definedName name="_1301_0" localSheetId="60">#REF!</definedName>
    <definedName name="_1301_0" localSheetId="61">#REF!</definedName>
    <definedName name="_1302_0" localSheetId="60">#REF!</definedName>
    <definedName name="_1302_0" localSheetId="61">#REF!</definedName>
    <definedName name="_1303_0" localSheetId="60">#REF!</definedName>
    <definedName name="_1303_0" localSheetId="61">#REF!</definedName>
    <definedName name="_1304_0" localSheetId="60">#REF!</definedName>
    <definedName name="_1304_0" localSheetId="61">#REF!</definedName>
    <definedName name="_1305_0" localSheetId="60">#REF!</definedName>
    <definedName name="_1305_0" localSheetId="61">#REF!</definedName>
    <definedName name="_1306_0" localSheetId="60">#REF!</definedName>
    <definedName name="_1306_0" localSheetId="61">#REF!</definedName>
    <definedName name="_1307_0" localSheetId="60">#REF!</definedName>
    <definedName name="_1307_0" localSheetId="61">#REF!</definedName>
    <definedName name="_1308_0" localSheetId="60">#REF!</definedName>
    <definedName name="_1308_0" localSheetId="61">#REF!</definedName>
    <definedName name="_1309_0" localSheetId="60">#REF!</definedName>
    <definedName name="_1309_0" localSheetId="61">#REF!</definedName>
    <definedName name="_131_0" localSheetId="75">#REF!</definedName>
    <definedName name="_1310_0" localSheetId="60">#REF!</definedName>
    <definedName name="_1310_0" localSheetId="61">#REF!</definedName>
    <definedName name="_1311_0" localSheetId="60">#REF!</definedName>
    <definedName name="_1311_0" localSheetId="61">#REF!</definedName>
    <definedName name="_1312_0" localSheetId="60">#REF!</definedName>
    <definedName name="_1312_0" localSheetId="61">#REF!</definedName>
    <definedName name="_1313_0" localSheetId="60">#REF!</definedName>
    <definedName name="_1313_0" localSheetId="61">#REF!</definedName>
    <definedName name="_1314_0" localSheetId="60">#REF!</definedName>
    <definedName name="_1314_0" localSheetId="61">#REF!</definedName>
    <definedName name="_1315_0" localSheetId="60">#REF!</definedName>
    <definedName name="_1315_0" localSheetId="61">#REF!</definedName>
    <definedName name="_1316_0" localSheetId="60">#REF!</definedName>
    <definedName name="_1316_0" localSheetId="61">#REF!</definedName>
    <definedName name="_1317_0" localSheetId="60">#REF!</definedName>
    <definedName name="_1317_0" localSheetId="61">#REF!</definedName>
    <definedName name="_1318_0" localSheetId="60">#REF!</definedName>
    <definedName name="_1318_0" localSheetId="61">#REF!</definedName>
    <definedName name="_1319_0" localSheetId="60">#REF!</definedName>
    <definedName name="_1319_0" localSheetId="61">#REF!</definedName>
    <definedName name="_132_0" localSheetId="75">#REF!</definedName>
    <definedName name="_1320_0" localSheetId="60">#REF!</definedName>
    <definedName name="_1320_0" localSheetId="61">#REF!</definedName>
    <definedName name="_1321_0" localSheetId="60">#REF!</definedName>
    <definedName name="_1321_0" localSheetId="61">#REF!</definedName>
    <definedName name="_1322_0" localSheetId="60">#REF!</definedName>
    <definedName name="_1322_0" localSheetId="61">#REF!</definedName>
    <definedName name="_1323_0" localSheetId="60">#REF!</definedName>
    <definedName name="_1323_0" localSheetId="61">#REF!</definedName>
    <definedName name="_1324_0" localSheetId="60">#REF!</definedName>
    <definedName name="_1324_0" localSheetId="61">#REF!</definedName>
    <definedName name="_1325_0" localSheetId="60">#REF!</definedName>
    <definedName name="_1325_0" localSheetId="61">#REF!</definedName>
    <definedName name="_1326_0" localSheetId="60">#REF!</definedName>
    <definedName name="_1326_0" localSheetId="61">#REF!</definedName>
    <definedName name="_1327_0" localSheetId="60">#REF!</definedName>
    <definedName name="_1327_0" localSheetId="61">#REF!</definedName>
    <definedName name="_1328_0" localSheetId="60">#REF!</definedName>
    <definedName name="_1328_0" localSheetId="61">#REF!</definedName>
    <definedName name="_1329_0" localSheetId="60">#REF!</definedName>
    <definedName name="_1329_0" localSheetId="61">#REF!</definedName>
    <definedName name="_133_0" localSheetId="75">#REF!</definedName>
    <definedName name="_1330_0" localSheetId="60">#REF!</definedName>
    <definedName name="_1330_0" localSheetId="61">#REF!</definedName>
    <definedName name="_1331_0" localSheetId="62">#REF!</definedName>
    <definedName name="_1332_0" localSheetId="62">#REF!</definedName>
    <definedName name="_1333_0" localSheetId="62">#REF!</definedName>
    <definedName name="_1334_0" localSheetId="62">#REF!</definedName>
    <definedName name="_1335_0" localSheetId="62">#REF!</definedName>
    <definedName name="_1336_0" localSheetId="62">#REF!</definedName>
    <definedName name="_1337_0" localSheetId="62">#REF!</definedName>
    <definedName name="_1338_0" localSheetId="62">#REF!</definedName>
    <definedName name="_1339_0" localSheetId="62">#REF!</definedName>
    <definedName name="_134_0" localSheetId="75">#REF!</definedName>
    <definedName name="_1340_0" localSheetId="62">#REF!</definedName>
    <definedName name="_1341_0" localSheetId="62">#REF!</definedName>
    <definedName name="_1342_0" localSheetId="62">#REF!</definedName>
    <definedName name="_1343_0" localSheetId="62">#REF!</definedName>
    <definedName name="_1344_0" localSheetId="62">#REF!</definedName>
    <definedName name="_1345_0" localSheetId="62">#REF!</definedName>
    <definedName name="_1346_0" localSheetId="62">#REF!</definedName>
    <definedName name="_1347_0" localSheetId="62">#REF!</definedName>
    <definedName name="_1348_0" localSheetId="62">#REF!</definedName>
    <definedName name="_1349_0" localSheetId="62">#REF!</definedName>
    <definedName name="_135_0" localSheetId="75">#REF!</definedName>
    <definedName name="_1350_0" localSheetId="62">#REF!</definedName>
    <definedName name="_1351_0" localSheetId="62">#REF!</definedName>
    <definedName name="_1352_0" localSheetId="62">#REF!</definedName>
    <definedName name="_1353_0" localSheetId="62">#REF!</definedName>
    <definedName name="_1354_0" localSheetId="62">#REF!</definedName>
    <definedName name="_1355_0" localSheetId="62">#REF!</definedName>
    <definedName name="_1356_0" localSheetId="62">#REF!</definedName>
    <definedName name="_1357_0" localSheetId="62">#REF!</definedName>
    <definedName name="_1358_0" localSheetId="62">#REF!</definedName>
    <definedName name="_1359_0" localSheetId="62">#REF!</definedName>
    <definedName name="_136_0" localSheetId="75">#REF!</definedName>
    <definedName name="_1360_0" localSheetId="62">#REF!</definedName>
    <definedName name="_1361_0" localSheetId="62">#REF!</definedName>
    <definedName name="_1362_0" localSheetId="44">#REF!</definedName>
    <definedName name="_1363_0" localSheetId="44">#REF!</definedName>
    <definedName name="_1364_0" localSheetId="44">#REF!</definedName>
    <definedName name="_1365_0" localSheetId="44">#REF!</definedName>
    <definedName name="_1366_0" localSheetId="44">#REF!</definedName>
    <definedName name="_1367_0" localSheetId="44">#REF!</definedName>
    <definedName name="_1368_0" localSheetId="44">#REF!</definedName>
    <definedName name="_1369_0" localSheetId="44">#REF!</definedName>
    <definedName name="_137_0" localSheetId="75">#REF!</definedName>
    <definedName name="_1370_0" localSheetId="44">#REF!</definedName>
    <definedName name="_1371_0" localSheetId="44">#REF!</definedName>
    <definedName name="_1372_0" localSheetId="44">#REF!</definedName>
    <definedName name="_1373_0" localSheetId="44">#REF!</definedName>
    <definedName name="_1374_0" localSheetId="44">#REF!</definedName>
    <definedName name="_1375_0" localSheetId="44">#REF!</definedName>
    <definedName name="_1376_0" localSheetId="44">#REF!</definedName>
    <definedName name="_1377_0" localSheetId="24">#REF!</definedName>
    <definedName name="_1377_0" localSheetId="25">#REF!</definedName>
    <definedName name="_1377_0" localSheetId="79">#REF!</definedName>
    <definedName name="_1377_0" localSheetId="23">#REF!</definedName>
    <definedName name="_1377_0" localSheetId="78">#REF!</definedName>
    <definedName name="_1377_0" localSheetId="60">#REF!</definedName>
    <definedName name="_1377_0">#REF!</definedName>
    <definedName name="_1378_0ecm" localSheetId="1">#REF!</definedName>
    <definedName name="_1379_0ecm" localSheetId="1">#REF!</definedName>
    <definedName name="_138_0" localSheetId="75">#REF!</definedName>
    <definedName name="_1380_0ecm" localSheetId="0">#REF!</definedName>
    <definedName name="_1381_0ecm" localSheetId="0">#REF!</definedName>
    <definedName name="_1382_0ecm" localSheetId="2">#REF!</definedName>
    <definedName name="_1383_0ecm" localSheetId="2">#REF!</definedName>
    <definedName name="_1384_0ecm" localSheetId="13">#REF!</definedName>
    <definedName name="_1385_0ecm" localSheetId="33">#REF!</definedName>
    <definedName name="_1386_0ecm" localSheetId="33">#REF!</definedName>
    <definedName name="_1387_0ecm" localSheetId="33">#REF!</definedName>
    <definedName name="_1388_0ecm" localSheetId="33">#REF!</definedName>
    <definedName name="_1389_0ecm" localSheetId="33">#REF!</definedName>
    <definedName name="_139_0" localSheetId="75">#REF!</definedName>
    <definedName name="_1390_0ecm" localSheetId="33">#REF!</definedName>
    <definedName name="_1391_0ecm" localSheetId="33">#REF!</definedName>
    <definedName name="_1392_0ecm" localSheetId="33">#REF!</definedName>
    <definedName name="_1393_0ecm" localSheetId="33">#REF!</definedName>
    <definedName name="_1394_0ecm" localSheetId="33">#REF!</definedName>
    <definedName name="_1395_0ecm" localSheetId="33">#REF!</definedName>
    <definedName name="_1396_0ecm" localSheetId="33">#REF!</definedName>
    <definedName name="_1397_0ecm" localSheetId="33">#REF!</definedName>
    <definedName name="_1398_0ecm" localSheetId="33">#REF!</definedName>
    <definedName name="_1399_0ecm" localSheetId="33">#REF!</definedName>
    <definedName name="_14_0" localSheetId="33">#REF!</definedName>
    <definedName name="_140_0" localSheetId="75">#REF!</definedName>
    <definedName name="_1400_0ecm" localSheetId="33">#REF!</definedName>
    <definedName name="_1401_0ecm" localSheetId="33">#REF!</definedName>
    <definedName name="_1402_0ecm" localSheetId="49">#REF!</definedName>
    <definedName name="_1403_0ecm" localSheetId="49">#REF!</definedName>
    <definedName name="_1404_0ecm" localSheetId="49">#REF!</definedName>
    <definedName name="_1405_0ecm" localSheetId="49">#REF!</definedName>
    <definedName name="_1406_0ecm" localSheetId="49">#REF!</definedName>
    <definedName name="_1407_0ecm" localSheetId="49">#REF!</definedName>
    <definedName name="_1408_0ecm" localSheetId="49">#REF!</definedName>
    <definedName name="_1409_0ecm" localSheetId="49">#REF!</definedName>
    <definedName name="_141_0" localSheetId="75">#REF!</definedName>
    <definedName name="_1410_0ecm" localSheetId="49">#REF!</definedName>
    <definedName name="_1411_0ecm" localSheetId="49">#REF!</definedName>
    <definedName name="_1412_0ecm" localSheetId="49">#REF!</definedName>
    <definedName name="_1413_0ecm" localSheetId="49">#REF!</definedName>
    <definedName name="_1414_0ecm" localSheetId="49">#REF!</definedName>
    <definedName name="_1415_0ecm" localSheetId="49">#REF!</definedName>
    <definedName name="_1416_0ecm" localSheetId="49">#REF!</definedName>
    <definedName name="_1417_0ecm" localSheetId="49">#REF!</definedName>
    <definedName name="_1418_0ecm" localSheetId="49">#REF!</definedName>
    <definedName name="_1419_0ecm" localSheetId="49">#REF!</definedName>
    <definedName name="_142_0" localSheetId="75">#REF!</definedName>
    <definedName name="_1420_0ecm" localSheetId="49">#REF!</definedName>
    <definedName name="_1421_0ecm" localSheetId="49">#REF!</definedName>
    <definedName name="_1422_0ecm" localSheetId="66">#REF!</definedName>
    <definedName name="_1423_0ecm" localSheetId="66">#REF!</definedName>
    <definedName name="_1424_0ecm" localSheetId="66">#REF!</definedName>
    <definedName name="_1425_0ecm" localSheetId="66">#REF!</definedName>
    <definedName name="_1426_0ecm" localSheetId="66">#REF!</definedName>
    <definedName name="_1427_0ecm" localSheetId="66">#REF!</definedName>
    <definedName name="_1428_0ecm" localSheetId="66">#REF!</definedName>
    <definedName name="_1429_0ecm" localSheetId="66">#REF!</definedName>
    <definedName name="_143_0" localSheetId="75">#REF!</definedName>
    <definedName name="_1430_0ecm" localSheetId="66">#REF!</definedName>
    <definedName name="_1431_0ecm" localSheetId="66">#REF!</definedName>
    <definedName name="_1432_0ecm" localSheetId="66">#REF!</definedName>
    <definedName name="_1433_0ecm" localSheetId="66">#REF!</definedName>
    <definedName name="_1434_0ecm" localSheetId="66">#REF!</definedName>
    <definedName name="_1435_0ecm" localSheetId="66">#REF!</definedName>
    <definedName name="_1436_0ecm" localSheetId="66">#REF!</definedName>
    <definedName name="_1437_0ecm" localSheetId="66">#REF!</definedName>
    <definedName name="_1438_0ecm" localSheetId="66">#REF!</definedName>
    <definedName name="_1439_0ecm" localSheetId="66">#REF!</definedName>
    <definedName name="_144_0" localSheetId="75">#REF!</definedName>
    <definedName name="_1440_0ecm" localSheetId="66">#REF!</definedName>
    <definedName name="_1441_0ecm" localSheetId="66">#REF!</definedName>
    <definedName name="_1442_0ecm" localSheetId="66">#REF!</definedName>
    <definedName name="_1443_0ecm" localSheetId="66">#REF!</definedName>
    <definedName name="_1444_0ecm" localSheetId="66">#REF!</definedName>
    <definedName name="_1445_0ecm" localSheetId="66">#REF!</definedName>
    <definedName name="_1446_0ecm" localSheetId="66">#REF!</definedName>
    <definedName name="_1447_0ecm" localSheetId="66">#REF!</definedName>
    <definedName name="_1448_0ecm" localSheetId="66">#REF!</definedName>
    <definedName name="_1449_0ecm" localSheetId="66">#REF!</definedName>
    <definedName name="_145_0" localSheetId="75">#REF!</definedName>
    <definedName name="_1450_0ecm" localSheetId="66">#REF!</definedName>
    <definedName name="_1451_0ecm" localSheetId="66">#REF!</definedName>
    <definedName name="_1452_0ecm" localSheetId="66">#REF!</definedName>
    <definedName name="_1453_0ecm" localSheetId="66">#REF!</definedName>
    <definedName name="_1454_0ecm" localSheetId="66">#REF!</definedName>
    <definedName name="_1455_0ecm" localSheetId="66">#REF!</definedName>
    <definedName name="_1456_0ecm" localSheetId="66">#REF!</definedName>
    <definedName name="_1457_0ecm" localSheetId="66">#REF!</definedName>
    <definedName name="_1458_0ecm" localSheetId="66">#REF!</definedName>
    <definedName name="_1459_0ecm" localSheetId="66">#REF!</definedName>
    <definedName name="_146_0" localSheetId="45">#REF!</definedName>
    <definedName name="_1460_0ecm" localSheetId="66">#REF!</definedName>
    <definedName name="_1461_0ecm" localSheetId="66">#REF!</definedName>
    <definedName name="_1462_0ecm" localSheetId="66">#REF!</definedName>
    <definedName name="_1463_0ecm" localSheetId="66">#REF!</definedName>
    <definedName name="_1464_0ecm" localSheetId="53">#REF!</definedName>
    <definedName name="_1465_0ecm" localSheetId="53">#REF!</definedName>
    <definedName name="_1466_0ecm" localSheetId="53">#REF!</definedName>
    <definedName name="_1467_0ecm" localSheetId="53">#REF!</definedName>
    <definedName name="_1468_0ecm" localSheetId="53">#REF!</definedName>
    <definedName name="_1469_0ecm" localSheetId="53">#REF!</definedName>
    <definedName name="_147_0" localSheetId="45">#REF!</definedName>
    <definedName name="_1470_0ecm" localSheetId="53">#REF!</definedName>
    <definedName name="_1471_0ecm" localSheetId="53">#REF!</definedName>
    <definedName name="_1472_0ecm" localSheetId="53">#REF!</definedName>
    <definedName name="_1473_0ecm" localSheetId="53">#REF!</definedName>
    <definedName name="_1474_0ecm" localSheetId="53">#REF!</definedName>
    <definedName name="_1475_0ecm" localSheetId="53">#REF!</definedName>
    <definedName name="_1476_0ecm" localSheetId="53">#REF!</definedName>
    <definedName name="_1477_0ecm" localSheetId="53">#REF!</definedName>
    <definedName name="_1478_0ecm" localSheetId="53">#REF!</definedName>
    <definedName name="_1479_0ecm" localSheetId="53">#REF!</definedName>
    <definedName name="_148_0" localSheetId="45">#REF!</definedName>
    <definedName name="_1480_0ecm" localSheetId="53">#REF!</definedName>
    <definedName name="_1481_0ecm" localSheetId="53">#REF!</definedName>
    <definedName name="_1482_0ecm" localSheetId="53">#REF!</definedName>
    <definedName name="_1483_0ecm" localSheetId="53">#REF!</definedName>
    <definedName name="_1484_0ecm" localSheetId="53">#REF!</definedName>
    <definedName name="_1485_0ecm" localSheetId="53">#REF!</definedName>
    <definedName name="_1486_0ecm" localSheetId="53">#REF!</definedName>
    <definedName name="_1487_0ecm" localSheetId="75">#REF!</definedName>
    <definedName name="_1488_0ecm" localSheetId="75">#REF!</definedName>
    <definedName name="_1489_0ecm" localSheetId="75">#REF!</definedName>
    <definedName name="_149_0" localSheetId="45">#REF!</definedName>
    <definedName name="_1490_0ecm" localSheetId="75">#REF!</definedName>
    <definedName name="_1491_0ecm" localSheetId="75">#REF!</definedName>
    <definedName name="_1492_0ecm" localSheetId="75">#REF!</definedName>
    <definedName name="_1493_0ecm" localSheetId="75">#REF!</definedName>
    <definedName name="_1494_0ecm" localSheetId="75">#REF!</definedName>
    <definedName name="_1495_0ecm" localSheetId="75">#REF!</definedName>
    <definedName name="_1496_0ecm" localSheetId="75">#REF!</definedName>
    <definedName name="_1497_0ecm" localSheetId="75">#REF!</definedName>
    <definedName name="_1498_0ecm" localSheetId="75">#REF!</definedName>
    <definedName name="_1499_0ecm" localSheetId="75">#REF!</definedName>
    <definedName name="_15_0" localSheetId="33">#REF!</definedName>
    <definedName name="_150_0" localSheetId="45">#REF!</definedName>
    <definedName name="_1500_0ecm" localSheetId="75">#REF!</definedName>
    <definedName name="_1501_0ecm" localSheetId="75">#REF!</definedName>
    <definedName name="_1502_0ecm" localSheetId="75">#REF!</definedName>
    <definedName name="_1503_0ecm" localSheetId="75">#REF!</definedName>
    <definedName name="_1504_0ecm" localSheetId="75">#REF!</definedName>
    <definedName name="_1505_0ecm" localSheetId="75">#REF!</definedName>
    <definedName name="_1506_0ecm" localSheetId="75">#REF!</definedName>
    <definedName name="_1507_0ecm" localSheetId="75">#REF!</definedName>
    <definedName name="_1508_0ecm" localSheetId="75">#REF!</definedName>
    <definedName name="_1509_0ecm" localSheetId="75">#REF!</definedName>
    <definedName name="_151_0" localSheetId="45">#REF!</definedName>
    <definedName name="_1510_0ecm" localSheetId="75">#REF!</definedName>
    <definedName name="_1511_0ecm" localSheetId="75">#REF!</definedName>
    <definedName name="_1512_0ecm" localSheetId="75">#REF!</definedName>
    <definedName name="_1513_0ecm" localSheetId="75">#REF!</definedName>
    <definedName name="_1514_0ecm" localSheetId="75">#REF!</definedName>
    <definedName name="_1515_0ecm" localSheetId="75">#REF!</definedName>
    <definedName name="_1516_0ecm" localSheetId="75">#REF!</definedName>
    <definedName name="_1517_0ecm" localSheetId="75">#REF!</definedName>
    <definedName name="_1518_0ecm" localSheetId="75">#REF!</definedName>
    <definedName name="_1519_0ecm" localSheetId="75">#REF!</definedName>
    <definedName name="_152_0" localSheetId="45">#REF!</definedName>
    <definedName name="_1520_0ecm" localSheetId="75">#REF!</definedName>
    <definedName name="_1521_0ecm" localSheetId="75">#REF!</definedName>
    <definedName name="_1522_0ecm" localSheetId="75">#REF!</definedName>
    <definedName name="_1523_0ecm" localSheetId="45">#REF!</definedName>
    <definedName name="_1524_0ecm" localSheetId="45">#REF!</definedName>
    <definedName name="_1525_0ecm" localSheetId="45">#REF!</definedName>
    <definedName name="_1526_0ecm" localSheetId="45">#REF!</definedName>
    <definedName name="_1527_0ecm" localSheetId="45">#REF!</definedName>
    <definedName name="_1528_0ecm" localSheetId="45">#REF!</definedName>
    <definedName name="_1529_0ecm" localSheetId="45">#REF!</definedName>
    <definedName name="_153_0" localSheetId="45">#REF!</definedName>
    <definedName name="_1530_0ecm" localSheetId="45">#REF!</definedName>
    <definedName name="_1531_0ecm" localSheetId="45">#REF!</definedName>
    <definedName name="_1532_0ecm" localSheetId="45">#REF!</definedName>
    <definedName name="_1533_0ecm" localSheetId="45">#REF!</definedName>
    <definedName name="_1534_0ecm" localSheetId="45">#REF!</definedName>
    <definedName name="_1535_0ecm" localSheetId="45">#REF!</definedName>
    <definedName name="_1536_0ecm" localSheetId="45">#REF!</definedName>
    <definedName name="_1537_0ecm" localSheetId="45">#REF!</definedName>
    <definedName name="_1538_0ecm" localSheetId="45">#REF!</definedName>
    <definedName name="_1539_0ecm" localSheetId="37">#REF!</definedName>
    <definedName name="_154_0" localSheetId="45">#REF!</definedName>
    <definedName name="_1540_0ecm" localSheetId="37">#REF!</definedName>
    <definedName name="_1541_0ecm" localSheetId="37">#REF!</definedName>
    <definedName name="_1542_0ecm" localSheetId="37">#REF!</definedName>
    <definedName name="_1543_0ecm" localSheetId="37">#REF!</definedName>
    <definedName name="_1544_0ecm" localSheetId="37">#REF!</definedName>
    <definedName name="_1545_0ecm" localSheetId="37">#REF!</definedName>
    <definedName name="_1546_0ecm" localSheetId="37">#REF!</definedName>
    <definedName name="_1547_0ecm" localSheetId="6">#REF!</definedName>
    <definedName name="_1548_0ecm" localSheetId="6">#REF!</definedName>
    <definedName name="_1549_0ecm" localSheetId="21">#REF!</definedName>
    <definedName name="_155_0" localSheetId="45">#REF!</definedName>
    <definedName name="_1550_0ecm" localSheetId="7">#REF!</definedName>
    <definedName name="_1551_0ecm" localSheetId="7">#REF!</definedName>
    <definedName name="_1552_0ecm" localSheetId="7">#REF!</definedName>
    <definedName name="_1553_0ecm" localSheetId="52">#REF!</definedName>
    <definedName name="_1554_0ecm" localSheetId="52">#REF!</definedName>
    <definedName name="_1555_0ecm" localSheetId="52">#REF!</definedName>
    <definedName name="_1556_0ecm" localSheetId="52">#REF!</definedName>
    <definedName name="_1557_0ecm" localSheetId="52">#REF!</definedName>
    <definedName name="_1558_0ecm" localSheetId="52">#REF!</definedName>
    <definedName name="_1559_0ecm" localSheetId="52">#REF!</definedName>
    <definedName name="_156_0" localSheetId="45">#REF!</definedName>
    <definedName name="_1560_0ecm" localSheetId="52">#REF!</definedName>
    <definedName name="_1561_0ecm" localSheetId="52">#REF!</definedName>
    <definedName name="_1562_0ecm" localSheetId="52">#REF!</definedName>
    <definedName name="_1563_0ecm" localSheetId="52">#REF!</definedName>
    <definedName name="_1564_0ecm" localSheetId="52">#REF!</definedName>
    <definedName name="_1565_0ecm" localSheetId="52">#REF!</definedName>
    <definedName name="_1566_0ecm" localSheetId="52">#REF!</definedName>
    <definedName name="_1567_0ecm" localSheetId="52">#REF!</definedName>
    <definedName name="_1568_0ecm" localSheetId="52">#REF!</definedName>
    <definedName name="_1569_0ecm" localSheetId="52">#REF!</definedName>
    <definedName name="_157_0" localSheetId="45">#REF!</definedName>
    <definedName name="_1570_0ecm" localSheetId="52">#REF!</definedName>
    <definedName name="_1571_0ecm" localSheetId="52">#REF!</definedName>
    <definedName name="_1572_0ecm" localSheetId="52">#REF!</definedName>
    <definedName name="_1573_0ecm" localSheetId="52">#REF!</definedName>
    <definedName name="_1574_0ecm" localSheetId="52">#REF!</definedName>
    <definedName name="_1575_0ecm" localSheetId="59">#REF!</definedName>
    <definedName name="_1576_0ecm" localSheetId="59">#REF!</definedName>
    <definedName name="_1577_0ecm" localSheetId="59">#REF!</definedName>
    <definedName name="_1578_0ecm" localSheetId="59">#REF!</definedName>
    <definedName name="_1579_0ecm" localSheetId="59">#REF!</definedName>
    <definedName name="_158_0" localSheetId="45">#REF!</definedName>
    <definedName name="_1580_0ecm" localSheetId="59">#REF!</definedName>
    <definedName name="_1581_0ecm" localSheetId="59">#REF!</definedName>
    <definedName name="_1582_0ecm" localSheetId="59">#REF!</definedName>
    <definedName name="_1583_0ecm" localSheetId="59">#REF!</definedName>
    <definedName name="_1584_0ecm" localSheetId="59">#REF!</definedName>
    <definedName name="_1585_0ecm" localSheetId="59">#REF!</definedName>
    <definedName name="_1586_0ecm" localSheetId="59">#REF!</definedName>
    <definedName name="_1587_0ecm" localSheetId="59">#REF!</definedName>
    <definedName name="_1588_0ecm" localSheetId="59">#REF!</definedName>
    <definedName name="_1589_0ecm" localSheetId="59">#REF!</definedName>
    <definedName name="_159_0" localSheetId="45">#REF!</definedName>
    <definedName name="_1590_0ecm" localSheetId="59">#REF!</definedName>
    <definedName name="_1591_0ecm" localSheetId="59">#REF!</definedName>
    <definedName name="_1592_0ecm" localSheetId="59">#REF!</definedName>
    <definedName name="_1593_0ecm" localSheetId="59">#REF!</definedName>
    <definedName name="_1594_0ecm" localSheetId="59">#REF!</definedName>
    <definedName name="_1595_0ecm" localSheetId="59">#REF!</definedName>
    <definedName name="_1596_0ecm" localSheetId="59">#REF!</definedName>
    <definedName name="_1597_0ecm" localSheetId="59">#REF!</definedName>
    <definedName name="_1598_0ecm" localSheetId="59">#REF!</definedName>
    <definedName name="_1599_0ecm" localSheetId="59">#REF!</definedName>
    <definedName name="_16_0" localSheetId="33">#REF!</definedName>
    <definedName name="_160_0" localSheetId="45">#REF!</definedName>
    <definedName name="_1600_0ecm" localSheetId="59">#REF!</definedName>
    <definedName name="_1601_0ecm" localSheetId="59">#REF!</definedName>
    <definedName name="_1602_0ecm" localSheetId="59">#REF!</definedName>
    <definedName name="_1603_0ecm" localSheetId="59">#REF!</definedName>
    <definedName name="_1604_0ecm" localSheetId="38">#REF!</definedName>
    <definedName name="_1605_0ecm" localSheetId="38">#REF!</definedName>
    <definedName name="_1606_0ecm" localSheetId="38">#REF!</definedName>
    <definedName name="_1607_0ecm" localSheetId="38">#REF!</definedName>
    <definedName name="_1608_0ecm" localSheetId="38">#REF!</definedName>
    <definedName name="_1609_0ecm" localSheetId="38">#REF!</definedName>
    <definedName name="_161_0" localSheetId="45">#REF!</definedName>
    <definedName name="_1610_0ecm" localSheetId="38">#REF!</definedName>
    <definedName name="_1611_0ecm" localSheetId="38">#REF!</definedName>
    <definedName name="_1612_0ecm" localSheetId="38">#REF!</definedName>
    <definedName name="_1613_0ecm" localSheetId="48">#REF!</definedName>
    <definedName name="_1614_0ecm" localSheetId="48">#REF!</definedName>
    <definedName name="_1615_0ecm" localSheetId="48">#REF!</definedName>
    <definedName name="_1616_0ecm" localSheetId="48">#REF!</definedName>
    <definedName name="_1617_0ecm" localSheetId="48">#REF!</definedName>
    <definedName name="_1618_0ecm" localSheetId="48">#REF!</definedName>
    <definedName name="_1619_0ecm" localSheetId="48">#REF!</definedName>
    <definedName name="_162_0" localSheetId="37">#REF!</definedName>
    <definedName name="_1620_0ecm" localSheetId="48">#REF!</definedName>
    <definedName name="_1621_0ecm" localSheetId="48">#REF!</definedName>
    <definedName name="_1622_0ecm" localSheetId="48">#REF!</definedName>
    <definedName name="_1623_0ecm" localSheetId="48">#REF!</definedName>
    <definedName name="_1624_0ecm" localSheetId="48">#REF!</definedName>
    <definedName name="_1625_0ecm" localSheetId="48">#REF!</definedName>
    <definedName name="_1626_0ecm" localSheetId="48">#REF!</definedName>
    <definedName name="_1627_0ecm" localSheetId="48">#REF!</definedName>
    <definedName name="_1628_0ecm" localSheetId="48">#REF!</definedName>
    <definedName name="_1629_0ecm" localSheetId="48">#REF!</definedName>
    <definedName name="_163_0" localSheetId="37">#REF!</definedName>
    <definedName name="_1630_0ecm" localSheetId="48">#REF!</definedName>
    <definedName name="_1631_0ecm" localSheetId="48">#REF!</definedName>
    <definedName name="_1632_0ecm" localSheetId="74">#REF!</definedName>
    <definedName name="_1633_0ecm" localSheetId="74">#REF!</definedName>
    <definedName name="_1634_0ecm" localSheetId="74">#REF!</definedName>
    <definedName name="_1635_0ecm" localSheetId="74">#REF!</definedName>
    <definedName name="_1636_0ecm" localSheetId="74">#REF!</definedName>
    <definedName name="_1637_0ecm" localSheetId="74">#REF!</definedName>
    <definedName name="_1638_0ecm" localSheetId="74">#REF!</definedName>
    <definedName name="_1639_0ecm" localSheetId="74">#REF!</definedName>
    <definedName name="_164_0" localSheetId="37">#REF!</definedName>
    <definedName name="_1640_0ecm" localSheetId="74">#REF!</definedName>
    <definedName name="_1641_0ecm" localSheetId="74">#REF!</definedName>
    <definedName name="_1642_0ecm" localSheetId="74">#REF!</definedName>
    <definedName name="_1643_0ecm" localSheetId="74">#REF!</definedName>
    <definedName name="_1644_0ecm" localSheetId="74">#REF!</definedName>
    <definedName name="_1645_0ecm" localSheetId="74">#REF!</definedName>
    <definedName name="_1646_0ecm" localSheetId="74">#REF!</definedName>
    <definedName name="_1647_0ecm" localSheetId="74">#REF!</definedName>
    <definedName name="_1648_0ecm" localSheetId="74">#REF!</definedName>
    <definedName name="_1649_0ecm" localSheetId="74">#REF!</definedName>
    <definedName name="_165_0" localSheetId="37">#REF!</definedName>
    <definedName name="_1650_0ecm" localSheetId="74">#REF!</definedName>
    <definedName name="_1651_0ecm" localSheetId="74">#REF!</definedName>
    <definedName name="_1652_0ecm" localSheetId="74">#REF!</definedName>
    <definedName name="_1653_0ecm" localSheetId="74">#REF!</definedName>
    <definedName name="_1654_0ecm" localSheetId="74">#REF!</definedName>
    <definedName name="_1655_0ecm" localSheetId="74">#REF!</definedName>
    <definedName name="_1656_0ecm" localSheetId="74">#REF!</definedName>
    <definedName name="_1657_0ecm" localSheetId="74">#REF!</definedName>
    <definedName name="_1658_0ecm" localSheetId="74">#REF!</definedName>
    <definedName name="_1659_0ecm" localSheetId="74">#REF!</definedName>
    <definedName name="_166_0" localSheetId="37">#REF!</definedName>
    <definedName name="_1660_0ecm" localSheetId="74">#REF!</definedName>
    <definedName name="_1661_0ecm" localSheetId="74">#REF!</definedName>
    <definedName name="_1662_0ecm" localSheetId="74">#REF!</definedName>
    <definedName name="_1663_0ecm" localSheetId="74">#REF!</definedName>
    <definedName name="_1664_0ecm" localSheetId="50">#REF!</definedName>
    <definedName name="_1665_0ecm" localSheetId="50">#REF!</definedName>
    <definedName name="_1666_0ecm" localSheetId="50">#REF!</definedName>
    <definedName name="_1667_0ecm" localSheetId="50">#REF!</definedName>
    <definedName name="_1668_0ecm" localSheetId="50">#REF!</definedName>
    <definedName name="_1669_0ecm" localSheetId="50">#REF!</definedName>
    <definedName name="_167_0" localSheetId="37">#REF!</definedName>
    <definedName name="_1670_0ecm" localSheetId="50">#REF!</definedName>
    <definedName name="_1671_0ecm" localSheetId="50">#REF!</definedName>
    <definedName name="_1672_0ecm" localSheetId="50">#REF!</definedName>
    <definedName name="_1673_0ecm" localSheetId="50">#REF!</definedName>
    <definedName name="_1674_0ecm" localSheetId="50">#REF!</definedName>
    <definedName name="_1675_0ecm" localSheetId="50">#REF!</definedName>
    <definedName name="_1676_0ecm" localSheetId="50">#REF!</definedName>
    <definedName name="_1677_0ecm" localSheetId="50">#REF!</definedName>
    <definedName name="_1678_0ecm" localSheetId="50">#REF!</definedName>
    <definedName name="_1679_0ecm" localSheetId="50">#REF!</definedName>
    <definedName name="_168_0" localSheetId="37">#REF!</definedName>
    <definedName name="_1680_0ecm" localSheetId="50">#REF!</definedName>
    <definedName name="_1681_0ecm" localSheetId="50">#REF!</definedName>
    <definedName name="_1682_0ecm" localSheetId="50">#REF!</definedName>
    <definedName name="_1683_0ecm" localSheetId="50">#REF!</definedName>
    <definedName name="_1684_0ecm" localSheetId="50">#REF!</definedName>
    <definedName name="_1685_0ecm" localSheetId="50">#REF!</definedName>
    <definedName name="_1686_0ecm" localSheetId="50">#REF!</definedName>
    <definedName name="_1687_0ecm" localSheetId="50">#REF!</definedName>
    <definedName name="_1688_0ecm" localSheetId="50">#REF!</definedName>
    <definedName name="_1689_0ecm" localSheetId="50">#REF!</definedName>
    <definedName name="_169_0" localSheetId="37">#REF!</definedName>
    <definedName name="_1690_0ecm" localSheetId="50">#REF!</definedName>
    <definedName name="_1691_0ecm" localSheetId="50">#REF!</definedName>
    <definedName name="_1692_0ecm" localSheetId="50">#REF!</definedName>
    <definedName name="_1693_0ecm" localSheetId="50">#REF!</definedName>
    <definedName name="_1694_0ecm" localSheetId="50">#REF!</definedName>
    <definedName name="_1695_0ecm" localSheetId="50">#REF!</definedName>
    <definedName name="_1696_0ecm" localSheetId="50">#REF!</definedName>
    <definedName name="_1697_0ecm" localSheetId="50">#REF!</definedName>
    <definedName name="_1698_0ecm" localSheetId="50">#REF!</definedName>
    <definedName name="_1699_0ecm" localSheetId="50">#REF!</definedName>
    <definedName name="_17_0" localSheetId="33">#REF!</definedName>
    <definedName name="_170_0" localSheetId="6">#REF!</definedName>
    <definedName name="_1700_0ecm" localSheetId="50">#REF!</definedName>
    <definedName name="_1701_0ecm" localSheetId="50">#REF!</definedName>
    <definedName name="_1702_0ecm" localSheetId="50">#REF!</definedName>
    <definedName name="_1703_0ecm" localSheetId="50">#REF!</definedName>
    <definedName name="_1704_0ecm" localSheetId="50">#REF!</definedName>
    <definedName name="_1705_0ecm" localSheetId="121">#REF!</definedName>
    <definedName name="_1706_0ecm" localSheetId="121">#REF!</definedName>
    <definedName name="_1707_0ecm" localSheetId="69">#REF!</definedName>
    <definedName name="_1708_0ecm" localSheetId="69">#REF!</definedName>
    <definedName name="_1709_0ecm" localSheetId="69">#REF!</definedName>
    <definedName name="_171_0" localSheetId="6">#REF!</definedName>
    <definedName name="_1710_0ecm" localSheetId="69">#REF!</definedName>
    <definedName name="_1711_0ecm" localSheetId="69">#REF!</definedName>
    <definedName name="_1712_0ecm" localSheetId="69">#REF!</definedName>
    <definedName name="_1713_0ecm" localSheetId="69">#REF!</definedName>
    <definedName name="_1714_0ecm" localSheetId="69">#REF!</definedName>
    <definedName name="_1715_0ecm" localSheetId="69">#REF!</definedName>
    <definedName name="_1716_0ecm" localSheetId="69">#REF!</definedName>
    <definedName name="_1717_0ecm" localSheetId="69">#REF!</definedName>
    <definedName name="_1718_0ecm" localSheetId="69">#REF!</definedName>
    <definedName name="_1719_0ecm" localSheetId="69">#REF!</definedName>
    <definedName name="_172_0" localSheetId="21">#REF!</definedName>
    <definedName name="_1720_0ecm" localSheetId="69">#REF!</definedName>
    <definedName name="_1721_0ecm" localSheetId="69">#REF!</definedName>
    <definedName name="_1722_0ecm" localSheetId="69">#REF!</definedName>
    <definedName name="_1723_0ecm" localSheetId="69">#REF!</definedName>
    <definedName name="_1724_0ecm" localSheetId="69">#REF!</definedName>
    <definedName name="_1725_0ecm" localSheetId="69">#REF!</definedName>
    <definedName name="_1726_0ecm" localSheetId="69">#REF!</definedName>
    <definedName name="_1727_0ecm" localSheetId="69">#REF!</definedName>
    <definedName name="_1728_0ecm" localSheetId="69">#REF!</definedName>
    <definedName name="_1729_0ecm" localSheetId="69">#REF!</definedName>
    <definedName name="_173_0" localSheetId="7">#REF!</definedName>
    <definedName name="_1730_0ecm" localSheetId="69">#REF!</definedName>
    <definedName name="_1731_0ecm" localSheetId="69">#REF!</definedName>
    <definedName name="_1732_0ecm" localSheetId="69">#REF!</definedName>
    <definedName name="_1733_0ecm" localSheetId="69">#REF!</definedName>
    <definedName name="_1734_0ecm" localSheetId="69">#REF!</definedName>
    <definedName name="_1735_0ecm" localSheetId="69">#REF!</definedName>
    <definedName name="_1736_0ecm" localSheetId="69">#REF!</definedName>
    <definedName name="_1737_0ecm" localSheetId="69">#REF!</definedName>
    <definedName name="_1738_0ecm" localSheetId="69">#REF!</definedName>
    <definedName name="_1739_0ecm" localSheetId="69">#REF!</definedName>
    <definedName name="_174_0" localSheetId="7">#REF!</definedName>
    <definedName name="_1740_0ecm" localSheetId="69">#REF!</definedName>
    <definedName name="_1741_0ecm" localSheetId="69">#REF!</definedName>
    <definedName name="_1742_0ecm" localSheetId="69">#REF!</definedName>
    <definedName name="_1743_0ecm" localSheetId="69">#REF!</definedName>
    <definedName name="_1744_0ecm" localSheetId="69">#REF!</definedName>
    <definedName name="_1745_0ecm" localSheetId="55">#REF!</definedName>
    <definedName name="_1746_0ecm" localSheetId="55">#REF!</definedName>
    <definedName name="_1747_0ecm" localSheetId="55">#REF!</definedName>
    <definedName name="_1748_0ecm" localSheetId="55">#REF!</definedName>
    <definedName name="_1749_0ecm" localSheetId="55">#REF!</definedName>
    <definedName name="_175_0" localSheetId="7">#REF!</definedName>
    <definedName name="_1750_0ecm" localSheetId="55">#REF!</definedName>
    <definedName name="_1751_0ecm" localSheetId="55">#REF!</definedName>
    <definedName name="_1752_0ecm" localSheetId="55">#REF!</definedName>
    <definedName name="_1753_0ecm" localSheetId="55">#REF!</definedName>
    <definedName name="_1754_0ecm" localSheetId="55">#REF!</definedName>
    <definedName name="_1755_0ecm" localSheetId="55">#REF!</definedName>
    <definedName name="_1756_0ecm" localSheetId="55">#REF!</definedName>
    <definedName name="_1757_0ecm" localSheetId="55">#REF!</definedName>
    <definedName name="_1758_0ecm" localSheetId="55">#REF!</definedName>
    <definedName name="_1759_0ecm" localSheetId="55">#REF!</definedName>
    <definedName name="_176_0" localSheetId="52">#REF!</definedName>
    <definedName name="_1760_0ecm" localSheetId="55">#REF!</definedName>
    <definedName name="_1761_0ecm" localSheetId="55">#REF!</definedName>
    <definedName name="_1762_0ecm" localSheetId="55">#REF!</definedName>
    <definedName name="_1763_0ecm" localSheetId="55">#REF!</definedName>
    <definedName name="_1764_0ecm" localSheetId="55">#REF!</definedName>
    <definedName name="_1765_0ecm" localSheetId="55">#REF!</definedName>
    <definedName name="_1766_0ecm" localSheetId="55">#REF!</definedName>
    <definedName name="_1767_0ecm" localSheetId="55">#REF!</definedName>
    <definedName name="_1768_0ecm" localSheetId="55">#REF!</definedName>
    <definedName name="_1769_0ecm" localSheetId="55">#REF!</definedName>
    <definedName name="_177_0" localSheetId="52">#REF!</definedName>
    <definedName name="_1770_0ecm" localSheetId="55">#REF!</definedName>
    <definedName name="_1771_0ecm" localSheetId="36">#REF!</definedName>
    <definedName name="_1772_0ecm" localSheetId="36">#REF!</definedName>
    <definedName name="_1773_0ecm" localSheetId="36">#REF!</definedName>
    <definedName name="_1774_0ecm" localSheetId="36">#REF!</definedName>
    <definedName name="_1775_0ecm" localSheetId="36">#REF!</definedName>
    <definedName name="_1776_0ecm" localSheetId="36">#REF!</definedName>
    <definedName name="_1777_0ecm" localSheetId="36">#REF!</definedName>
    <definedName name="_1778_0ecm" localSheetId="82">#REF!</definedName>
    <definedName name="_1779_0ecm" localSheetId="82">#REF!</definedName>
    <definedName name="_178_0" localSheetId="52">#REF!</definedName>
    <definedName name="_1780_0ecm" localSheetId="82">#REF!</definedName>
    <definedName name="_1781_0ecm" localSheetId="82">#REF!</definedName>
    <definedName name="_1782_0ecm" localSheetId="82">#REF!</definedName>
    <definedName name="_1783_0ecm" localSheetId="82">#REF!</definedName>
    <definedName name="_1784_0ecm" localSheetId="82">#REF!</definedName>
    <definedName name="_1785_0ecm" localSheetId="82">#REF!</definedName>
    <definedName name="_1786_0ecm" localSheetId="82">#REF!</definedName>
    <definedName name="_1787_0ecm" localSheetId="82">#REF!</definedName>
    <definedName name="_1788_0ecm" localSheetId="82">#REF!</definedName>
    <definedName name="_1789_0ecm" localSheetId="82">#REF!</definedName>
    <definedName name="_179_0" localSheetId="52">#REF!</definedName>
    <definedName name="_1790_0ecm" localSheetId="82">#REF!</definedName>
    <definedName name="_1791_0ecm" localSheetId="82">#REF!</definedName>
    <definedName name="_1792_0ecm" localSheetId="82">#REF!</definedName>
    <definedName name="_1793_0ecm" localSheetId="82">#REF!</definedName>
    <definedName name="_1794_0ecm" localSheetId="82">#REF!</definedName>
    <definedName name="_1795_0ecm" localSheetId="82">#REF!</definedName>
    <definedName name="_1796_0ecm" localSheetId="82">#REF!</definedName>
    <definedName name="_1797_0ecm" localSheetId="82">#REF!</definedName>
    <definedName name="_1798_0ecm" localSheetId="82">#REF!</definedName>
    <definedName name="_1799_0ecm" localSheetId="82">#REF!</definedName>
    <definedName name="_18_0" localSheetId="33">#REF!</definedName>
    <definedName name="_180_0" localSheetId="52">#REF!</definedName>
    <definedName name="_1800_0ecm" localSheetId="82">#REF!</definedName>
    <definedName name="_1801_0ecm" localSheetId="82">#REF!</definedName>
    <definedName name="_1802_0ecm" localSheetId="82">#REF!</definedName>
    <definedName name="_1803_0ecm" localSheetId="82">#REF!</definedName>
    <definedName name="_1804_0ecm" localSheetId="82">#REF!</definedName>
    <definedName name="_1805_0ecm" localSheetId="82">#REF!</definedName>
    <definedName name="_1806_0ecm" localSheetId="82">#REF!</definedName>
    <definedName name="_1807_0ecm" localSheetId="82">#REF!</definedName>
    <definedName name="_1808_0ecm" localSheetId="82">#REF!</definedName>
    <definedName name="_1809_0ecm" localSheetId="82">#REF!</definedName>
    <definedName name="_181_0" localSheetId="52">#REF!</definedName>
    <definedName name="_1810_0ecm" localSheetId="82">#REF!</definedName>
    <definedName name="_1811_0ecm" localSheetId="82">#REF!</definedName>
    <definedName name="_1812_0ecm" localSheetId="82">#REF!</definedName>
    <definedName name="_1813_0ecm" localSheetId="82">#REF!</definedName>
    <definedName name="_1814_0ecm" localSheetId="82">#REF!</definedName>
    <definedName name="_1815_0ecm" localSheetId="82">#REF!</definedName>
    <definedName name="_1816_0ecm" localSheetId="82">#REF!</definedName>
    <definedName name="_1817_0ecm" localSheetId="82">#REF!</definedName>
    <definedName name="_1818_0ecm" localSheetId="82">#REF!</definedName>
    <definedName name="_1819_0ecm" localSheetId="82">#REF!</definedName>
    <definedName name="_182_0" localSheetId="52">#REF!</definedName>
    <definedName name="_1820_0ecm" localSheetId="82">#REF!</definedName>
    <definedName name="_1821_0ecm" localSheetId="82">#REF!</definedName>
    <definedName name="_1822_0ecm" localSheetId="79">#REF!</definedName>
    <definedName name="_1822_0ecm" localSheetId="80">#REF!</definedName>
    <definedName name="_1822_0ecm" localSheetId="78">#REF!</definedName>
    <definedName name="_1823_0ecm" localSheetId="79">#REF!</definedName>
    <definedName name="_1823_0ecm" localSheetId="80">#REF!</definedName>
    <definedName name="_1823_0ecm" localSheetId="78">#REF!</definedName>
    <definedName name="_1824_0ecm" localSheetId="79">#REF!</definedName>
    <definedName name="_1824_0ecm" localSheetId="80">#REF!</definedName>
    <definedName name="_1824_0ecm" localSheetId="78">#REF!</definedName>
    <definedName name="_1825_0ecm" localSheetId="79">#REF!</definedName>
    <definedName name="_1825_0ecm" localSheetId="80">#REF!</definedName>
    <definedName name="_1825_0ecm" localSheetId="78">#REF!</definedName>
    <definedName name="_1826_0ecm" localSheetId="79">#REF!</definedName>
    <definedName name="_1826_0ecm" localSheetId="80">#REF!</definedName>
    <definedName name="_1826_0ecm" localSheetId="78">#REF!</definedName>
    <definedName name="_1827_0ecm" localSheetId="79">#REF!</definedName>
    <definedName name="_1827_0ecm" localSheetId="80">#REF!</definedName>
    <definedName name="_1827_0ecm" localSheetId="78">#REF!</definedName>
    <definedName name="_1828_0ecm" localSheetId="79">#REF!</definedName>
    <definedName name="_1828_0ecm" localSheetId="80">#REF!</definedName>
    <definedName name="_1828_0ecm" localSheetId="78">#REF!</definedName>
    <definedName name="_1829_0ecm" localSheetId="79">#REF!</definedName>
    <definedName name="_1829_0ecm" localSheetId="80">#REF!</definedName>
    <definedName name="_1829_0ecm" localSheetId="78">#REF!</definedName>
    <definedName name="_183_0" localSheetId="52">#REF!</definedName>
    <definedName name="_1830_0ecm" localSheetId="79">#REF!</definedName>
    <definedName name="_1830_0ecm" localSheetId="80">#REF!</definedName>
    <definedName name="_1830_0ecm" localSheetId="78">#REF!</definedName>
    <definedName name="_1831_0ecm" localSheetId="79">#REF!</definedName>
    <definedName name="_1831_0ecm" localSheetId="80">#REF!</definedName>
    <definedName name="_1831_0ecm" localSheetId="78">#REF!</definedName>
    <definedName name="_1832_0ecm" localSheetId="79">#REF!</definedName>
    <definedName name="_1832_0ecm" localSheetId="80">#REF!</definedName>
    <definedName name="_1832_0ecm" localSheetId="78">#REF!</definedName>
    <definedName name="_1833_0ecm" localSheetId="79">#REF!</definedName>
    <definedName name="_1833_0ecm" localSheetId="80">#REF!</definedName>
    <definedName name="_1833_0ecm" localSheetId="78">#REF!</definedName>
    <definedName name="_1834_0ecm" localSheetId="79">#REF!</definedName>
    <definedName name="_1834_0ecm" localSheetId="80">#REF!</definedName>
    <definedName name="_1834_0ecm" localSheetId="78">#REF!</definedName>
    <definedName name="_1835_0ecm" localSheetId="79">#REF!</definedName>
    <definedName name="_1835_0ecm" localSheetId="80">#REF!</definedName>
    <definedName name="_1835_0ecm" localSheetId="78">#REF!</definedName>
    <definedName name="_1836_0ecm" localSheetId="79">#REF!</definedName>
    <definedName name="_1836_0ecm" localSheetId="80">#REF!</definedName>
    <definedName name="_1836_0ecm" localSheetId="78">#REF!</definedName>
    <definedName name="_1837_0ecm" localSheetId="79">#REF!</definedName>
    <definedName name="_1837_0ecm" localSheetId="80">#REF!</definedName>
    <definedName name="_1837_0ecm" localSheetId="78">#REF!</definedName>
    <definedName name="_1838_0ecm" localSheetId="79">#REF!</definedName>
    <definedName name="_1838_0ecm" localSheetId="80">#REF!</definedName>
    <definedName name="_1838_0ecm" localSheetId="78">#REF!</definedName>
    <definedName name="_1839_0ecm" localSheetId="79">#REF!</definedName>
    <definedName name="_1839_0ecm" localSheetId="80">#REF!</definedName>
    <definedName name="_1839_0ecm" localSheetId="78">#REF!</definedName>
    <definedName name="_184_0" localSheetId="52">#REF!</definedName>
    <definedName name="_1840_0ecm" localSheetId="79">#REF!</definedName>
    <definedName name="_1840_0ecm" localSheetId="80">#REF!</definedName>
    <definedName name="_1840_0ecm" localSheetId="78">#REF!</definedName>
    <definedName name="_1841_0ecm" localSheetId="79">#REF!</definedName>
    <definedName name="_1841_0ecm" localSheetId="80">#REF!</definedName>
    <definedName name="_1841_0ecm" localSheetId="78">#REF!</definedName>
    <definedName name="_1842_0ecm" localSheetId="79">#REF!</definedName>
    <definedName name="_1842_0ecm" localSheetId="80">#REF!</definedName>
    <definedName name="_1842_0ecm" localSheetId="78">#REF!</definedName>
    <definedName name="_1843_0ecm" localSheetId="79">#REF!</definedName>
    <definedName name="_1843_0ecm" localSheetId="80">#REF!</definedName>
    <definedName name="_1843_0ecm" localSheetId="78">#REF!</definedName>
    <definedName name="_1844_0ecm" localSheetId="79">#REF!</definedName>
    <definedName name="_1844_0ecm" localSheetId="80">#REF!</definedName>
    <definedName name="_1844_0ecm" localSheetId="78">#REF!</definedName>
    <definedName name="_1845_0ecm" localSheetId="79">#REF!</definedName>
    <definedName name="_1845_0ecm" localSheetId="80">#REF!</definedName>
    <definedName name="_1845_0ecm" localSheetId="78">#REF!</definedName>
    <definedName name="_1846_0ecm" localSheetId="79">#REF!</definedName>
    <definedName name="_1846_0ecm" localSheetId="80">#REF!</definedName>
    <definedName name="_1846_0ecm" localSheetId="78">#REF!</definedName>
    <definedName name="_1847_0ecm" localSheetId="79">#REF!</definedName>
    <definedName name="_1847_0ecm" localSheetId="80">#REF!</definedName>
    <definedName name="_1847_0ecm" localSheetId="78">#REF!</definedName>
    <definedName name="_1848_0ecm" localSheetId="79">#REF!</definedName>
    <definedName name="_1848_0ecm" localSheetId="80">#REF!</definedName>
    <definedName name="_1848_0ecm" localSheetId="78">#REF!</definedName>
    <definedName name="_1849_0ecm" localSheetId="79">#REF!</definedName>
    <definedName name="_1849_0ecm" localSheetId="80">#REF!</definedName>
    <definedName name="_1849_0ecm" localSheetId="78">#REF!</definedName>
    <definedName name="_185_0" localSheetId="52">#REF!</definedName>
    <definedName name="_1850_0ecm" localSheetId="79">#REF!</definedName>
    <definedName name="_1850_0ecm" localSheetId="80">#REF!</definedName>
    <definedName name="_1850_0ecm" localSheetId="78">#REF!</definedName>
    <definedName name="_1851_0ecm" localSheetId="79">#REF!</definedName>
    <definedName name="_1851_0ecm" localSheetId="80">#REF!</definedName>
    <definedName name="_1851_0ecm" localSheetId="78">#REF!</definedName>
    <definedName name="_1852_0ecm" localSheetId="79">#REF!</definedName>
    <definedName name="_1852_0ecm" localSheetId="80">#REF!</definedName>
    <definedName name="_1852_0ecm" localSheetId="78">#REF!</definedName>
    <definedName name="_1853_0ecm" localSheetId="79">#REF!</definedName>
    <definedName name="_1853_0ecm" localSheetId="80">#REF!</definedName>
    <definedName name="_1853_0ecm" localSheetId="78">#REF!</definedName>
    <definedName name="_1854_0ecm" localSheetId="79">#REF!</definedName>
    <definedName name="_1854_0ecm" localSheetId="80">#REF!</definedName>
    <definedName name="_1854_0ecm" localSheetId="78">#REF!</definedName>
    <definedName name="_1855_0ecm" localSheetId="79">#REF!</definedName>
    <definedName name="_1855_0ecm" localSheetId="80">#REF!</definedName>
    <definedName name="_1855_0ecm" localSheetId="78">#REF!</definedName>
    <definedName name="_1856_0ecm" localSheetId="79">#REF!</definedName>
    <definedName name="_1856_0ecm" localSheetId="80">#REF!</definedName>
    <definedName name="_1856_0ecm" localSheetId="78">#REF!</definedName>
    <definedName name="_1857_0ecm" localSheetId="79">#REF!</definedName>
    <definedName name="_1857_0ecm" localSheetId="80">#REF!</definedName>
    <definedName name="_1857_0ecm" localSheetId="78">#REF!</definedName>
    <definedName name="_1858_0ecm" localSheetId="79">#REF!</definedName>
    <definedName name="_1858_0ecm" localSheetId="80">#REF!</definedName>
    <definedName name="_1858_0ecm" localSheetId="78">#REF!</definedName>
    <definedName name="_1859_0ecm" localSheetId="79">#REF!</definedName>
    <definedName name="_1859_0ecm" localSheetId="80">#REF!</definedName>
    <definedName name="_1859_0ecm" localSheetId="78">#REF!</definedName>
    <definedName name="_186_0" localSheetId="52">#REF!</definedName>
    <definedName name="_1860_0ecm" localSheetId="79">#REF!</definedName>
    <definedName name="_1860_0ecm" localSheetId="80">#REF!</definedName>
    <definedName name="_1860_0ecm" localSheetId="78">#REF!</definedName>
    <definedName name="_1861_0ecm" localSheetId="79">#REF!</definedName>
    <definedName name="_1861_0ecm" localSheetId="80">#REF!</definedName>
    <definedName name="_1861_0ecm" localSheetId="78">#REF!</definedName>
    <definedName name="_1862_0ecm" localSheetId="79">#REF!</definedName>
    <definedName name="_1862_0ecm" localSheetId="80">#REF!</definedName>
    <definedName name="_1862_0ecm" localSheetId="78">#REF!</definedName>
    <definedName name="_1863_0ecm" localSheetId="79">#REF!</definedName>
    <definedName name="_1863_0ecm" localSheetId="80">#REF!</definedName>
    <definedName name="_1863_0ecm" localSheetId="78">#REF!</definedName>
    <definedName name="_1864_0ecm" localSheetId="79">#REF!</definedName>
    <definedName name="_1864_0ecm" localSheetId="80">#REF!</definedName>
    <definedName name="_1864_0ecm" localSheetId="78">#REF!</definedName>
    <definedName name="_1865_0ecm" localSheetId="79">#REF!</definedName>
    <definedName name="_1865_0ecm" localSheetId="80">#REF!</definedName>
    <definedName name="_1865_0ecm" localSheetId="78">#REF!</definedName>
    <definedName name="_1866_0ecm" localSheetId="79">#REF!</definedName>
    <definedName name="_1866_0ecm" localSheetId="80">#REF!</definedName>
    <definedName name="_1866_0ecm" localSheetId="78">#REF!</definedName>
    <definedName name="_1867_0ecm" localSheetId="79">#REF!</definedName>
    <definedName name="_1867_0ecm" localSheetId="80">#REF!</definedName>
    <definedName name="_1867_0ecm" localSheetId="78">#REF!</definedName>
    <definedName name="_1868_0ecm" localSheetId="112">#REF!</definedName>
    <definedName name="_1869_0ecm" localSheetId="112">#REF!</definedName>
    <definedName name="_187_0" localSheetId="52">#REF!</definedName>
    <definedName name="_1870_0ecm" localSheetId="112">#REF!</definedName>
    <definedName name="_1871_0ecm" localSheetId="112">#REF!</definedName>
    <definedName name="_1872_0ecm" localSheetId="112">#REF!</definedName>
    <definedName name="_1873_0ecm" localSheetId="39">#REF!</definedName>
    <definedName name="_1874_0ecm" localSheetId="39">#REF!</definedName>
    <definedName name="_1875_0ecm" localSheetId="39">#REF!</definedName>
    <definedName name="_1876_0ecm" localSheetId="39">#REF!</definedName>
    <definedName name="_1877_0ecm" localSheetId="39">#REF!</definedName>
    <definedName name="_1878_0ecm" localSheetId="39">#REF!</definedName>
    <definedName name="_1879_0ecm" localSheetId="39">#REF!</definedName>
    <definedName name="_188_0" localSheetId="52">#REF!</definedName>
    <definedName name="_1880_0ecm" localSheetId="39">#REF!</definedName>
    <definedName name="_1881_0ecm" localSheetId="39">#REF!</definedName>
    <definedName name="_1882_0ecm" localSheetId="39">#REF!</definedName>
    <definedName name="_1883_0ecm" localSheetId="51">#REF!</definedName>
    <definedName name="_1884_0ecm" localSheetId="51">#REF!</definedName>
    <definedName name="_1885_0ecm" localSheetId="51">#REF!</definedName>
    <definedName name="_1886_0ecm" localSheetId="51">#REF!</definedName>
    <definedName name="_1887_0ecm" localSheetId="51">#REF!</definedName>
    <definedName name="_1888_0ecm" localSheetId="51">#REF!</definedName>
    <definedName name="_1889_0ecm" localSheetId="51">#REF!</definedName>
    <definedName name="_189_0" localSheetId="52">#REF!</definedName>
    <definedName name="_1890_0ecm" localSheetId="51">#REF!</definedName>
    <definedName name="_1891_0ecm" localSheetId="51">#REF!</definedName>
    <definedName name="_1892_0ecm" localSheetId="51">#REF!</definedName>
    <definedName name="_1893_0ecm" localSheetId="51">#REF!</definedName>
    <definedName name="_1894_0ecm" localSheetId="51">#REF!</definedName>
    <definedName name="_1895_0ecm" localSheetId="51">#REF!</definedName>
    <definedName name="_1896_0ecm" localSheetId="51">#REF!</definedName>
    <definedName name="_1897_0ecm" localSheetId="51">#REF!</definedName>
    <definedName name="_1898_0ecm" localSheetId="51">#REF!</definedName>
    <definedName name="_1899_0ecm" localSheetId="51">#REF!</definedName>
    <definedName name="_19_0" localSheetId="33">#REF!</definedName>
    <definedName name="_190_0" localSheetId="52">#REF!</definedName>
    <definedName name="_1900_0ecm" localSheetId="51">#REF!</definedName>
    <definedName name="_1901_0ecm" localSheetId="51">#REF!</definedName>
    <definedName name="_1902_0ecm" localSheetId="51">#REF!</definedName>
    <definedName name="_1903_0ecm" localSheetId="51">#REF!</definedName>
    <definedName name="_1904_0ecm" localSheetId="24">#REF!</definedName>
    <definedName name="_1904_0ecm" localSheetId="25">#REF!</definedName>
    <definedName name="_1904_0ecm" localSheetId="27">#REF!</definedName>
    <definedName name="_1904_0ecm" localSheetId="23">#REF!</definedName>
    <definedName name="_1905_0ecm" localSheetId="64">#REF!</definedName>
    <definedName name="_1906_0ecm" localSheetId="64">#REF!</definedName>
    <definedName name="_1907_0ecm" localSheetId="64">#REF!</definedName>
    <definedName name="_1908_0ecm" localSheetId="64">#REF!</definedName>
    <definedName name="_1909_0ecm" localSheetId="64">#REF!</definedName>
    <definedName name="_191_0" localSheetId="52">#REF!</definedName>
    <definedName name="_1910_0ecm" localSheetId="64">#REF!</definedName>
    <definedName name="_1911_0ecm" localSheetId="64">#REF!</definedName>
    <definedName name="_1912_0ecm" localSheetId="64">#REF!</definedName>
    <definedName name="_1913_0ecm" localSheetId="64">#REF!</definedName>
    <definedName name="_1914_0ecm" localSheetId="64">#REF!</definedName>
    <definedName name="_1915_0ecm" localSheetId="64">#REF!</definedName>
    <definedName name="_1916_0ecm" localSheetId="64">#REF!</definedName>
    <definedName name="_1917_0ecm" localSheetId="64">#REF!</definedName>
    <definedName name="_1918_0ecm" localSheetId="64">#REF!</definedName>
    <definedName name="_1919_0ecm" localSheetId="64">#REF!</definedName>
    <definedName name="_192_0" localSheetId="52">#REF!</definedName>
    <definedName name="_1920_0ecm" localSheetId="64">#REF!</definedName>
    <definedName name="_1921_0ecm" localSheetId="64">#REF!</definedName>
    <definedName name="_1922_0ecm" localSheetId="64">#REF!</definedName>
    <definedName name="_1923_0ecm" localSheetId="64">#REF!</definedName>
    <definedName name="_1924_0ecm" localSheetId="64">#REF!</definedName>
    <definedName name="_1925_0ecm" localSheetId="64">#REF!</definedName>
    <definedName name="_1926_0ecm" localSheetId="64">#REF!</definedName>
    <definedName name="_1927_0ecm" localSheetId="64">#REF!</definedName>
    <definedName name="_1928_0ecm" localSheetId="64">#REF!</definedName>
    <definedName name="_1929_0ecm" localSheetId="64">#REF!</definedName>
    <definedName name="_193_0" localSheetId="52">#REF!</definedName>
    <definedName name="_1930_0ecm" localSheetId="64">#REF!</definedName>
    <definedName name="_1931_0ecm" localSheetId="64">#REF!</definedName>
    <definedName name="_1932_0ecm" localSheetId="64">#REF!</definedName>
    <definedName name="_1933_0ecm" localSheetId="64">#REF!</definedName>
    <definedName name="_1934_0ecm" localSheetId="64">#REF!</definedName>
    <definedName name="_1935_0ecm" localSheetId="64">#REF!</definedName>
    <definedName name="_1936_0ecm" localSheetId="64">#REF!</definedName>
    <definedName name="_1937_0ecm" localSheetId="64">#REF!</definedName>
    <definedName name="_1938_0ecm" localSheetId="64">#REF!</definedName>
    <definedName name="_1939_0ecm" localSheetId="64">#REF!</definedName>
    <definedName name="_194_0" localSheetId="52">#REF!</definedName>
    <definedName name="_1940_0ecm" localSheetId="64">#REF!</definedName>
    <definedName name="_1941_0ecm" localSheetId="64">#REF!</definedName>
    <definedName name="_1942_0ecm" localSheetId="64">#REF!</definedName>
    <definedName name="_1943_0ecm" localSheetId="64">#REF!</definedName>
    <definedName name="_1944_0ecm" localSheetId="63">#REF!</definedName>
    <definedName name="_1945_0ecm" localSheetId="63">#REF!</definedName>
    <definedName name="_1946_0ecm" localSheetId="63">#REF!</definedName>
    <definedName name="_1947_0ecm" localSheetId="63">#REF!</definedName>
    <definedName name="_1948_0ecm" localSheetId="63">#REF!</definedName>
    <definedName name="_1949_0ecm" localSheetId="63">#REF!</definedName>
    <definedName name="_195_0" localSheetId="52">#REF!</definedName>
    <definedName name="_1950_0ecm" localSheetId="63">#REF!</definedName>
    <definedName name="_1951_0ecm" localSheetId="63">#REF!</definedName>
    <definedName name="_1952_0ecm" localSheetId="63">#REF!</definedName>
    <definedName name="_1953_0ecm" localSheetId="63">#REF!</definedName>
    <definedName name="_1954_0ecm" localSheetId="63">#REF!</definedName>
    <definedName name="_1955_0ecm" localSheetId="63">#REF!</definedName>
    <definedName name="_1956_0ecm" localSheetId="63">#REF!</definedName>
    <definedName name="_1957_0ecm" localSheetId="63">#REF!</definedName>
    <definedName name="_1958_0ecm" localSheetId="63">#REF!</definedName>
    <definedName name="_1959_0ecm" localSheetId="63">#REF!</definedName>
    <definedName name="_196_0" localSheetId="52">#REF!</definedName>
    <definedName name="_1960_0ecm" localSheetId="63">#REF!</definedName>
    <definedName name="_1961_0ecm" localSheetId="63">#REF!</definedName>
    <definedName name="_1962_0ecm" localSheetId="63">#REF!</definedName>
    <definedName name="_1963_0ecm" localSheetId="63">#REF!</definedName>
    <definedName name="_1964_0ecm" localSheetId="63">#REF!</definedName>
    <definedName name="_1965_0ecm" localSheetId="63">#REF!</definedName>
    <definedName name="_1966_0ecm" localSheetId="63">#REF!</definedName>
    <definedName name="_1967_0ecm" localSheetId="63">#REF!</definedName>
    <definedName name="_1968_0ecm" localSheetId="63">#REF!</definedName>
    <definedName name="_1969_0ecm" localSheetId="63">#REF!</definedName>
    <definedName name="_197_0" localSheetId="52">#REF!</definedName>
    <definedName name="_1970_0ecm" localSheetId="63">#REF!</definedName>
    <definedName name="_1971_0ecm" localSheetId="63">#REF!</definedName>
    <definedName name="_1972_0ecm" localSheetId="63">#REF!</definedName>
    <definedName name="_1973_0ecm" localSheetId="63">#REF!</definedName>
    <definedName name="_1974_0ecm" localSheetId="63">#REF!</definedName>
    <definedName name="_1975_0ecm" localSheetId="63">#REF!</definedName>
    <definedName name="_1976_0ecm" localSheetId="63">#REF!</definedName>
    <definedName name="_1977_0ecm" localSheetId="63">#REF!</definedName>
    <definedName name="_1978_0ecm" localSheetId="63">#REF!</definedName>
    <definedName name="_1979_0ecm" localSheetId="63">#REF!</definedName>
    <definedName name="_198_0" localSheetId="59">#REF!</definedName>
    <definedName name="_1980_0ecm" localSheetId="63">#REF!</definedName>
    <definedName name="_1981_0ecm" localSheetId="63">#REF!</definedName>
    <definedName name="_1982_0ecm" localSheetId="63">#REF!</definedName>
    <definedName name="_1983_0ecm" localSheetId="63">#REF!</definedName>
    <definedName name="_1984_0ecm" localSheetId="54">#REF!</definedName>
    <definedName name="_1985_0ecm" localSheetId="54">#REF!</definedName>
    <definedName name="_1986_0ecm" localSheetId="54">#REF!</definedName>
    <definedName name="_1987_0ecm" localSheetId="54">#REF!</definedName>
    <definedName name="_1988_0ecm" localSheetId="54">#REF!</definedName>
    <definedName name="_1989_0ecm" localSheetId="54">#REF!</definedName>
    <definedName name="_199_0" localSheetId="59">#REF!</definedName>
    <definedName name="_1990_0ecm" localSheetId="54">#REF!</definedName>
    <definedName name="_1991_0ecm" localSheetId="54">#REF!</definedName>
    <definedName name="_1992_0ecm" localSheetId="54">#REF!</definedName>
    <definedName name="_1993_0ecm" localSheetId="54">#REF!</definedName>
    <definedName name="_1994_0ecm" localSheetId="54">#REF!</definedName>
    <definedName name="_1995_0ecm" localSheetId="54">#REF!</definedName>
    <definedName name="_1996_0ecm" localSheetId="54">#REF!</definedName>
    <definedName name="_1997_0ecm" localSheetId="54">#REF!</definedName>
    <definedName name="_1998_0ecm" localSheetId="54">#REF!</definedName>
    <definedName name="_1999_0ecm" localSheetId="54">#REF!</definedName>
    <definedName name="_2_0" localSheetId="1">#REF!</definedName>
    <definedName name="_20_0" localSheetId="33">#REF!</definedName>
    <definedName name="_200_0" localSheetId="59">#REF!</definedName>
    <definedName name="_2000_0ecm" localSheetId="54">#REF!</definedName>
    <definedName name="_2001_0ecm" localSheetId="54">#REF!</definedName>
    <definedName name="_2002_0ecm" localSheetId="54">#REF!</definedName>
    <definedName name="_2003_0ecm" localSheetId="54">#REF!</definedName>
    <definedName name="_2004_0ecm" localSheetId="54">#REF!</definedName>
    <definedName name="_2005_0ecm" localSheetId="54">#REF!</definedName>
    <definedName name="_2006_0ecm" localSheetId="54">#REF!</definedName>
    <definedName name="_2007_0ecm" localSheetId="54">#REF!</definedName>
    <definedName name="_2008_0ecm" localSheetId="77">#REF!</definedName>
    <definedName name="_2009_0ecm" localSheetId="77">#REF!</definedName>
    <definedName name="_201_0" localSheetId="59">#REF!</definedName>
    <definedName name="_2010_0ecm" localSheetId="77">#REF!</definedName>
    <definedName name="_2011_0ecm" localSheetId="77">#REF!</definedName>
    <definedName name="_2012_0ecm" localSheetId="77">#REF!</definedName>
    <definedName name="_2013_0ecm" localSheetId="77">#REF!</definedName>
    <definedName name="_2014_0ecm" localSheetId="77">#REF!</definedName>
    <definedName name="_2015_0ecm" localSheetId="77">#REF!</definedName>
    <definedName name="_2016_0ecm" localSheetId="77">#REF!</definedName>
    <definedName name="_2017_0ecm" localSheetId="77">#REF!</definedName>
    <definedName name="_2018_0ecm" localSheetId="77">#REF!</definedName>
    <definedName name="_2019_0ecm" localSheetId="77">#REF!</definedName>
    <definedName name="_202_0" localSheetId="59">#REF!</definedName>
    <definedName name="_2020_0ecm" localSheetId="77">#REF!</definedName>
    <definedName name="_2021_0ecm" localSheetId="77">#REF!</definedName>
    <definedName name="_2022_0ecm" localSheetId="77">#REF!</definedName>
    <definedName name="_2023_0ecm" localSheetId="77">#REF!</definedName>
    <definedName name="_2024_0ecm" localSheetId="77">#REF!</definedName>
    <definedName name="_2025_0ecm" localSheetId="77">#REF!</definedName>
    <definedName name="_2026_0ecm" localSheetId="77">#REF!</definedName>
    <definedName name="_2027_0ecm" localSheetId="77">#REF!</definedName>
    <definedName name="_2028_0ecm" localSheetId="77">#REF!</definedName>
    <definedName name="_2029_0ecm" localSheetId="77">#REF!</definedName>
    <definedName name="_203_0" localSheetId="59">#REF!</definedName>
    <definedName name="_2030_0ecm" localSheetId="77">#REF!</definedName>
    <definedName name="_2031_0ecm" localSheetId="77">#REF!</definedName>
    <definedName name="_2032_0ecm" localSheetId="77">#REF!</definedName>
    <definedName name="_2033_0ecm" localSheetId="77">#REF!</definedName>
    <definedName name="_2034_0ecm" localSheetId="77">#REF!</definedName>
    <definedName name="_2035_0ecm" localSheetId="77">#REF!</definedName>
    <definedName name="_2036_0ecm" localSheetId="77">#REF!</definedName>
    <definedName name="_2037_0ecm" localSheetId="77">#REF!</definedName>
    <definedName name="_2038_0ecm" localSheetId="77">#REF!</definedName>
    <definedName name="_2039_0ecm" localSheetId="77">#REF!</definedName>
    <definedName name="_204_0" localSheetId="59">#REF!</definedName>
    <definedName name="_2040_0ecm" localSheetId="77">#REF!</definedName>
    <definedName name="_2041_0ecm" localSheetId="77">#REF!</definedName>
    <definedName name="_2042_0ecm" localSheetId="77">#REF!</definedName>
    <definedName name="_2043_0ecm" localSheetId="76">#REF!</definedName>
    <definedName name="_2044_0ecm" localSheetId="76">#REF!</definedName>
    <definedName name="_2045_0ecm" localSheetId="76">#REF!</definedName>
    <definedName name="_2046_0ecm" localSheetId="76">#REF!</definedName>
    <definedName name="_2047_0ecm" localSheetId="76">#REF!</definedName>
    <definedName name="_2048_0ecm" localSheetId="76">#REF!</definedName>
    <definedName name="_2049_0ecm" localSheetId="76">#REF!</definedName>
    <definedName name="_205_0" localSheetId="59">#REF!</definedName>
    <definedName name="_2050_0ecm" localSheetId="76">#REF!</definedName>
    <definedName name="_2051_0ecm" localSheetId="76">#REF!</definedName>
    <definedName name="_2052_0ecm" localSheetId="76">#REF!</definedName>
    <definedName name="_2053_0ecm" localSheetId="76">#REF!</definedName>
    <definedName name="_2054_0ecm" localSheetId="76">#REF!</definedName>
    <definedName name="_2055_0ecm" localSheetId="76">#REF!</definedName>
    <definedName name="_2056_0ecm" localSheetId="76">#REF!</definedName>
    <definedName name="_2057_0ecm" localSheetId="76">#REF!</definedName>
    <definedName name="_2058_0ecm" localSheetId="76">#REF!</definedName>
    <definedName name="_2059_0ecm" localSheetId="76">#REF!</definedName>
    <definedName name="_206_0" localSheetId="59">#REF!</definedName>
    <definedName name="_2060_0ecm" localSheetId="76">#REF!</definedName>
    <definedName name="_2061_0ecm" localSheetId="76">#REF!</definedName>
    <definedName name="_2062_0ecm" localSheetId="76">#REF!</definedName>
    <definedName name="_2063_0ecm" localSheetId="76">#REF!</definedName>
    <definedName name="_2064_0ecm" localSheetId="76">#REF!</definedName>
    <definedName name="_2065_0ecm" localSheetId="76">#REF!</definedName>
    <definedName name="_2066_0ecm" localSheetId="76">#REF!</definedName>
    <definedName name="_2067_0ecm" localSheetId="76">#REF!</definedName>
    <definedName name="_2068_0ecm" localSheetId="76">#REF!</definedName>
    <definedName name="_2069_0ecm" localSheetId="76">#REF!</definedName>
    <definedName name="_207_0" localSheetId="59">#REF!</definedName>
    <definedName name="_2070_0ecm" localSheetId="76">#REF!</definedName>
    <definedName name="_2071_0ecm" localSheetId="76">#REF!</definedName>
    <definedName name="_2072_0ecm" localSheetId="76">#REF!</definedName>
    <definedName name="_2073_0ecm" localSheetId="76">#REF!</definedName>
    <definedName name="_2074_0ecm" localSheetId="76">#REF!</definedName>
    <definedName name="_2075_0ecm" localSheetId="76">#REF!</definedName>
    <definedName name="_2076_0ecm" localSheetId="76">#REF!</definedName>
    <definedName name="_2077_0ecm" localSheetId="67">#REF!</definedName>
    <definedName name="_2078_0ecm" localSheetId="67">#REF!</definedName>
    <definedName name="_2079_0ecm" localSheetId="67">#REF!</definedName>
    <definedName name="_208_0" localSheetId="59">#REF!</definedName>
    <definedName name="_2080_0ecm" localSheetId="67">#REF!</definedName>
    <definedName name="_2081_0ecm" localSheetId="67">#REF!</definedName>
    <definedName name="_2082_0ecm" localSheetId="67">#REF!</definedName>
    <definedName name="_2083_0ecm" localSheetId="67">#REF!</definedName>
    <definedName name="_2084_0ecm" localSheetId="67">#REF!</definedName>
    <definedName name="_2085_0ecm" localSheetId="67">#REF!</definedName>
    <definedName name="_2086_0ecm" localSheetId="67">#REF!</definedName>
    <definedName name="_2087_0ecm" localSheetId="67">#REF!</definedName>
    <definedName name="_2088_0ecm" localSheetId="67">#REF!</definedName>
    <definedName name="_2089_0ecm" localSheetId="67">#REF!</definedName>
    <definedName name="_209_0" localSheetId="59">#REF!</definedName>
    <definedName name="_2090_0ecm" localSheetId="67">#REF!</definedName>
    <definedName name="_2091_0ecm" localSheetId="67">#REF!</definedName>
    <definedName name="_2092_0ecm" localSheetId="67">#REF!</definedName>
    <definedName name="_2093_0ecm" localSheetId="67">#REF!</definedName>
    <definedName name="_2094_0ecm" localSheetId="67">#REF!</definedName>
    <definedName name="_2095_0ecm" localSheetId="67">#REF!</definedName>
    <definedName name="_2096_0ecm" localSheetId="67">#REF!</definedName>
    <definedName name="_2097_0ecm" localSheetId="67">#REF!</definedName>
    <definedName name="_2098_0ecm" localSheetId="67">#REF!</definedName>
    <definedName name="_2099_0ecm" localSheetId="67">#REF!</definedName>
    <definedName name="_21_0" localSheetId="33">#REF!</definedName>
    <definedName name="_210_0" localSheetId="59">#REF!</definedName>
    <definedName name="_2100_0ecm" localSheetId="67">#REF!</definedName>
    <definedName name="_2101_0ecm" localSheetId="67">#REF!</definedName>
    <definedName name="_2102_0ecm" localSheetId="67">#REF!</definedName>
    <definedName name="_2103_0ecm" localSheetId="67">#REF!</definedName>
    <definedName name="_2104_0ecm" localSheetId="67">#REF!</definedName>
    <definedName name="_2105_0ecm" localSheetId="67">#REF!</definedName>
    <definedName name="_2106_0ecm" localSheetId="67">#REF!</definedName>
    <definedName name="_2107_0ecm" localSheetId="67">#REF!</definedName>
    <definedName name="_2108_0ecm" localSheetId="67">#REF!</definedName>
    <definedName name="_2109_0ecm" localSheetId="67">#REF!</definedName>
    <definedName name="_211_0" localSheetId="59">#REF!</definedName>
    <definedName name="_2110_0ecm" localSheetId="67">#REF!</definedName>
    <definedName name="_2111_0ecm" localSheetId="67">#REF!</definedName>
    <definedName name="_2112_0ecm" localSheetId="67">#REF!</definedName>
    <definedName name="_2113_0ecm" localSheetId="67">#REF!</definedName>
    <definedName name="_2114_0ecm" localSheetId="67">#REF!</definedName>
    <definedName name="_2115_0ecm" localSheetId="67">#REF!</definedName>
    <definedName name="_2116_0ecm" localSheetId="67">#REF!</definedName>
    <definedName name="_2117_0ecm" localSheetId="67">#REF!</definedName>
    <definedName name="_2118_0ecm" localSheetId="67">#REF!</definedName>
    <definedName name="_2119_0ecm" localSheetId="31">#REF!</definedName>
    <definedName name="_2119_0ecm" localSheetId="30">#REF!</definedName>
    <definedName name="_212_0" localSheetId="59">#REF!</definedName>
    <definedName name="_2120_0ecm" localSheetId="31">#REF!</definedName>
    <definedName name="_2120_0ecm" localSheetId="30">#REF!</definedName>
    <definedName name="_2121_0ecm" localSheetId="31">#REF!</definedName>
    <definedName name="_2121_0ecm" localSheetId="30">#REF!</definedName>
    <definedName name="_2122_0ecm" localSheetId="31">#REF!</definedName>
    <definedName name="_2122_0ecm" localSheetId="30">#REF!</definedName>
    <definedName name="_2123_0ecm" localSheetId="125">#REF!</definedName>
    <definedName name="_2124_0ecm" localSheetId="125">#REF!</definedName>
    <definedName name="_2125_0ecm" localSheetId="125">#REF!</definedName>
    <definedName name="_2126_0ecm" localSheetId="125">#REF!</definedName>
    <definedName name="_2127_0ecm" localSheetId="73">#REF!</definedName>
    <definedName name="_2128_0ecm" localSheetId="73">#REF!</definedName>
    <definedName name="_2129_0ecm" localSheetId="73">#REF!</definedName>
    <definedName name="_213_0" localSheetId="59">#REF!</definedName>
    <definedName name="_2130_0ecm" localSheetId="73">#REF!</definedName>
    <definedName name="_2131_0ecm" localSheetId="73">#REF!</definedName>
    <definedName name="_2132_0ecm" localSheetId="73">#REF!</definedName>
    <definedName name="_2133_0ecm" localSheetId="73">#REF!</definedName>
    <definedName name="_2134_0ecm" localSheetId="73">#REF!</definedName>
    <definedName name="_2135_0ecm" localSheetId="73">#REF!</definedName>
    <definedName name="_2136_0ecm" localSheetId="73">#REF!</definedName>
    <definedName name="_2137_0ecm" localSheetId="73">#REF!</definedName>
    <definedName name="_2138_0ecm" localSheetId="73">#REF!</definedName>
    <definedName name="_2139_0ecm" localSheetId="73">#REF!</definedName>
    <definedName name="_214_0" localSheetId="59">#REF!</definedName>
    <definedName name="_2140_0ecm" localSheetId="73">#REF!</definedName>
    <definedName name="_2141_0ecm" localSheetId="73">#REF!</definedName>
    <definedName name="_2142_0ecm" localSheetId="73">#REF!</definedName>
    <definedName name="_2143_0ecm" localSheetId="73">#REF!</definedName>
    <definedName name="_2144_0ecm" localSheetId="73">#REF!</definedName>
    <definedName name="_2145_0ecm" localSheetId="73">#REF!</definedName>
    <definedName name="_2146_0ecm" localSheetId="73">#REF!</definedName>
    <definedName name="_2147_0ecm" localSheetId="73">#REF!</definedName>
    <definedName name="_2148_0ecm" localSheetId="73">#REF!</definedName>
    <definedName name="_2149_0ecm" localSheetId="73">#REF!</definedName>
    <definedName name="_215_0" localSheetId="59">#REF!</definedName>
    <definedName name="_2150_0ecm" localSheetId="73">#REF!</definedName>
    <definedName name="_2151_0ecm" localSheetId="73">#REF!</definedName>
    <definedName name="_2152_0ecm" localSheetId="73">#REF!</definedName>
    <definedName name="_2153_0ecm" localSheetId="73">#REF!</definedName>
    <definedName name="_2154_0ecm" localSheetId="73">#REF!</definedName>
    <definedName name="_2155_0ecm" localSheetId="73">#REF!</definedName>
    <definedName name="_2156_0ecm" localSheetId="73">#REF!</definedName>
    <definedName name="_2157_0ecm" localSheetId="73">#REF!</definedName>
    <definedName name="_2158_0ecm" localSheetId="73">#REF!</definedName>
    <definedName name="_2159_0ecm" localSheetId="73">#REF!</definedName>
    <definedName name="_216_0" localSheetId="59">#REF!</definedName>
    <definedName name="_2160_0ecm" localSheetId="73">#REF!</definedName>
    <definedName name="_2161_0ecm" localSheetId="73">#REF!</definedName>
    <definedName name="_2162_0ecm" localSheetId="73">#REF!</definedName>
    <definedName name="_2163_0ecm" localSheetId="73">#REF!</definedName>
    <definedName name="_2164_0ecm" localSheetId="73">#REF!</definedName>
    <definedName name="_2165_0ecm" localSheetId="72">#REF!</definedName>
    <definedName name="_2166_0ecm" localSheetId="72">#REF!</definedName>
    <definedName name="_2167_0ecm" localSheetId="72">#REF!</definedName>
    <definedName name="_2168_0ecm" localSheetId="72">#REF!</definedName>
    <definedName name="_2169_0ecm" localSheetId="72">#REF!</definedName>
    <definedName name="_217_0" localSheetId="59">#REF!</definedName>
    <definedName name="_2170_0ecm" localSheetId="72">#REF!</definedName>
    <definedName name="_2171_0ecm" localSheetId="72">#REF!</definedName>
    <definedName name="_2172_0ecm" localSheetId="72">#REF!</definedName>
    <definedName name="_2173_0ecm" localSheetId="72">#REF!</definedName>
    <definedName name="_2174_0ecm" localSheetId="72">#REF!</definedName>
    <definedName name="_2175_0ecm" localSheetId="72">#REF!</definedName>
    <definedName name="_2176_0ecm" localSheetId="72">#REF!</definedName>
    <definedName name="_2177_0ecm" localSheetId="72">#REF!</definedName>
    <definedName name="_2178_0ecm" localSheetId="72">#REF!</definedName>
    <definedName name="_2179_0ecm" localSheetId="72">#REF!</definedName>
    <definedName name="_218_0" localSheetId="59">#REF!</definedName>
    <definedName name="_2180_0ecm" localSheetId="72">#REF!</definedName>
    <definedName name="_2181_0ecm" localSheetId="72">#REF!</definedName>
    <definedName name="_2182_0ecm" localSheetId="72">#REF!</definedName>
    <definedName name="_2183_0ecm" localSheetId="72">#REF!</definedName>
    <definedName name="_2184_0ecm" localSheetId="72">#REF!</definedName>
    <definedName name="_2185_0ecm" localSheetId="72">#REF!</definedName>
    <definedName name="_2186_0ecm" localSheetId="72">#REF!</definedName>
    <definedName name="_2187_0ecm" localSheetId="72">#REF!</definedName>
    <definedName name="_2188_0ecm" localSheetId="72">#REF!</definedName>
    <definedName name="_2189_0ecm" localSheetId="72">#REF!</definedName>
    <definedName name="_219_0" localSheetId="59">#REF!</definedName>
    <definedName name="_2190_0ecm" localSheetId="72">#REF!</definedName>
    <definedName name="_2191_0ecm" localSheetId="72">#REF!</definedName>
    <definedName name="_2192_0ecm" localSheetId="72">#REF!</definedName>
    <definedName name="_2193_0ecm" localSheetId="72">#REF!</definedName>
    <definedName name="_2194_0ecm" localSheetId="72">#REF!</definedName>
    <definedName name="_2195_0ecm" localSheetId="72">#REF!</definedName>
    <definedName name="_2196_0ecm" localSheetId="72">#REF!</definedName>
    <definedName name="_2197_0ecm" localSheetId="72">#REF!</definedName>
    <definedName name="_2198_0ecm" localSheetId="72">#REF!</definedName>
    <definedName name="_2199_0ecm" localSheetId="72">#REF!</definedName>
    <definedName name="_22_0" localSheetId="33">#REF!</definedName>
    <definedName name="_220_0" localSheetId="59">#REF!</definedName>
    <definedName name="_2200_0ecm" localSheetId="72">#REF!</definedName>
    <definedName name="_2201_0ecm" localSheetId="72">#REF!</definedName>
    <definedName name="_2202_0ecm" localSheetId="35">#REF!</definedName>
    <definedName name="_2203_0ecm" localSheetId="35">#REF!</definedName>
    <definedName name="_2204_0ecm" localSheetId="35">#REF!</definedName>
    <definedName name="_2205_0ecm" localSheetId="35">#REF!</definedName>
    <definedName name="_2206_0ecm" localSheetId="35">#REF!</definedName>
    <definedName name="_2207_0ecm" localSheetId="35">#REF!</definedName>
    <definedName name="_2208_0ecm" localSheetId="118">#REF!</definedName>
    <definedName name="_2209_0ecm" localSheetId="34">#REF!</definedName>
    <definedName name="_221_0" localSheetId="59">#REF!</definedName>
    <definedName name="_2210_0ecm" localSheetId="34">#REF!</definedName>
    <definedName name="_2211_0ecm" localSheetId="34">#REF!</definedName>
    <definedName name="_2212_0ecm" localSheetId="34">#REF!</definedName>
    <definedName name="_2213_0ecm" localSheetId="34">#REF!</definedName>
    <definedName name="_2214_0ecm" localSheetId="34">#REF!</definedName>
    <definedName name="_2215_0ecm" localSheetId="29">#REF!</definedName>
    <definedName name="_2216_0ecm" localSheetId="29">#REF!</definedName>
    <definedName name="_2217_0ecm" localSheetId="29">#REF!</definedName>
    <definedName name="_2218_0ecm" localSheetId="71">#REF!</definedName>
    <definedName name="_2219_0ecm" localSheetId="71">#REF!</definedName>
    <definedName name="_222_0" localSheetId="59">#REF!</definedName>
    <definedName name="_2220_0ecm" localSheetId="71">#REF!</definedName>
    <definedName name="_2221_0ecm" localSheetId="71">#REF!</definedName>
    <definedName name="_2222_0ecm" localSheetId="71">#REF!</definedName>
    <definedName name="_2223_0ecm" localSheetId="71">#REF!</definedName>
    <definedName name="_2224_0ecm" localSheetId="71">#REF!</definedName>
    <definedName name="_2225_0ecm" localSheetId="71">#REF!</definedName>
    <definedName name="_2226_0ecm" localSheetId="71">#REF!</definedName>
    <definedName name="_2227_0ecm" localSheetId="71">#REF!</definedName>
    <definedName name="_2228_0ecm" localSheetId="71">#REF!</definedName>
    <definedName name="_2229_0ecm" localSheetId="71">#REF!</definedName>
    <definedName name="_223_0" localSheetId="59">#REF!</definedName>
    <definedName name="_2230_0ecm" localSheetId="71">#REF!</definedName>
    <definedName name="_2231_0ecm" localSheetId="71">#REF!</definedName>
    <definedName name="_2232_0ecm" localSheetId="71">#REF!</definedName>
    <definedName name="_2233_0ecm" localSheetId="71">#REF!</definedName>
    <definedName name="_2234_0ecm" localSheetId="71">#REF!</definedName>
    <definedName name="_2235_0ecm" localSheetId="71">#REF!</definedName>
    <definedName name="_2236_0ecm" localSheetId="71">#REF!</definedName>
    <definedName name="_2237_0ecm" localSheetId="71">#REF!</definedName>
    <definedName name="_2238_0ecm" localSheetId="71">#REF!</definedName>
    <definedName name="_2239_0ecm" localSheetId="71">#REF!</definedName>
    <definedName name="_224_0" localSheetId="59">#REF!</definedName>
    <definedName name="_2240_0ecm" localSheetId="71">#REF!</definedName>
    <definedName name="_2241_0ecm" localSheetId="71">#REF!</definedName>
    <definedName name="_2242_0ecm" localSheetId="71">#REF!</definedName>
    <definedName name="_2243_0ecm" localSheetId="71">#REF!</definedName>
    <definedName name="_2244_0ecm" localSheetId="71">#REF!</definedName>
    <definedName name="_2245_0ecm" localSheetId="71">#REF!</definedName>
    <definedName name="_2246_0ecm" localSheetId="71">#REF!</definedName>
    <definedName name="_2247_0ecm" localSheetId="71">#REF!</definedName>
    <definedName name="_2248_0ecm" localSheetId="71">#REF!</definedName>
    <definedName name="_2249_0ecm" localSheetId="71">#REF!</definedName>
    <definedName name="_225_0" localSheetId="59">#REF!</definedName>
    <definedName name="_2250_0ecm" localSheetId="71">#REF!</definedName>
    <definedName name="_2251_0ecm" localSheetId="71">#REF!</definedName>
    <definedName name="_2252_0ecm" localSheetId="71">#REF!</definedName>
    <definedName name="_2253_0ecm" localSheetId="71">#REF!</definedName>
    <definedName name="_2254_0ecm" localSheetId="71">#REF!</definedName>
    <definedName name="_2255_0ecm" localSheetId="71">#REF!</definedName>
    <definedName name="_2256_0ecm" localSheetId="71">#REF!</definedName>
    <definedName name="_2257_0ecm" localSheetId="71">#REF!</definedName>
    <definedName name="_2258_0ecm" localSheetId="71">#REF!</definedName>
    <definedName name="_2259_0ecm" localSheetId="71">#REF!</definedName>
    <definedName name="_226_0" localSheetId="59">#REF!</definedName>
    <definedName name="_2260_0ecm" localSheetId="71">#REF!</definedName>
    <definedName name="_2261_0ecm" localSheetId="71">#REF!</definedName>
    <definedName name="_2262_0ecm" localSheetId="71">#REF!</definedName>
    <definedName name="_2263_0ecm" localSheetId="71">#REF!</definedName>
    <definedName name="_2264_0ecm" localSheetId="71">#REF!</definedName>
    <definedName name="_2265_0ecm" localSheetId="68">#REF!</definedName>
    <definedName name="_2266_0ecm" localSheetId="68">#REF!</definedName>
    <definedName name="_2267_0ecm" localSheetId="68">#REF!</definedName>
    <definedName name="_2268_0ecm" localSheetId="68">#REF!</definedName>
    <definedName name="_2269_0ecm" localSheetId="68">#REF!</definedName>
    <definedName name="_227_0" localSheetId="38">#REF!</definedName>
    <definedName name="_2270_0ecm" localSheetId="68">#REF!</definedName>
    <definedName name="_2271_0ecm" localSheetId="68">#REF!</definedName>
    <definedName name="_2272_0ecm" localSheetId="68">#REF!</definedName>
    <definedName name="_2273_0ecm" localSheetId="68">#REF!</definedName>
    <definedName name="_2274_0ecm" localSheetId="68">#REF!</definedName>
    <definedName name="_2275_0ecm" localSheetId="68">#REF!</definedName>
    <definedName name="_2276_0ecm" localSheetId="68">#REF!</definedName>
    <definedName name="_2277_0ecm" localSheetId="68">#REF!</definedName>
    <definedName name="_2278_0ecm" localSheetId="68">#REF!</definedName>
    <definedName name="_2279_0ecm" localSheetId="68">#REF!</definedName>
    <definedName name="_228_0" localSheetId="38">#REF!</definedName>
    <definedName name="_2280_0ecm" localSheetId="68">#REF!</definedName>
    <definedName name="_2281_0ecm" localSheetId="68">#REF!</definedName>
    <definedName name="_2282_0ecm" localSheetId="68">#REF!</definedName>
    <definedName name="_2283_0ecm" localSheetId="68">#REF!</definedName>
    <definedName name="_2284_0ecm" localSheetId="68">#REF!</definedName>
    <definedName name="_2285_0ecm" localSheetId="68">#REF!</definedName>
    <definedName name="_2286_0ecm" localSheetId="68">#REF!</definedName>
    <definedName name="_2287_0ecm" localSheetId="68">#REF!</definedName>
    <definedName name="_2288_0ecm" localSheetId="68">#REF!</definedName>
    <definedName name="_2289_0ecm" localSheetId="68">#REF!</definedName>
    <definedName name="_229_0" localSheetId="38">#REF!</definedName>
    <definedName name="_2290_0ecm" localSheetId="68">#REF!</definedName>
    <definedName name="_2291_0ecm" localSheetId="68">#REF!</definedName>
    <definedName name="_2292_0ecm" localSheetId="68">#REF!</definedName>
    <definedName name="_2293_0ecm" localSheetId="68">#REF!</definedName>
    <definedName name="_2294_0ecm" localSheetId="68">#REF!</definedName>
    <definedName name="_2295_0ecm" localSheetId="68">#REF!</definedName>
    <definedName name="_2296_0ecm" localSheetId="68">#REF!</definedName>
    <definedName name="_2297_0ecm" localSheetId="68">#REF!</definedName>
    <definedName name="_2298_0ecm" localSheetId="68">#REF!</definedName>
    <definedName name="_2299_0ecm" localSheetId="68">#REF!</definedName>
    <definedName name="_23_0" localSheetId="33">#REF!</definedName>
    <definedName name="_230_0" localSheetId="38">#REF!</definedName>
    <definedName name="_2300_0ecm" localSheetId="68">#REF!</definedName>
    <definedName name="_2301_0ecm" localSheetId="68">#REF!</definedName>
    <definedName name="_2302_0ecm" localSheetId="68">#REF!</definedName>
    <definedName name="_2303_0ecm" localSheetId="68">#REF!</definedName>
    <definedName name="_2304_0ecm" localSheetId="68">#REF!</definedName>
    <definedName name="_2305_0ecm" localSheetId="68">#REF!</definedName>
    <definedName name="_2306_0ecm" localSheetId="68">#REF!</definedName>
    <definedName name="_2307_0ecm" localSheetId="70">#REF!</definedName>
    <definedName name="_2308_0ecm" localSheetId="70">#REF!</definedName>
    <definedName name="_2309_0ecm" localSheetId="70">#REF!</definedName>
    <definedName name="_231_0" localSheetId="38">#REF!</definedName>
    <definedName name="_2310_0ecm" localSheetId="70">#REF!</definedName>
    <definedName name="_2311_0ecm" localSheetId="70">#REF!</definedName>
    <definedName name="_2312_0ecm" localSheetId="70">#REF!</definedName>
    <definedName name="_2313_0ecm" localSheetId="70">#REF!</definedName>
    <definedName name="_2314_0ecm" localSheetId="70">#REF!</definedName>
    <definedName name="_2315_0ecm" localSheetId="70">#REF!</definedName>
    <definedName name="_2316_0ecm" localSheetId="70">#REF!</definedName>
    <definedName name="_2317_0ecm" localSheetId="70">#REF!</definedName>
    <definedName name="_2318_0ecm" localSheetId="70">#REF!</definedName>
    <definedName name="_2319_0ecm" localSheetId="70">#REF!</definedName>
    <definedName name="_232_0" localSheetId="38">#REF!</definedName>
    <definedName name="_2320_0ecm" localSheetId="70">#REF!</definedName>
    <definedName name="_2321_0ecm" localSheetId="70">#REF!</definedName>
    <definedName name="_2322_0ecm" localSheetId="70">#REF!</definedName>
    <definedName name="_2323_0ecm" localSheetId="70">#REF!</definedName>
    <definedName name="_2324_0ecm" localSheetId="70">#REF!</definedName>
    <definedName name="_2325_0ecm" localSheetId="70">#REF!</definedName>
    <definedName name="_2326_0ecm" localSheetId="70">#REF!</definedName>
    <definedName name="_2327_0ecm" localSheetId="70">#REF!</definedName>
    <definedName name="_2328_0ecm" localSheetId="70">#REF!</definedName>
    <definedName name="_2329_0ecm" localSheetId="70">#REF!</definedName>
    <definedName name="_233_0" localSheetId="38">#REF!</definedName>
    <definedName name="_2330_0ecm" localSheetId="70">#REF!</definedName>
    <definedName name="_2331_0ecm" localSheetId="70">#REF!</definedName>
    <definedName name="_2332_0ecm" localSheetId="70">#REF!</definedName>
    <definedName name="_2333_0ecm" localSheetId="70">#REF!</definedName>
    <definedName name="_2334_0ecm" localSheetId="70">#REF!</definedName>
    <definedName name="_2335_0ecm" localSheetId="70">#REF!</definedName>
    <definedName name="_2336_0ecm" localSheetId="70">#REF!</definedName>
    <definedName name="_2337_0ecm" localSheetId="70">#REF!</definedName>
    <definedName name="_2338_0ecm" localSheetId="70">#REF!</definedName>
    <definedName name="_2339_0ecm" localSheetId="70">#REF!</definedName>
    <definedName name="_234_0" localSheetId="38">#REF!</definedName>
    <definedName name="_2340_0ecm" localSheetId="3">#REF!</definedName>
    <definedName name="_2341_0ecm" localSheetId="3">#REF!</definedName>
    <definedName name="_2342_0ecm" localSheetId="65">#REF!</definedName>
    <definedName name="_2343_0ecm" localSheetId="65">#REF!</definedName>
    <definedName name="_2344_0ecm" localSheetId="65">#REF!</definedName>
    <definedName name="_2345_0ecm" localSheetId="65">#REF!</definedName>
    <definedName name="_2346_0ecm" localSheetId="65">#REF!</definedName>
    <definedName name="_2347_0ecm" localSheetId="65">#REF!</definedName>
    <definedName name="_2348_0ecm" localSheetId="65">#REF!</definedName>
    <definedName name="_2349_0ecm" localSheetId="65">#REF!</definedName>
    <definedName name="_235_0" localSheetId="38">#REF!</definedName>
    <definedName name="_2350_0ecm" localSheetId="65">#REF!</definedName>
    <definedName name="_2351_0ecm" localSheetId="65">#REF!</definedName>
    <definedName name="_2352_0ecm" localSheetId="65">#REF!</definedName>
    <definedName name="_2353_0ecm" localSheetId="65">#REF!</definedName>
    <definedName name="_2354_0ecm" localSheetId="65">#REF!</definedName>
    <definedName name="_2355_0ecm" localSheetId="65">#REF!</definedName>
    <definedName name="_2356_0ecm" localSheetId="65">#REF!</definedName>
    <definedName name="_2357_0ecm" localSheetId="65">#REF!</definedName>
    <definedName name="_2358_0ecm" localSheetId="65">#REF!</definedName>
    <definedName name="_2359_0ecm" localSheetId="65">#REF!</definedName>
    <definedName name="_236_0" localSheetId="48">#REF!</definedName>
    <definedName name="_2360_0ecm" localSheetId="65">#REF!</definedName>
    <definedName name="_2361_0ecm" localSheetId="65">#REF!</definedName>
    <definedName name="_2362_0ecm" localSheetId="65">#REF!</definedName>
    <definedName name="_2363_0ecm" localSheetId="65">#REF!</definedName>
    <definedName name="_2364_0ecm" localSheetId="65">#REF!</definedName>
    <definedName name="_2365_0ecm" localSheetId="65">#REF!</definedName>
    <definedName name="_2366_0ecm" localSheetId="65">#REF!</definedName>
    <definedName name="_2367_0ecm" localSheetId="65">#REF!</definedName>
    <definedName name="_2368_0ecm" localSheetId="65">#REF!</definedName>
    <definedName name="_2369_0ecm" localSheetId="65">#REF!</definedName>
    <definedName name="_237_0" localSheetId="48">#REF!</definedName>
    <definedName name="_2370_0ecm" localSheetId="65">#REF!</definedName>
    <definedName name="_2371_0ecm" localSheetId="65">#REF!</definedName>
    <definedName name="_2372_0ecm" localSheetId="65">#REF!</definedName>
    <definedName name="_2373_0ecm" localSheetId="65">#REF!</definedName>
    <definedName name="_2374_0ecm" localSheetId="65">#REF!</definedName>
    <definedName name="_2375_0ecm" localSheetId="65">#REF!</definedName>
    <definedName name="_2376_0ecm" localSheetId="65">#REF!</definedName>
    <definedName name="_2377_0ecm" localSheetId="65">#REF!</definedName>
    <definedName name="_2378_0ecm" localSheetId="65">#REF!</definedName>
    <definedName name="_2379_0ecm" localSheetId="65">#REF!</definedName>
    <definedName name="_238_0" localSheetId="48">#REF!</definedName>
    <definedName name="_2380_0ecm" localSheetId="65">#REF!</definedName>
    <definedName name="_2381_0ecm" localSheetId="65">#REF!</definedName>
    <definedName name="_2382_0ecm" localSheetId="65">#REF!</definedName>
    <definedName name="_2383_0ecm" localSheetId="65">#REF!</definedName>
    <definedName name="_2384_0ecm" localSheetId="5">#REF!</definedName>
    <definedName name="_2385_0ecm" localSheetId="5">#REF!</definedName>
    <definedName name="_2386_0ecm" localSheetId="22">#REF!</definedName>
    <definedName name="_2387_0ecm" localSheetId="8">#REF!</definedName>
    <definedName name="_2388_0ecm" localSheetId="8">#REF!</definedName>
    <definedName name="_2389_0ecm" localSheetId="8">#REF!</definedName>
    <definedName name="_239_0" localSheetId="48">#REF!</definedName>
    <definedName name="_2390_0ecm" localSheetId="40">#REF!</definedName>
    <definedName name="_2391_0ecm" localSheetId="40">#REF!</definedName>
    <definedName name="_2392_0ecm" localSheetId="40">#REF!</definedName>
    <definedName name="_2393_0ecm" localSheetId="40">#REF!</definedName>
    <definedName name="_2394_0ecm" localSheetId="40">#REF!</definedName>
    <definedName name="_2395_0ecm" localSheetId="40">#REF!</definedName>
    <definedName name="_2396_0ecm" localSheetId="40">#REF!</definedName>
    <definedName name="_2397_0ecm" localSheetId="40">#REF!</definedName>
    <definedName name="_2398_0ecm" localSheetId="40">#REF!</definedName>
    <definedName name="_2399_0ecm" localSheetId="40">#REF!</definedName>
    <definedName name="_24_0" localSheetId="33">#REF!</definedName>
    <definedName name="_240_0" localSheetId="48">#REF!</definedName>
    <definedName name="_2400_0ecm" localSheetId="40">#REF!</definedName>
    <definedName name="_2401_0ecm" localSheetId="83">#REF!</definedName>
    <definedName name="_2402_0ecm" localSheetId="83">#REF!</definedName>
    <definedName name="_2403_0ecm" localSheetId="83">#REF!</definedName>
    <definedName name="_2404_0ecm" localSheetId="83">#REF!</definedName>
    <definedName name="_2405_0ecm" localSheetId="83">#REF!</definedName>
    <definedName name="_2406_0ecm" localSheetId="83">#REF!</definedName>
    <definedName name="_2407_0ecm" localSheetId="83">#REF!</definedName>
    <definedName name="_2408_0ecm" localSheetId="83">#REF!</definedName>
    <definedName name="_2409_0ecm" localSheetId="83">#REF!</definedName>
    <definedName name="_241_0" localSheetId="48">#REF!</definedName>
    <definedName name="_2410_0ecm" localSheetId="83">#REF!</definedName>
    <definedName name="_2411_0ecm" localSheetId="83">#REF!</definedName>
    <definedName name="_2412_0ecm" localSheetId="83">#REF!</definedName>
    <definedName name="_2413_0ecm" localSheetId="83">#REF!</definedName>
    <definedName name="_2414_0ecm" localSheetId="83">#REF!</definedName>
    <definedName name="_2415_0ecm" localSheetId="83">#REF!</definedName>
    <definedName name="_2416_0ecm" localSheetId="83">#REF!</definedName>
    <definedName name="_2417_0ecm" localSheetId="83">#REF!</definedName>
    <definedName name="_2418_0ecm" localSheetId="83">#REF!</definedName>
    <definedName name="_2419_0ecm" localSheetId="83">#REF!</definedName>
    <definedName name="_242_0" localSheetId="48">#REF!</definedName>
    <definedName name="_2420_0ecm" localSheetId="83">#REF!</definedName>
    <definedName name="_2421_0ecm" localSheetId="83">#REF!</definedName>
    <definedName name="_2422_0ecm" localSheetId="83">#REF!</definedName>
    <definedName name="_2423_0ecm" localSheetId="83">#REF!</definedName>
    <definedName name="_2424_0ecm" localSheetId="83">#REF!</definedName>
    <definedName name="_2425_0ecm" localSheetId="83">#REF!</definedName>
    <definedName name="_2426_0ecm" localSheetId="83">#REF!</definedName>
    <definedName name="_2427_0ecm" localSheetId="83">#REF!</definedName>
    <definedName name="_2428_0ecm" localSheetId="83">#REF!</definedName>
    <definedName name="_2429_0ecm" localSheetId="83">#REF!</definedName>
    <definedName name="_243_0" localSheetId="48">#REF!</definedName>
    <definedName name="_2430_0ecm" localSheetId="83">#REF!</definedName>
    <definedName name="_2431_0ecm" localSheetId="83">#REF!</definedName>
    <definedName name="_2432_0ecm" localSheetId="83">#REF!</definedName>
    <definedName name="_2433_0ecm" localSheetId="83">#REF!</definedName>
    <definedName name="_2434_0ecm" localSheetId="83">#REF!</definedName>
    <definedName name="_2435_0ecm" localSheetId="83">#REF!</definedName>
    <definedName name="_2436_0ecm" localSheetId="83">#REF!</definedName>
    <definedName name="_2437_0ecm" localSheetId="83">#REF!</definedName>
    <definedName name="_2438_0ecm" localSheetId="83">#REF!</definedName>
    <definedName name="_2439_0ecm" localSheetId="83">#REF!</definedName>
    <definedName name="_244_0" localSheetId="48">#REF!</definedName>
    <definedName name="_2440_0ecm" localSheetId="83">#REF!</definedName>
    <definedName name="_2441_0ecm" localSheetId="83">#REF!</definedName>
    <definedName name="_2442_0ecm" localSheetId="83">#REF!</definedName>
    <definedName name="_2443_0ecm" localSheetId="83">#REF!</definedName>
    <definedName name="_2444_0ecm" localSheetId="58">#REF!</definedName>
    <definedName name="_2445_0ecm" localSheetId="58">#REF!</definedName>
    <definedName name="_2446_0ecm" localSheetId="58">#REF!</definedName>
    <definedName name="_2447_0ecm" localSheetId="58">#REF!</definedName>
    <definedName name="_2448_0ecm" localSheetId="58">#REF!</definedName>
    <definedName name="_2449_0ecm" localSheetId="58">#REF!</definedName>
    <definedName name="_245_0" localSheetId="48">#REF!</definedName>
    <definedName name="_2450_0ecm" localSheetId="58">#REF!</definedName>
    <definedName name="_2451_0ecm" localSheetId="58">#REF!</definedName>
    <definedName name="_2452_0ecm" localSheetId="58">#REF!</definedName>
    <definedName name="_2453_0ecm" localSheetId="58">#REF!</definedName>
    <definedName name="_2454_0ecm" localSheetId="58">#REF!</definedName>
    <definedName name="_2455_0ecm" localSheetId="58">#REF!</definedName>
    <definedName name="_2456_0ecm" localSheetId="58">#REF!</definedName>
    <definedName name="_2457_0ecm" localSheetId="58">#REF!</definedName>
    <definedName name="_2458_0ecm" localSheetId="58">#REF!</definedName>
    <definedName name="_2459_0ecm" localSheetId="58">#REF!</definedName>
    <definedName name="_246_0" localSheetId="48">#REF!</definedName>
    <definedName name="_2460_0ecm" localSheetId="58">#REF!</definedName>
    <definedName name="_2461_0ecm" localSheetId="58">#REF!</definedName>
    <definedName name="_2462_0ecm" localSheetId="58">#REF!</definedName>
    <definedName name="_2463_0ecm" localSheetId="58">#REF!</definedName>
    <definedName name="_2464_0ecm" localSheetId="58">#REF!</definedName>
    <definedName name="_2465_0ecm" localSheetId="58">#REF!</definedName>
    <definedName name="_2466_0ecm" localSheetId="58">#REF!</definedName>
    <definedName name="_2467_0ecm" localSheetId="58">#REF!</definedName>
    <definedName name="_2468_0ecm" localSheetId="58">#REF!</definedName>
    <definedName name="_2469_0ecm" localSheetId="58">#REF!</definedName>
    <definedName name="_247_0" localSheetId="48">#REF!</definedName>
    <definedName name="_2470_0ecm" localSheetId="58">#REF!</definedName>
    <definedName name="_2471_0ecm" localSheetId="58">#REF!</definedName>
    <definedName name="_2472_0ecm" localSheetId="28">#REF!</definedName>
    <definedName name="_2473_0ecm" localSheetId="28">#REF!</definedName>
    <definedName name="_2474_0ecm" localSheetId="56">#REF!</definedName>
    <definedName name="_2475_0ecm" localSheetId="56">#REF!</definedName>
    <definedName name="_2476_0ecm" localSheetId="56">#REF!</definedName>
    <definedName name="_2477_0ecm" localSheetId="56">#REF!</definedName>
    <definedName name="_2478_0ecm" localSheetId="56">#REF!</definedName>
    <definedName name="_2479_0ecm" localSheetId="56">#REF!</definedName>
    <definedName name="_248_0" localSheetId="48">#REF!</definedName>
    <definedName name="_2480_0ecm" localSheetId="56">#REF!</definedName>
    <definedName name="_2481_0ecm" localSheetId="56">#REF!</definedName>
    <definedName name="_2482_0ecm" localSheetId="56">#REF!</definedName>
    <definedName name="_2483_0ecm" localSheetId="56">#REF!</definedName>
    <definedName name="_2484_0ecm" localSheetId="56">#REF!</definedName>
    <definedName name="_2485_0ecm" localSheetId="56">#REF!</definedName>
    <definedName name="_2486_0ecm" localSheetId="56">#REF!</definedName>
    <definedName name="_2487_0ecm" localSheetId="56">#REF!</definedName>
    <definedName name="_2488_0ecm" localSheetId="56">#REF!</definedName>
    <definedName name="_2489_0ecm" localSheetId="56">#REF!</definedName>
    <definedName name="_249_0" localSheetId="48">#REF!</definedName>
    <definedName name="_2490_0ecm" localSheetId="56">#REF!</definedName>
    <definedName name="_2491_0ecm" localSheetId="56">#REF!</definedName>
    <definedName name="_2492_0ecm" localSheetId="56">#REF!</definedName>
    <definedName name="_2493_0ecm" localSheetId="56">#REF!</definedName>
    <definedName name="_2494_0ecm" localSheetId="56">#REF!</definedName>
    <definedName name="_2495_0ecm" localSheetId="56">#REF!</definedName>
    <definedName name="_2496_0ecm" localSheetId="56">#REF!</definedName>
    <definedName name="_2497_0ecm" localSheetId="56">#REF!</definedName>
    <definedName name="_2498_0ecm" localSheetId="56">#REF!</definedName>
    <definedName name="_2499_0ecm" localSheetId="56">#REF!</definedName>
    <definedName name="_25_0" localSheetId="49">#REF!</definedName>
    <definedName name="_250_0" localSheetId="48">#REF!</definedName>
    <definedName name="_2500_0ecm" localSheetId="56">#REF!</definedName>
    <definedName name="_2501_0ecm" localSheetId="41">#REF!</definedName>
    <definedName name="_2502_0ecm" localSheetId="41">#REF!</definedName>
    <definedName name="_2503_0ecm" localSheetId="41">#REF!</definedName>
    <definedName name="_2504_0ecm" localSheetId="41">#REF!</definedName>
    <definedName name="_2505_0ecm" localSheetId="41">#REF!</definedName>
    <definedName name="_2506_0ecm" localSheetId="41">#REF!</definedName>
    <definedName name="_2507_0ecm" localSheetId="41">#REF!</definedName>
    <definedName name="_2508_0ecm" localSheetId="41">#REF!</definedName>
    <definedName name="_2509_0ecm" localSheetId="41">#REF!</definedName>
    <definedName name="_251_0" localSheetId="48">#REF!</definedName>
    <definedName name="_2510_0ecm" localSheetId="41">#REF!</definedName>
    <definedName name="_2511_0ecm" localSheetId="41">#REF!</definedName>
    <definedName name="_2512_0ecm" localSheetId="41">#REF!</definedName>
    <definedName name="_2513_0ecm" localSheetId="122">#REF!</definedName>
    <definedName name="_2514_0ecm" localSheetId="122">#REF!</definedName>
    <definedName name="_2515_0ecm" localSheetId="122">#REF!</definedName>
    <definedName name="_2516_0ecm" localSheetId="43">#REF!</definedName>
    <definedName name="_2517_0ecm" localSheetId="43">#REF!</definedName>
    <definedName name="_2518_0ecm" localSheetId="43">#REF!</definedName>
    <definedName name="_2519_0ecm" localSheetId="43">#REF!</definedName>
    <definedName name="_252_0" localSheetId="48">#REF!</definedName>
    <definedName name="_2520_0ecm" localSheetId="43">#REF!</definedName>
    <definedName name="_2521_0ecm" localSheetId="43">#REF!</definedName>
    <definedName name="_2522_0ecm" localSheetId="43">#REF!</definedName>
    <definedName name="_2523_0ecm" localSheetId="43">#REF!</definedName>
    <definedName name="_2524_0ecm" localSheetId="43">#REF!</definedName>
    <definedName name="_2525_0ecm" localSheetId="43">#REF!</definedName>
    <definedName name="_2526_0ecm" localSheetId="43">#REF!</definedName>
    <definedName name="_2527_0ecm" localSheetId="43">#REF!</definedName>
    <definedName name="_2528_0ecm" localSheetId="43">#REF!</definedName>
    <definedName name="_2529_0ecm" localSheetId="43">#REF!</definedName>
    <definedName name="_253_0" localSheetId="48">#REF!</definedName>
    <definedName name="_2530_0ecm" localSheetId="84">#REF!</definedName>
    <definedName name="_2531_0ecm" localSheetId="84">#REF!</definedName>
    <definedName name="_2532_0ecm" localSheetId="84">#REF!</definedName>
    <definedName name="_2533_0ecm" localSheetId="84">#REF!</definedName>
    <definedName name="_2534_0ecm" localSheetId="84">#REF!</definedName>
    <definedName name="_2535_0ecm" localSheetId="84">#REF!</definedName>
    <definedName name="_2536_0ecm" localSheetId="84">#REF!</definedName>
    <definedName name="_2537_0ecm" localSheetId="84">#REF!</definedName>
    <definedName name="_2538_0ecm" localSheetId="84">#REF!</definedName>
    <definedName name="_2539_0ecm" localSheetId="84">#REF!</definedName>
    <definedName name="_254_0" localSheetId="48">#REF!</definedName>
    <definedName name="_2540_0ecm" localSheetId="84">#REF!</definedName>
    <definedName name="_2541_0ecm" localSheetId="84">#REF!</definedName>
    <definedName name="_2542_0ecm" localSheetId="84">#REF!</definedName>
    <definedName name="_2543_0ecm" localSheetId="84">#REF!</definedName>
    <definedName name="_2544_0ecm" localSheetId="84">#REF!</definedName>
    <definedName name="_2545_0ecm" localSheetId="84">#REF!</definedName>
    <definedName name="_2546_0ecm" localSheetId="84">#REF!</definedName>
    <definedName name="_2547_0ecm" localSheetId="84">#REF!</definedName>
    <definedName name="_2548_0ecm" localSheetId="84">#REF!</definedName>
    <definedName name="_2549_0ecm" localSheetId="84">#REF!</definedName>
    <definedName name="_255_0" localSheetId="74">#REF!</definedName>
    <definedName name="_2550_0ecm" localSheetId="84">#REF!</definedName>
    <definedName name="_2551_0ecm" localSheetId="84">#REF!</definedName>
    <definedName name="_2552_0ecm" localSheetId="84">#REF!</definedName>
    <definedName name="_2553_0ecm" localSheetId="84">#REF!</definedName>
    <definedName name="_2554_0ecm" localSheetId="84">#REF!</definedName>
    <definedName name="_2555_0ecm" localSheetId="84">#REF!</definedName>
    <definedName name="_2556_0ecm" localSheetId="84">#REF!</definedName>
    <definedName name="_2557_0ecm" localSheetId="84">#REF!</definedName>
    <definedName name="_2558_0ecm" localSheetId="84">#REF!</definedName>
    <definedName name="_2559_0ecm" localSheetId="84">#REF!</definedName>
    <definedName name="_256_0" localSheetId="74">#REF!</definedName>
    <definedName name="_2560_0ecm" localSheetId="84">#REF!</definedName>
    <definedName name="_2561_0ecm" localSheetId="84">#REF!</definedName>
    <definedName name="_2562_0ecm" localSheetId="84">#REF!</definedName>
    <definedName name="_2563_0ecm" localSheetId="84">#REF!</definedName>
    <definedName name="_2564_0ecm" localSheetId="84">#REF!</definedName>
    <definedName name="_2565_0ecm" localSheetId="84">#REF!</definedName>
    <definedName name="_2566_0ecm" localSheetId="84">#REF!</definedName>
    <definedName name="_2567_0ecm" localSheetId="84">#REF!</definedName>
    <definedName name="_2568_0ecm" localSheetId="84">#REF!</definedName>
    <definedName name="_2569_0ecm" localSheetId="84">#REF!</definedName>
    <definedName name="_257_0" localSheetId="74">#REF!</definedName>
    <definedName name="_2570_0ecm" localSheetId="84">#REF!</definedName>
    <definedName name="_2571_0ecm" localSheetId="84">#REF!</definedName>
    <definedName name="_2572_0ecm" localSheetId="84">#REF!</definedName>
    <definedName name="_2573_0ecm" localSheetId="84">#REF!</definedName>
    <definedName name="_2574_0ecm" localSheetId="84">#REF!</definedName>
    <definedName name="_2575_0ecm" localSheetId="81">#REF!</definedName>
    <definedName name="_2576_0ecm" localSheetId="81">#REF!</definedName>
    <definedName name="_2577_0ecm" localSheetId="81">#REF!</definedName>
    <definedName name="_2578_0ecm" localSheetId="81">#REF!</definedName>
    <definedName name="_2579_0ecm" localSheetId="81">#REF!</definedName>
    <definedName name="_258_0" localSheetId="74">#REF!</definedName>
    <definedName name="_2580_0ecm" localSheetId="81">#REF!</definedName>
    <definedName name="_2581_0ecm" localSheetId="81">#REF!</definedName>
    <definedName name="_2582_0ecm" localSheetId="81">#REF!</definedName>
    <definedName name="_2583_0ecm" localSheetId="81">#REF!</definedName>
    <definedName name="_2584_0ecm" localSheetId="81">#REF!</definedName>
    <definedName name="_2585_0ecm" localSheetId="81">#REF!</definedName>
    <definedName name="_2586_0ecm" localSheetId="81">#REF!</definedName>
    <definedName name="_2587_0ecm" localSheetId="81">#REF!</definedName>
    <definedName name="_2588_0ecm" localSheetId="81">#REF!</definedName>
    <definedName name="_2589_0ecm" localSheetId="81">#REF!</definedName>
    <definedName name="_259_0" localSheetId="74">#REF!</definedName>
    <definedName name="_2590_0ecm" localSheetId="81">#REF!</definedName>
    <definedName name="_2591_0ecm" localSheetId="81">#REF!</definedName>
    <definedName name="_2592_0ecm" localSheetId="81">#REF!</definedName>
    <definedName name="_2593_0ecm" localSheetId="81">#REF!</definedName>
    <definedName name="_2594_0ecm" localSheetId="81">#REF!</definedName>
    <definedName name="_2595_0ecm" localSheetId="81">#REF!</definedName>
    <definedName name="_2596_0ecm" localSheetId="81">#REF!</definedName>
    <definedName name="_2597_0ecm" localSheetId="81">#REF!</definedName>
    <definedName name="_2598_0ecm" localSheetId="81">#REF!</definedName>
    <definedName name="_2599_0ecm" localSheetId="81">#REF!</definedName>
    <definedName name="_26_0" localSheetId="49">#REF!</definedName>
    <definedName name="_260_0" localSheetId="74">#REF!</definedName>
    <definedName name="_2600_0ecm" localSheetId="81">#REF!</definedName>
    <definedName name="_2601_0ecm" localSheetId="81">#REF!</definedName>
    <definedName name="_2602_0ecm" localSheetId="81">#REF!</definedName>
    <definedName name="_2603_0ecm" localSheetId="81">#REF!</definedName>
    <definedName name="_2604_0ecm" localSheetId="81">#REF!</definedName>
    <definedName name="_2605_0ecm" localSheetId="81">#REF!</definedName>
    <definedName name="_2606_0ecm" localSheetId="81">#REF!</definedName>
    <definedName name="_2607_0ecm" localSheetId="81">#REF!</definedName>
    <definedName name="_2608_0ecm" localSheetId="81">#REF!</definedName>
    <definedName name="_2609_0ecm" localSheetId="81">#REF!</definedName>
    <definedName name="_261_0" localSheetId="74">#REF!</definedName>
    <definedName name="_2610_0ecm" localSheetId="81">#REF!</definedName>
    <definedName name="_2611_0ecm" localSheetId="81">#REF!</definedName>
    <definedName name="_2612_0ecm" localSheetId="81">#REF!</definedName>
    <definedName name="_2613_0ecm" localSheetId="81">#REF!</definedName>
    <definedName name="_2614_0ecm" localSheetId="81">#REF!</definedName>
    <definedName name="_2615_0ecm" localSheetId="81">#REF!</definedName>
    <definedName name="_2616_0ecm" localSheetId="81">#REF!</definedName>
    <definedName name="_2617_0ecm" localSheetId="81">#REF!</definedName>
    <definedName name="_2618_0ecm" localSheetId="81">#REF!</definedName>
    <definedName name="_2619_0ecm" localSheetId="81">#REF!</definedName>
    <definedName name="_262_0" localSheetId="74">#REF!</definedName>
    <definedName name="_2620_0ecm" localSheetId="81">#REF!</definedName>
    <definedName name="_2621_0ecm" localSheetId="81">#REF!</definedName>
    <definedName name="_2622_0ecm" localSheetId="81">#REF!</definedName>
    <definedName name="_2623_0ecm" localSheetId="4">#REF!</definedName>
    <definedName name="_2624_0ecm" localSheetId="4">#REF!</definedName>
    <definedName name="_2625_0ecm" localSheetId="42">#REF!</definedName>
    <definedName name="_2626_0ecm" localSheetId="42">#REF!</definedName>
    <definedName name="_2627_0ecm" localSheetId="42">#REF!</definedName>
    <definedName name="_2628_0ecm" localSheetId="42">#REF!</definedName>
    <definedName name="_2629_0ecm" localSheetId="42">#REF!</definedName>
    <definedName name="_263_0" localSheetId="74">#REF!</definedName>
    <definedName name="_2630_0ecm" localSheetId="42">#REF!</definedName>
    <definedName name="_2631_0ecm" localSheetId="42">#REF!</definedName>
    <definedName name="_2632_0ecm" localSheetId="42">#REF!</definedName>
    <definedName name="_2633_0ecm" localSheetId="42">#REF!</definedName>
    <definedName name="_2634_0ecm" localSheetId="42">#REF!</definedName>
    <definedName name="_2635_0ecm" localSheetId="42">#REF!</definedName>
    <definedName name="_2636_0ecm" localSheetId="42">#REF!</definedName>
    <definedName name="_2637_0ecm" localSheetId="42">#REF!</definedName>
    <definedName name="_2638_0ecm" localSheetId="32">#REF!</definedName>
    <definedName name="_2639_0ecm" localSheetId="32">#REF!</definedName>
    <definedName name="_264_0" localSheetId="74">#REF!</definedName>
    <definedName name="_2640_0ecm" localSheetId="32">#REF!</definedName>
    <definedName name="_2641_0ecm" localSheetId="32">#REF!</definedName>
    <definedName name="_2642_0ecm" localSheetId="32">#REF!</definedName>
    <definedName name="_2643_0ecm" localSheetId="47">#REF!</definedName>
    <definedName name="_2644_0ecm" localSheetId="47">#REF!</definedName>
    <definedName name="_2645_0ecm" localSheetId="47">#REF!</definedName>
    <definedName name="_2646_0ecm" localSheetId="47">#REF!</definedName>
    <definedName name="_2647_0ecm" localSheetId="47">#REF!</definedName>
    <definedName name="_2648_0ecm" localSheetId="47">#REF!</definedName>
    <definedName name="_2649_0ecm" localSheetId="47">#REF!</definedName>
    <definedName name="_265_0" localSheetId="74">#REF!</definedName>
    <definedName name="_2650_0ecm" localSheetId="47">#REF!</definedName>
    <definedName name="_2651_0ecm" localSheetId="47">#REF!</definedName>
    <definedName name="_2652_0ecm" localSheetId="47">#REF!</definedName>
    <definedName name="_2653_0ecm" localSheetId="47">#REF!</definedName>
    <definedName name="_2654_0ecm" localSheetId="47">#REF!</definedName>
    <definedName name="_2655_0ecm" localSheetId="47">#REF!</definedName>
    <definedName name="_2656_0ecm" localSheetId="47">#REF!</definedName>
    <definedName name="_2657_0ecm" localSheetId="47">#REF!</definedName>
    <definedName name="_2658_0ecm" localSheetId="47">#REF!</definedName>
    <definedName name="_2659_0ecm" localSheetId="47">#REF!</definedName>
    <definedName name="_266_0" localSheetId="74">#REF!</definedName>
    <definedName name="_2660_0ecm" localSheetId="47">#REF!</definedName>
    <definedName name="_2661_0ecm" localSheetId="46">#REF!</definedName>
    <definedName name="_2662_0ecm" localSheetId="46">#REF!</definedName>
    <definedName name="_2663_0ecm" localSheetId="46">#REF!</definedName>
    <definedName name="_2664_0ecm" localSheetId="46">#REF!</definedName>
    <definedName name="_2665_0ecm" localSheetId="46">#REF!</definedName>
    <definedName name="_2666_0ecm" localSheetId="46">#REF!</definedName>
    <definedName name="_2667_0ecm" localSheetId="46">#REF!</definedName>
    <definedName name="_2668_0ecm" localSheetId="46">#REF!</definedName>
    <definedName name="_2669_0ecm" localSheetId="46">#REF!</definedName>
    <definedName name="_267_0" localSheetId="74">#REF!</definedName>
    <definedName name="_2670_0ecm" localSheetId="46">#REF!</definedName>
    <definedName name="_2671_0ecm" localSheetId="46">#REF!</definedName>
    <definedName name="_2672_0ecm" localSheetId="46">#REF!</definedName>
    <definedName name="_2673_0ecm" localSheetId="46">#REF!</definedName>
    <definedName name="_2674_0ecm" localSheetId="46">#REF!</definedName>
    <definedName name="_2675_0ecm" localSheetId="46">#REF!</definedName>
    <definedName name="_2676_0ecm" localSheetId="46">#REF!</definedName>
    <definedName name="_2677_0ecm" localSheetId="46">#REF!</definedName>
    <definedName name="_2678_0ecm" localSheetId="60">#REF!</definedName>
    <definedName name="_2678_0ecm" localSheetId="61">#REF!</definedName>
    <definedName name="_2679_0ecm" localSheetId="60">#REF!</definedName>
    <definedName name="_2679_0ecm" localSheetId="61">#REF!</definedName>
    <definedName name="_268_0" localSheetId="74">#REF!</definedName>
    <definedName name="_2680_0ecm" localSheetId="60">#REF!</definedName>
    <definedName name="_2680_0ecm" localSheetId="61">#REF!</definedName>
    <definedName name="_2681_0ecm" localSheetId="60">#REF!</definedName>
    <definedName name="_2681_0ecm" localSheetId="61">#REF!</definedName>
    <definedName name="_2682_0ecm" localSheetId="60">#REF!</definedName>
    <definedName name="_2682_0ecm" localSheetId="61">#REF!</definedName>
    <definedName name="_2683_0ecm" localSheetId="60">#REF!</definedName>
    <definedName name="_2683_0ecm" localSheetId="61">#REF!</definedName>
    <definedName name="_2684_0ecm" localSheetId="60">#REF!</definedName>
    <definedName name="_2684_0ecm" localSheetId="61">#REF!</definedName>
    <definedName name="_2685_0ecm" localSheetId="60">#REF!</definedName>
    <definedName name="_2685_0ecm" localSheetId="61">#REF!</definedName>
    <definedName name="_2686_0ecm" localSheetId="60">#REF!</definedName>
    <definedName name="_2686_0ecm" localSheetId="61">#REF!</definedName>
    <definedName name="_2687_0ecm" localSheetId="60">#REF!</definedName>
    <definedName name="_2687_0ecm" localSheetId="61">#REF!</definedName>
    <definedName name="_2688_0ecm" localSheetId="60">#REF!</definedName>
    <definedName name="_2688_0ecm" localSheetId="61">#REF!</definedName>
    <definedName name="_2689_0ecm" localSheetId="60">#REF!</definedName>
    <definedName name="_2689_0ecm" localSheetId="61">#REF!</definedName>
    <definedName name="_269_0" localSheetId="74">#REF!</definedName>
    <definedName name="_2690_0ecm" localSheetId="60">#REF!</definedName>
    <definedName name="_2690_0ecm" localSheetId="61">#REF!</definedName>
    <definedName name="_2691_0ecm" localSheetId="60">#REF!</definedName>
    <definedName name="_2691_0ecm" localSheetId="61">#REF!</definedName>
    <definedName name="_2692_0ecm" localSheetId="60">#REF!</definedName>
    <definedName name="_2692_0ecm" localSheetId="61">#REF!</definedName>
    <definedName name="_2693_0ecm" localSheetId="60">#REF!</definedName>
    <definedName name="_2693_0ecm" localSheetId="61">#REF!</definedName>
    <definedName name="_2694_0ecm" localSheetId="60">#REF!</definedName>
    <definedName name="_2694_0ecm" localSheetId="61">#REF!</definedName>
    <definedName name="_2695_0ecm" localSheetId="60">#REF!</definedName>
    <definedName name="_2695_0ecm" localSheetId="61">#REF!</definedName>
    <definedName name="_2696_0ecm" localSheetId="60">#REF!</definedName>
    <definedName name="_2696_0ecm" localSheetId="61">#REF!</definedName>
    <definedName name="_2697_0ecm" localSheetId="60">#REF!</definedName>
    <definedName name="_2697_0ecm" localSheetId="61">#REF!</definedName>
    <definedName name="_2698_0ecm" localSheetId="60">#REF!</definedName>
    <definedName name="_2698_0ecm" localSheetId="61">#REF!</definedName>
    <definedName name="_2699_0ecm" localSheetId="60">#REF!</definedName>
    <definedName name="_2699_0ecm" localSheetId="61">#REF!</definedName>
    <definedName name="_27_0" localSheetId="49">#REF!</definedName>
    <definedName name="_270_0" localSheetId="74">#REF!</definedName>
    <definedName name="_2700_0ecm" localSheetId="60">#REF!</definedName>
    <definedName name="_2700_0ecm" localSheetId="61">#REF!</definedName>
    <definedName name="_2701_0ecm" localSheetId="60">#REF!</definedName>
    <definedName name="_2701_0ecm" localSheetId="61">#REF!</definedName>
    <definedName name="_2702_0ecm" localSheetId="60">#REF!</definedName>
    <definedName name="_2702_0ecm" localSheetId="61">#REF!</definedName>
    <definedName name="_2703_0ecm" localSheetId="60">#REF!</definedName>
    <definedName name="_2703_0ecm" localSheetId="61">#REF!</definedName>
    <definedName name="_2704_0ecm" localSheetId="60">#REF!</definedName>
    <definedName name="_2704_0ecm" localSheetId="61">#REF!</definedName>
    <definedName name="_2705_0ecm" localSheetId="60">#REF!</definedName>
    <definedName name="_2705_0ecm" localSheetId="61">#REF!</definedName>
    <definedName name="_2706_0ecm" localSheetId="60">#REF!</definedName>
    <definedName name="_2706_0ecm" localSheetId="61">#REF!</definedName>
    <definedName name="_2707_0ecm" localSheetId="60">#REF!</definedName>
    <definedName name="_2707_0ecm" localSheetId="61">#REF!</definedName>
    <definedName name="_2708_0ecm" localSheetId="62">#REF!</definedName>
    <definedName name="_2709_0ecm" localSheetId="62">#REF!</definedName>
    <definedName name="_271_0" localSheetId="74">#REF!</definedName>
    <definedName name="_2710_0ecm" localSheetId="62">#REF!</definedName>
    <definedName name="_2711_0ecm" localSheetId="62">#REF!</definedName>
    <definedName name="_2712_0ecm" localSheetId="62">#REF!</definedName>
    <definedName name="_2713_0ecm" localSheetId="62">#REF!</definedName>
    <definedName name="_2714_0ecm" localSheetId="62">#REF!</definedName>
    <definedName name="_2715_0ecm" localSheetId="62">#REF!</definedName>
    <definedName name="_2716_0ecm" localSheetId="62">#REF!</definedName>
    <definedName name="_2717_0ecm" localSheetId="62">#REF!</definedName>
    <definedName name="_2718_0ecm" localSheetId="62">#REF!</definedName>
    <definedName name="_2719_0ecm" localSheetId="62">#REF!</definedName>
    <definedName name="_272_0" localSheetId="74">#REF!</definedName>
    <definedName name="_2720_0ecm" localSheetId="62">#REF!</definedName>
    <definedName name="_2721_0ecm" localSheetId="62">#REF!</definedName>
    <definedName name="_2722_0ecm" localSheetId="62">#REF!</definedName>
    <definedName name="_2723_0ecm" localSheetId="62">#REF!</definedName>
    <definedName name="_2724_0ecm" localSheetId="62">#REF!</definedName>
    <definedName name="_2725_0ecm" localSheetId="62">#REF!</definedName>
    <definedName name="_2726_0ecm" localSheetId="62">#REF!</definedName>
    <definedName name="_2727_0ecm" localSheetId="62">#REF!</definedName>
    <definedName name="_2728_0ecm" localSheetId="62">#REF!</definedName>
    <definedName name="_2729_0ecm" localSheetId="62">#REF!</definedName>
    <definedName name="_273_0" localSheetId="74">#REF!</definedName>
    <definedName name="_2730_0ecm" localSheetId="62">#REF!</definedName>
    <definedName name="_2731_0ecm" localSheetId="62">#REF!</definedName>
    <definedName name="_2732_0ecm" localSheetId="62">#REF!</definedName>
    <definedName name="_2733_0ecm" localSheetId="62">#REF!</definedName>
    <definedName name="_2734_0ecm" localSheetId="62">#REF!</definedName>
    <definedName name="_2735_0ecm" localSheetId="62">#REF!</definedName>
    <definedName name="_2736_0ecm" localSheetId="62">#REF!</definedName>
    <definedName name="_2737_0ecm" localSheetId="62">#REF!</definedName>
    <definedName name="_2738_0ecm" localSheetId="62">#REF!</definedName>
    <definedName name="_2739_0ecm" localSheetId="44">#REF!</definedName>
    <definedName name="_274_0" localSheetId="74">#REF!</definedName>
    <definedName name="_2740_0ecm" localSheetId="44">#REF!</definedName>
    <definedName name="_2741_0ecm" localSheetId="44">#REF!</definedName>
    <definedName name="_2742_0ecm" localSheetId="44">#REF!</definedName>
    <definedName name="_2743_0ecm" localSheetId="44">#REF!</definedName>
    <definedName name="_2744_0ecm" localSheetId="44">#REF!</definedName>
    <definedName name="_2745_0ecm" localSheetId="44">#REF!</definedName>
    <definedName name="_2746_0ecm" localSheetId="44">#REF!</definedName>
    <definedName name="_2747_0ecm" localSheetId="44">#REF!</definedName>
    <definedName name="_2748_0ecm" localSheetId="44">#REF!</definedName>
    <definedName name="_2749_0ecm" localSheetId="44">#REF!</definedName>
    <definedName name="_275_0" localSheetId="74">#REF!</definedName>
    <definedName name="_2750_0ecm" localSheetId="44">#REF!</definedName>
    <definedName name="_2751_0ecm" localSheetId="44">#REF!</definedName>
    <definedName name="_2752_0ecm" localSheetId="44">#REF!</definedName>
    <definedName name="_2753_0ecm" localSheetId="44">#REF!</definedName>
    <definedName name="_2754_0ecm" localSheetId="24">#REF!</definedName>
    <definedName name="_2754_0ecm" localSheetId="25">#REF!</definedName>
    <definedName name="_2754_0ecm" localSheetId="79">#REF!</definedName>
    <definedName name="_2754_0ecm" localSheetId="23">#REF!</definedName>
    <definedName name="_2754_0ecm" localSheetId="78">#REF!</definedName>
    <definedName name="_2754_0ecm" localSheetId="60">#REF!</definedName>
    <definedName name="_2754_0ecm">#REF!</definedName>
    <definedName name="_2755_0ecw" localSheetId="1">#REF!</definedName>
    <definedName name="_2756_0ecw" localSheetId="1">#REF!</definedName>
    <definedName name="_2757_0ecw" localSheetId="0">#REF!</definedName>
    <definedName name="_2758_0ecw" localSheetId="0">#REF!</definedName>
    <definedName name="_2759_0ecw" localSheetId="2">#REF!</definedName>
    <definedName name="_276_0" localSheetId="74">#REF!</definedName>
    <definedName name="_2760_0ecw" localSheetId="2">#REF!</definedName>
    <definedName name="_2761_0ecw" localSheetId="13">#REF!</definedName>
    <definedName name="_2762_0ecw" localSheetId="33">#REF!</definedName>
    <definedName name="_2763_0ecw" localSheetId="33">#REF!</definedName>
    <definedName name="_2764_0ecw" localSheetId="33">#REF!</definedName>
    <definedName name="_2765_0ecw" localSheetId="33">#REF!</definedName>
    <definedName name="_2766_0ecw" localSheetId="33">#REF!</definedName>
    <definedName name="_2767_0ecw" localSheetId="33">#REF!</definedName>
    <definedName name="_2768_0ecw" localSheetId="33">#REF!</definedName>
    <definedName name="_2769_0ecw" localSheetId="33">#REF!</definedName>
    <definedName name="_277_0" localSheetId="74">#REF!</definedName>
    <definedName name="_2770_0ecw" localSheetId="33">#REF!</definedName>
    <definedName name="_2771_0ecw" localSheetId="33">#REF!</definedName>
    <definedName name="_2772_0ecw" localSheetId="33">#REF!</definedName>
    <definedName name="_2773_0ecw" localSheetId="33">#REF!</definedName>
    <definedName name="_2774_0ecw" localSheetId="33">#REF!</definedName>
    <definedName name="_2775_0ecw" localSheetId="33">#REF!</definedName>
    <definedName name="_2776_0ecw" localSheetId="33">#REF!</definedName>
    <definedName name="_2777_0ecw" localSheetId="33">#REF!</definedName>
    <definedName name="_2778_0ecw" localSheetId="33">#REF!</definedName>
    <definedName name="_2779_0ecw" localSheetId="49">#REF!</definedName>
    <definedName name="_278_0" localSheetId="74">#REF!</definedName>
    <definedName name="_2780_0ecw" localSheetId="49">#REF!</definedName>
    <definedName name="_2781_0ecw" localSheetId="49">#REF!</definedName>
    <definedName name="_2782_0ecw" localSheetId="49">#REF!</definedName>
    <definedName name="_2783_0ecw" localSheetId="49">#REF!</definedName>
    <definedName name="_2784_0ecw" localSheetId="49">#REF!</definedName>
    <definedName name="_2785_0ecw" localSheetId="49">#REF!</definedName>
    <definedName name="_2786_0ecw" localSheetId="49">#REF!</definedName>
    <definedName name="_2787_0ecw" localSheetId="49">#REF!</definedName>
    <definedName name="_2788_0ecw" localSheetId="49">#REF!</definedName>
    <definedName name="_2789_0ecw" localSheetId="49">#REF!</definedName>
    <definedName name="_279_0" localSheetId="74">#REF!</definedName>
    <definedName name="_2790_0ecw" localSheetId="49">#REF!</definedName>
    <definedName name="_2791_0ecw" localSheetId="49">#REF!</definedName>
    <definedName name="_2792_0ecw" localSheetId="49">#REF!</definedName>
    <definedName name="_2793_0ecw" localSheetId="49">#REF!</definedName>
    <definedName name="_2794_0ecw" localSheetId="49">#REF!</definedName>
    <definedName name="_2795_0ecw" localSheetId="49">#REF!</definedName>
    <definedName name="_2796_0ecw" localSheetId="49">#REF!</definedName>
    <definedName name="_2797_0ecw" localSheetId="49">#REF!</definedName>
    <definedName name="_2798_0ecw" localSheetId="49">#REF!</definedName>
    <definedName name="_2799_0ecw" localSheetId="66">#REF!</definedName>
    <definedName name="_28_0" localSheetId="49">#REF!</definedName>
    <definedName name="_280_0" localSheetId="74">#REF!</definedName>
    <definedName name="_2800_0ecw" localSheetId="66">#REF!</definedName>
    <definedName name="_2801_0ecw" localSheetId="66">#REF!</definedName>
    <definedName name="_2802_0ecw" localSheetId="66">#REF!</definedName>
    <definedName name="_2803_0ecw" localSheetId="66">#REF!</definedName>
    <definedName name="_2804_0ecw" localSheetId="66">#REF!</definedName>
    <definedName name="_2805_0ecw" localSheetId="66">#REF!</definedName>
    <definedName name="_2806_0ecw" localSheetId="66">#REF!</definedName>
    <definedName name="_2807_0ecw" localSheetId="66">#REF!</definedName>
    <definedName name="_2808_0ecw" localSheetId="66">#REF!</definedName>
    <definedName name="_2809_0ecw" localSheetId="66">#REF!</definedName>
    <definedName name="_281_0" localSheetId="74">#REF!</definedName>
    <definedName name="_2810_0ecw" localSheetId="66">#REF!</definedName>
    <definedName name="_2811_0ecw" localSheetId="66">#REF!</definedName>
    <definedName name="_2812_0ecw" localSheetId="66">#REF!</definedName>
    <definedName name="_2813_0ecw" localSheetId="66">#REF!</definedName>
    <definedName name="_2814_0ecw" localSheetId="66">#REF!</definedName>
    <definedName name="_2815_0ecw" localSheetId="66">#REF!</definedName>
    <definedName name="_2816_0ecw" localSheetId="66">#REF!</definedName>
    <definedName name="_2817_0ecw" localSheetId="66">#REF!</definedName>
    <definedName name="_2818_0ecw" localSheetId="66">#REF!</definedName>
    <definedName name="_2819_0ecw" localSheetId="66">#REF!</definedName>
    <definedName name="_282_0" localSheetId="74">#REF!</definedName>
    <definedName name="_2820_0ecw" localSheetId="66">#REF!</definedName>
    <definedName name="_2821_0ecw" localSheetId="66">#REF!</definedName>
    <definedName name="_2822_0ecw" localSheetId="66">#REF!</definedName>
    <definedName name="_2823_0ecw" localSheetId="66">#REF!</definedName>
    <definedName name="_2824_0ecw" localSheetId="66">#REF!</definedName>
    <definedName name="_2825_0ecw" localSheetId="66">#REF!</definedName>
    <definedName name="_2826_0ecw" localSheetId="66">#REF!</definedName>
    <definedName name="_2827_0ecw" localSheetId="66">#REF!</definedName>
    <definedName name="_2828_0ecw" localSheetId="66">#REF!</definedName>
    <definedName name="_2829_0ecw" localSheetId="66">#REF!</definedName>
    <definedName name="_283_0" localSheetId="74">#REF!</definedName>
    <definedName name="_2830_0ecw" localSheetId="66">#REF!</definedName>
    <definedName name="_2831_0ecw" localSheetId="66">#REF!</definedName>
    <definedName name="_2832_0ecw" localSheetId="66">#REF!</definedName>
    <definedName name="_2833_0ecw" localSheetId="66">#REF!</definedName>
    <definedName name="_2834_0ecw" localSheetId="66">#REF!</definedName>
    <definedName name="_2835_0ecw" localSheetId="66">#REF!</definedName>
    <definedName name="_2836_0ecw" localSheetId="66">#REF!</definedName>
    <definedName name="_2837_0ecw" localSheetId="66">#REF!</definedName>
    <definedName name="_2838_0ecw" localSheetId="66">#REF!</definedName>
    <definedName name="_2839_0ecw" localSheetId="66">#REF!</definedName>
    <definedName name="_284_0" localSheetId="74">#REF!</definedName>
    <definedName name="_2840_0ecw" localSheetId="66">#REF!</definedName>
    <definedName name="_2841_0ecw" localSheetId="53">#REF!</definedName>
    <definedName name="_2842_0ecw" localSheetId="53">#REF!</definedName>
    <definedName name="_2843_0ecw" localSheetId="53">#REF!</definedName>
    <definedName name="_2844_0ecw" localSheetId="53">#REF!</definedName>
    <definedName name="_2845_0ecw" localSheetId="53">#REF!</definedName>
    <definedName name="_2846_0ecw" localSheetId="53">#REF!</definedName>
    <definedName name="_2847_0ecw" localSheetId="53">#REF!</definedName>
    <definedName name="_2848_0ecw" localSheetId="53">#REF!</definedName>
    <definedName name="_2849_0ecw" localSheetId="53">#REF!</definedName>
    <definedName name="_285_0" localSheetId="74">#REF!</definedName>
    <definedName name="_2850_0ecw" localSheetId="53">#REF!</definedName>
    <definedName name="_2851_0ecw" localSheetId="53">#REF!</definedName>
    <definedName name="_2852_0ecw" localSheetId="53">#REF!</definedName>
    <definedName name="_2853_0ecw" localSheetId="53">#REF!</definedName>
    <definedName name="_2854_0ecw" localSheetId="53">#REF!</definedName>
    <definedName name="_2855_0ecw" localSheetId="53">#REF!</definedName>
    <definedName name="_2856_0ecw" localSheetId="53">#REF!</definedName>
    <definedName name="_2857_0ecw" localSheetId="53">#REF!</definedName>
    <definedName name="_2858_0ecw" localSheetId="53">#REF!</definedName>
    <definedName name="_2859_0ecw" localSheetId="53">#REF!</definedName>
    <definedName name="_286_0" localSheetId="74">#REF!</definedName>
    <definedName name="_2860_0ecw" localSheetId="53">#REF!</definedName>
    <definedName name="_2861_0ecw" localSheetId="53">#REF!</definedName>
    <definedName name="_2862_0ecw" localSheetId="53">#REF!</definedName>
    <definedName name="_2863_0ecw" localSheetId="53">#REF!</definedName>
    <definedName name="_2864_0ecw" localSheetId="75">#REF!</definedName>
    <definedName name="_2865_0ecw" localSheetId="75">#REF!</definedName>
    <definedName name="_2866_0ecw" localSheetId="75">#REF!</definedName>
    <definedName name="_2867_0ecw" localSheetId="75">#REF!</definedName>
    <definedName name="_2868_0ecw" localSheetId="75">#REF!</definedName>
    <definedName name="_2869_0ecw" localSheetId="75">#REF!</definedName>
    <definedName name="_287_0" localSheetId="50">#REF!</definedName>
    <definedName name="_2870_0ecw" localSheetId="75">#REF!</definedName>
    <definedName name="_2871_0ecw" localSheetId="75">#REF!</definedName>
    <definedName name="_2872_0ecw" localSheetId="75">#REF!</definedName>
    <definedName name="_2873_0ecw" localSheetId="75">#REF!</definedName>
    <definedName name="_2874_0ecw" localSheetId="75">#REF!</definedName>
    <definedName name="_2875_0ecw" localSheetId="75">#REF!</definedName>
    <definedName name="_2876_0ecw" localSheetId="75">#REF!</definedName>
    <definedName name="_2877_0ecw" localSheetId="75">#REF!</definedName>
    <definedName name="_2878_0ecw" localSheetId="75">#REF!</definedName>
    <definedName name="_2879_0ecw" localSheetId="75">#REF!</definedName>
    <definedName name="_288_0" localSheetId="50">#REF!</definedName>
    <definedName name="_2880_0ecw" localSheetId="75">#REF!</definedName>
    <definedName name="_2881_0ecw" localSheetId="75">#REF!</definedName>
    <definedName name="_2882_0ecw" localSheetId="75">#REF!</definedName>
    <definedName name="_2883_0ecw" localSheetId="75">#REF!</definedName>
    <definedName name="_2884_0ecw" localSheetId="75">#REF!</definedName>
    <definedName name="_2885_0ecw" localSheetId="75">#REF!</definedName>
    <definedName name="_2886_0ecw" localSheetId="75">#REF!</definedName>
    <definedName name="_2887_0ecw" localSheetId="75">#REF!</definedName>
    <definedName name="_2888_0ecw" localSheetId="75">#REF!</definedName>
    <definedName name="_2889_0ecw" localSheetId="75">#REF!</definedName>
    <definedName name="_289_0" localSheetId="50">#REF!</definedName>
    <definedName name="_2890_0ecw" localSheetId="75">#REF!</definedName>
    <definedName name="_2891_0ecw" localSheetId="75">#REF!</definedName>
    <definedName name="_2892_0ecw" localSheetId="75">#REF!</definedName>
    <definedName name="_2893_0ecw" localSheetId="75">#REF!</definedName>
    <definedName name="_2894_0ecw" localSheetId="75">#REF!</definedName>
    <definedName name="_2895_0ecw" localSheetId="75">#REF!</definedName>
    <definedName name="_2896_0ecw" localSheetId="75">#REF!</definedName>
    <definedName name="_2897_0ecw" localSheetId="75">#REF!</definedName>
    <definedName name="_2898_0ecw" localSheetId="75">#REF!</definedName>
    <definedName name="_2899_0ecw" localSheetId="75">#REF!</definedName>
    <definedName name="_29_0" localSheetId="49">#REF!</definedName>
    <definedName name="_290_0" localSheetId="50">#REF!</definedName>
    <definedName name="_2900_0ecw" localSheetId="45">#REF!</definedName>
    <definedName name="_2901_0ecw" localSheetId="45">#REF!</definedName>
    <definedName name="_2902_0ecw" localSheetId="45">#REF!</definedName>
    <definedName name="_2903_0ecw" localSheetId="45">#REF!</definedName>
    <definedName name="_2904_0ecw" localSheetId="45">#REF!</definedName>
    <definedName name="_2905_0ecw" localSheetId="45">#REF!</definedName>
    <definedName name="_2906_0ecw" localSheetId="45">#REF!</definedName>
    <definedName name="_2907_0ecw" localSheetId="45">#REF!</definedName>
    <definedName name="_2908_0ecw" localSheetId="45">#REF!</definedName>
    <definedName name="_2909_0ecw" localSheetId="45">#REF!</definedName>
    <definedName name="_291_0" localSheetId="50">#REF!</definedName>
    <definedName name="_2910_0ecw" localSheetId="45">#REF!</definedName>
    <definedName name="_2911_0ecw" localSheetId="45">#REF!</definedName>
    <definedName name="_2912_0ecw" localSheetId="45">#REF!</definedName>
    <definedName name="_2913_0ecw" localSheetId="45">#REF!</definedName>
    <definedName name="_2914_0ecw" localSheetId="45">#REF!</definedName>
    <definedName name="_2915_0ecw" localSheetId="45">#REF!</definedName>
    <definedName name="_2916_0ecw" localSheetId="37">#REF!</definedName>
    <definedName name="_2917_0ecw" localSheetId="37">#REF!</definedName>
    <definedName name="_2918_0ecw" localSheetId="37">#REF!</definedName>
    <definedName name="_2919_0ecw" localSheetId="37">#REF!</definedName>
    <definedName name="_292_0" localSheetId="50">#REF!</definedName>
    <definedName name="_2920_0ecw" localSheetId="37">#REF!</definedName>
    <definedName name="_2921_0ecw" localSheetId="37">#REF!</definedName>
    <definedName name="_2922_0ecw" localSheetId="37">#REF!</definedName>
    <definedName name="_2923_0ecw" localSheetId="37">#REF!</definedName>
    <definedName name="_2924_0ecw" localSheetId="6">#REF!</definedName>
    <definedName name="_2925_0ecw" localSheetId="6">#REF!</definedName>
    <definedName name="_2926_0ecw" localSheetId="21">#REF!</definedName>
    <definedName name="_2927_0ecw" localSheetId="7">#REF!</definedName>
    <definedName name="_2928_0ecw" localSheetId="7">#REF!</definedName>
    <definedName name="_2929_0ecw" localSheetId="7">#REF!</definedName>
    <definedName name="_293_0" localSheetId="50">#REF!</definedName>
    <definedName name="_2930_0ecw" localSheetId="52">#REF!</definedName>
    <definedName name="_2931_0ecw" localSheetId="52">#REF!</definedName>
    <definedName name="_2932_0ecw" localSheetId="52">#REF!</definedName>
    <definedName name="_2933_0ecw" localSheetId="52">#REF!</definedName>
    <definedName name="_2934_0ecw" localSheetId="52">#REF!</definedName>
    <definedName name="_2935_0ecw" localSheetId="52">#REF!</definedName>
    <definedName name="_2936_0ecw" localSheetId="52">#REF!</definedName>
    <definedName name="_2937_0ecw" localSheetId="52">#REF!</definedName>
    <definedName name="_2938_0ecw" localSheetId="52">#REF!</definedName>
    <definedName name="_2939_0ecw" localSheetId="52">#REF!</definedName>
    <definedName name="_294_0" localSheetId="50">#REF!</definedName>
    <definedName name="_2940_0ecw" localSheetId="52">#REF!</definedName>
    <definedName name="_2941_0ecw" localSheetId="52">#REF!</definedName>
    <definedName name="_2942_0ecw" localSheetId="52">#REF!</definedName>
    <definedName name="_2943_0ecw" localSheetId="52">#REF!</definedName>
    <definedName name="_2944_0ecw" localSheetId="52">#REF!</definedName>
    <definedName name="_2945_0ecw" localSheetId="52">#REF!</definedName>
    <definedName name="_2946_0ecw" localSheetId="52">#REF!</definedName>
    <definedName name="_2947_0ecw" localSheetId="52">#REF!</definedName>
    <definedName name="_2948_0ecw" localSheetId="52">#REF!</definedName>
    <definedName name="_2949_0ecw" localSheetId="52">#REF!</definedName>
    <definedName name="_295_0" localSheetId="50">#REF!</definedName>
    <definedName name="_2950_0ecw" localSheetId="52">#REF!</definedName>
    <definedName name="_2951_0ecw" localSheetId="52">#REF!</definedName>
    <definedName name="_2952_0ecw" localSheetId="59">#REF!</definedName>
    <definedName name="_2953_0ecw" localSheetId="59">#REF!</definedName>
    <definedName name="_2954_0ecw" localSheetId="59">#REF!</definedName>
    <definedName name="_2955_0ecw" localSheetId="59">#REF!</definedName>
    <definedName name="_2956_0ecw" localSheetId="59">#REF!</definedName>
    <definedName name="_2957_0ecw" localSheetId="59">#REF!</definedName>
    <definedName name="_2958_0ecw" localSheetId="59">#REF!</definedName>
    <definedName name="_2959_0ecw" localSheetId="59">#REF!</definedName>
    <definedName name="_296_0" localSheetId="50">#REF!</definedName>
    <definedName name="_2960_0ecw" localSheetId="59">#REF!</definedName>
    <definedName name="_2961_0ecw" localSheetId="59">#REF!</definedName>
    <definedName name="_2962_0ecw" localSheetId="59">#REF!</definedName>
    <definedName name="_2963_0ecw" localSheetId="59">#REF!</definedName>
    <definedName name="_2964_0ecw" localSheetId="59">#REF!</definedName>
    <definedName name="_2965_0ecw" localSheetId="59">#REF!</definedName>
    <definedName name="_2966_0ecw" localSheetId="59">#REF!</definedName>
    <definedName name="_2967_0ecw" localSheetId="59">#REF!</definedName>
    <definedName name="_2968_0ecw" localSheetId="59">#REF!</definedName>
    <definedName name="_2969_0ecw" localSheetId="59">#REF!</definedName>
    <definedName name="_297_0" localSheetId="50">#REF!</definedName>
    <definedName name="_2970_0ecw" localSheetId="59">#REF!</definedName>
    <definedName name="_2971_0ecw" localSheetId="59">#REF!</definedName>
    <definedName name="_2972_0ecw" localSheetId="59">#REF!</definedName>
    <definedName name="_2973_0ecw" localSheetId="59">#REF!</definedName>
    <definedName name="_2974_0ecw" localSheetId="59">#REF!</definedName>
    <definedName name="_2975_0ecw" localSheetId="59">#REF!</definedName>
    <definedName name="_2976_0ecw" localSheetId="59">#REF!</definedName>
    <definedName name="_2977_0ecw" localSheetId="59">#REF!</definedName>
    <definedName name="_2978_0ecw" localSheetId="59">#REF!</definedName>
    <definedName name="_2979_0ecw" localSheetId="59">#REF!</definedName>
    <definedName name="_298_0" localSheetId="50">#REF!</definedName>
    <definedName name="_2980_0ecw" localSheetId="59">#REF!</definedName>
    <definedName name="_2981_0ecw" localSheetId="38">#REF!</definedName>
    <definedName name="_2982_0ecw" localSheetId="38">#REF!</definedName>
    <definedName name="_2983_0ecw" localSheetId="38">#REF!</definedName>
    <definedName name="_2984_0ecw" localSheetId="38">#REF!</definedName>
    <definedName name="_2985_0ecw" localSheetId="38">#REF!</definedName>
    <definedName name="_2986_0ecw" localSheetId="38">#REF!</definedName>
    <definedName name="_2987_0ecw" localSheetId="38">#REF!</definedName>
    <definedName name="_2988_0ecw" localSheetId="38">#REF!</definedName>
    <definedName name="_2989_0ecw" localSheetId="38">#REF!</definedName>
    <definedName name="_299_0" localSheetId="50">#REF!</definedName>
    <definedName name="_2990_0ecw" localSheetId="48">#REF!</definedName>
    <definedName name="_2991_0ecw" localSheetId="48">#REF!</definedName>
    <definedName name="_2992_0ecw" localSheetId="48">#REF!</definedName>
    <definedName name="_2993_0ecw" localSheetId="48">#REF!</definedName>
    <definedName name="_2994_0ecw" localSheetId="48">#REF!</definedName>
    <definedName name="_2995_0ecw" localSheetId="48">#REF!</definedName>
    <definedName name="_2996_0ecw" localSheetId="48">#REF!</definedName>
    <definedName name="_2997_0ecw" localSheetId="48">#REF!</definedName>
    <definedName name="_2998_0ecw" localSheetId="48">#REF!</definedName>
    <definedName name="_2999_0ecw" localSheetId="48">#REF!</definedName>
    <definedName name="_3_0" localSheetId="0">#REF!</definedName>
    <definedName name="_30_0" localSheetId="49">#REF!</definedName>
    <definedName name="_300_0" localSheetId="50">#REF!</definedName>
    <definedName name="_3000_0ecw" localSheetId="48">#REF!</definedName>
    <definedName name="_3001_0ecw" localSheetId="48">#REF!</definedName>
    <definedName name="_3002_0ecw" localSheetId="48">#REF!</definedName>
    <definedName name="_3003_0ecw" localSheetId="48">#REF!</definedName>
    <definedName name="_3004_0ecw" localSheetId="48">#REF!</definedName>
    <definedName name="_3005_0ecw" localSheetId="48">#REF!</definedName>
    <definedName name="_3006_0ecw" localSheetId="48">#REF!</definedName>
    <definedName name="_3007_0ecw" localSheetId="48">#REF!</definedName>
    <definedName name="_3008_0ecw" localSheetId="48">#REF!</definedName>
    <definedName name="_3009_0ecw" localSheetId="74">#REF!</definedName>
    <definedName name="_301_0" localSheetId="50">#REF!</definedName>
    <definedName name="_3010_0ecw" localSheetId="74">#REF!</definedName>
    <definedName name="_3011_0ecw" localSheetId="74">#REF!</definedName>
    <definedName name="_3012_0ecw" localSheetId="74">#REF!</definedName>
    <definedName name="_3013_0ecw" localSheetId="74">#REF!</definedName>
    <definedName name="_3014_0ecw" localSheetId="74">#REF!</definedName>
    <definedName name="_3015_0ecw" localSheetId="74">#REF!</definedName>
    <definedName name="_3016_0ecw" localSheetId="74">#REF!</definedName>
    <definedName name="_3017_0ecw" localSheetId="74">#REF!</definedName>
    <definedName name="_3018_0ecw" localSheetId="74">#REF!</definedName>
    <definedName name="_3019_0ecw" localSheetId="74">#REF!</definedName>
    <definedName name="_302_0" localSheetId="50">#REF!</definedName>
    <definedName name="_3020_0ecw" localSheetId="74">#REF!</definedName>
    <definedName name="_3021_0ecw" localSheetId="74">#REF!</definedName>
    <definedName name="_3022_0ecw" localSheetId="74">#REF!</definedName>
    <definedName name="_3023_0ecw" localSheetId="74">#REF!</definedName>
    <definedName name="_3024_0ecw" localSheetId="74">#REF!</definedName>
    <definedName name="_3025_0ecw" localSheetId="74">#REF!</definedName>
    <definedName name="_3026_0ecw" localSheetId="74">#REF!</definedName>
    <definedName name="_3027_0ecw" localSheetId="74">#REF!</definedName>
    <definedName name="_3028_0ecw" localSheetId="74">#REF!</definedName>
    <definedName name="_3029_0ecw" localSheetId="74">#REF!</definedName>
    <definedName name="_303_0" localSheetId="50">#REF!</definedName>
    <definedName name="_3030_0ecw" localSheetId="74">#REF!</definedName>
    <definedName name="_3031_0ecw" localSheetId="74">#REF!</definedName>
    <definedName name="_3032_0ecw" localSheetId="74">#REF!</definedName>
    <definedName name="_3033_0ecw" localSheetId="74">#REF!</definedName>
    <definedName name="_3034_0ecw" localSheetId="74">#REF!</definedName>
    <definedName name="_3035_0ecw" localSheetId="74">#REF!</definedName>
    <definedName name="_3036_0ecw" localSheetId="74">#REF!</definedName>
    <definedName name="_3037_0ecw" localSheetId="74">#REF!</definedName>
    <definedName name="_3038_0ecw" localSheetId="74">#REF!</definedName>
    <definedName name="_3039_0ecw" localSheetId="74">#REF!</definedName>
    <definedName name="_304_0" localSheetId="50">#REF!</definedName>
    <definedName name="_3040_0ecw" localSheetId="74">#REF!</definedName>
    <definedName name="_3041_0ecw" localSheetId="50">#REF!</definedName>
    <definedName name="_3042_0ecw" localSheetId="50">#REF!</definedName>
    <definedName name="_3043_0ecw" localSheetId="50">#REF!</definedName>
    <definedName name="_3044_0ecw" localSheetId="50">#REF!</definedName>
    <definedName name="_3045_0ecw" localSheetId="50">#REF!</definedName>
    <definedName name="_3046_0ecw" localSheetId="50">#REF!</definedName>
    <definedName name="_3047_0ecw" localSheetId="50">#REF!</definedName>
    <definedName name="_3048_0ecw" localSheetId="50">#REF!</definedName>
    <definedName name="_3049_0ecw" localSheetId="50">#REF!</definedName>
    <definedName name="_305_0" localSheetId="50">#REF!</definedName>
    <definedName name="_3050_0ecw" localSheetId="50">#REF!</definedName>
    <definedName name="_3051_0ecw" localSheetId="50">#REF!</definedName>
    <definedName name="_3052_0ecw" localSheetId="50">#REF!</definedName>
    <definedName name="_3053_0ecw" localSheetId="50">#REF!</definedName>
    <definedName name="_3054_0ecw" localSheetId="50">#REF!</definedName>
    <definedName name="_3055_0ecw" localSheetId="50">#REF!</definedName>
    <definedName name="_3056_0ecw" localSheetId="50">#REF!</definedName>
    <definedName name="_3057_0ecw" localSheetId="50">#REF!</definedName>
    <definedName name="_3058_0ecw" localSheetId="50">#REF!</definedName>
    <definedName name="_3059_0ecw" localSheetId="50">#REF!</definedName>
    <definedName name="_306_0" localSheetId="50">#REF!</definedName>
    <definedName name="_3060_0ecw" localSheetId="50">#REF!</definedName>
    <definedName name="_3061_0ecw" localSheetId="50">#REF!</definedName>
    <definedName name="_3062_0ecw" localSheetId="50">#REF!</definedName>
    <definedName name="_3063_0ecw" localSheetId="50">#REF!</definedName>
    <definedName name="_3064_0ecw" localSheetId="50">#REF!</definedName>
    <definedName name="_3065_0ecw" localSheetId="50">#REF!</definedName>
    <definedName name="_3066_0ecw" localSheetId="50">#REF!</definedName>
    <definedName name="_3067_0ecw" localSheetId="50">#REF!</definedName>
    <definedName name="_3068_0ecw" localSheetId="50">#REF!</definedName>
    <definedName name="_3069_0ecw" localSheetId="50">#REF!</definedName>
    <definedName name="_307_0" localSheetId="50">#REF!</definedName>
    <definedName name="_3070_0ecw" localSheetId="50">#REF!</definedName>
    <definedName name="_3071_0ecw" localSheetId="50">#REF!</definedName>
    <definedName name="_3072_0ecw" localSheetId="50">#REF!</definedName>
    <definedName name="_3073_0ecw" localSheetId="50">#REF!</definedName>
    <definedName name="_3074_0ecw" localSheetId="50">#REF!</definedName>
    <definedName name="_3075_0ecw" localSheetId="50">#REF!</definedName>
    <definedName name="_3076_0ecw" localSheetId="50">#REF!</definedName>
    <definedName name="_3077_0ecw" localSheetId="50">#REF!</definedName>
    <definedName name="_3078_0ecw" localSheetId="50">#REF!</definedName>
    <definedName name="_3079_0ecw" localSheetId="50">#REF!</definedName>
    <definedName name="_308_0" localSheetId="50">#REF!</definedName>
    <definedName name="_3080_0ecw" localSheetId="50">#REF!</definedName>
    <definedName name="_3081_0ecw" localSheetId="50">#REF!</definedName>
    <definedName name="_3082_0ecw" localSheetId="121">#REF!</definedName>
    <definedName name="_3083_0ecw" localSheetId="121">#REF!</definedName>
    <definedName name="_3084_0ecw" localSheetId="69">#REF!</definedName>
    <definedName name="_3085_0ecw" localSheetId="69">#REF!</definedName>
    <definedName name="_3086_0ecw" localSheetId="69">#REF!</definedName>
    <definedName name="_3087_0ecw" localSheetId="69">#REF!</definedName>
    <definedName name="_3088_0ecw" localSheetId="69">#REF!</definedName>
    <definedName name="_3089_0ecw" localSheetId="69">#REF!</definedName>
    <definedName name="_309_0" localSheetId="50">#REF!</definedName>
    <definedName name="_3090_0ecw" localSheetId="69">#REF!</definedName>
    <definedName name="_3091_0ecw" localSheetId="69">#REF!</definedName>
    <definedName name="_3092_0ecw" localSheetId="69">#REF!</definedName>
    <definedName name="_3093_0ecw" localSheetId="69">#REF!</definedName>
    <definedName name="_3094_0ecw" localSheetId="69">#REF!</definedName>
    <definedName name="_3095_0ecw" localSheetId="69">#REF!</definedName>
    <definedName name="_3096_0ecw" localSheetId="69">#REF!</definedName>
    <definedName name="_3097_0ecw" localSheetId="69">#REF!</definedName>
    <definedName name="_3098_0ecw" localSheetId="69">#REF!</definedName>
    <definedName name="_3099_0ecw" localSheetId="69">#REF!</definedName>
    <definedName name="_31_0" localSheetId="49">#REF!</definedName>
    <definedName name="_310_0" localSheetId="50">#REF!</definedName>
    <definedName name="_3100_0ecw" localSheetId="69">#REF!</definedName>
    <definedName name="_3101_0ecw" localSheetId="69">#REF!</definedName>
    <definedName name="_3102_0ecw" localSheetId="69">#REF!</definedName>
    <definedName name="_3103_0ecw" localSheetId="69">#REF!</definedName>
    <definedName name="_3104_0ecw" localSheetId="69">#REF!</definedName>
    <definedName name="_3105_0ecw" localSheetId="69">#REF!</definedName>
    <definedName name="_3106_0ecw" localSheetId="69">#REF!</definedName>
    <definedName name="_3107_0ecw" localSheetId="69">#REF!</definedName>
    <definedName name="_3108_0ecw" localSheetId="69">#REF!</definedName>
    <definedName name="_3109_0ecw" localSheetId="69">#REF!</definedName>
    <definedName name="_311_0" localSheetId="50">#REF!</definedName>
    <definedName name="_3110_0ecw" localSheetId="69">#REF!</definedName>
    <definedName name="_3111_0ecw" localSheetId="69">#REF!</definedName>
    <definedName name="_3112_0ecw" localSheetId="69">#REF!</definedName>
    <definedName name="_3113_0ecw" localSheetId="69">#REF!</definedName>
    <definedName name="_3114_0ecw" localSheetId="69">#REF!</definedName>
    <definedName name="_3115_0ecw" localSheetId="69">#REF!</definedName>
    <definedName name="_3116_0ecw" localSheetId="69">#REF!</definedName>
    <definedName name="_3117_0ecw" localSheetId="69">#REF!</definedName>
    <definedName name="_3118_0ecw" localSheetId="69">#REF!</definedName>
    <definedName name="_3119_0ecw" localSheetId="69">#REF!</definedName>
    <definedName name="_312_0" localSheetId="50">#REF!</definedName>
    <definedName name="_3120_0ecw" localSheetId="69">#REF!</definedName>
    <definedName name="_3121_0ecw" localSheetId="69">#REF!</definedName>
    <definedName name="_3122_0ecw" localSheetId="55">#REF!</definedName>
    <definedName name="_3123_0ecw" localSheetId="55">#REF!</definedName>
    <definedName name="_3124_0ecw" localSheetId="55">#REF!</definedName>
    <definedName name="_3125_0ecw" localSheetId="55">#REF!</definedName>
    <definedName name="_3126_0ecw" localSheetId="55">#REF!</definedName>
    <definedName name="_3127_0ecw" localSheetId="55">#REF!</definedName>
    <definedName name="_3128_0ecw" localSheetId="55">#REF!</definedName>
    <definedName name="_3129_0ecw" localSheetId="55">#REF!</definedName>
    <definedName name="_313_0" localSheetId="50">#REF!</definedName>
    <definedName name="_3130_0ecw" localSheetId="55">#REF!</definedName>
    <definedName name="_3131_0ecw" localSheetId="55">#REF!</definedName>
    <definedName name="_3132_0ecw" localSheetId="55">#REF!</definedName>
    <definedName name="_3133_0ecw" localSheetId="55">#REF!</definedName>
    <definedName name="_3134_0ecw" localSheetId="55">#REF!</definedName>
    <definedName name="_3135_0ecw" localSheetId="55">#REF!</definedName>
    <definedName name="_3136_0ecw" localSheetId="55">#REF!</definedName>
    <definedName name="_3137_0ecw" localSheetId="55">#REF!</definedName>
    <definedName name="_3138_0ecw" localSheetId="55">#REF!</definedName>
    <definedName name="_3139_0ecw" localSheetId="55">#REF!</definedName>
    <definedName name="_314_0" localSheetId="50">#REF!</definedName>
    <definedName name="_3140_0ecw" localSheetId="55">#REF!</definedName>
    <definedName name="_3141_0ecw" localSheetId="55">#REF!</definedName>
    <definedName name="_3142_0ecw" localSheetId="55">#REF!</definedName>
    <definedName name="_3143_0ecw" localSheetId="55">#REF!</definedName>
    <definedName name="_3144_0ecw" localSheetId="55">#REF!</definedName>
    <definedName name="_3145_0ecw" localSheetId="55">#REF!</definedName>
    <definedName name="_3146_0ecw" localSheetId="55">#REF!</definedName>
    <definedName name="_3147_0ecw" localSheetId="55">#REF!</definedName>
    <definedName name="_3148_0ecw" localSheetId="36">#REF!</definedName>
    <definedName name="_3149_0ecw" localSheetId="36">#REF!</definedName>
    <definedName name="_315_0" localSheetId="50">#REF!</definedName>
    <definedName name="_3150_0ecw" localSheetId="36">#REF!</definedName>
    <definedName name="_3151_0ecw" localSheetId="36">#REF!</definedName>
    <definedName name="_3152_0ecw" localSheetId="36">#REF!</definedName>
    <definedName name="_3153_0ecw" localSheetId="36">#REF!</definedName>
    <definedName name="_3154_0ecw" localSheetId="36">#REF!</definedName>
    <definedName name="_3155_0ecw" localSheetId="82">#REF!</definedName>
    <definedName name="_3156_0ecw" localSheetId="82">#REF!</definedName>
    <definedName name="_3157_0ecw" localSheetId="82">#REF!</definedName>
    <definedName name="_3158_0ecw" localSheetId="82">#REF!</definedName>
    <definedName name="_3159_0ecw" localSheetId="82">#REF!</definedName>
    <definedName name="_316_0" localSheetId="50">#REF!</definedName>
    <definedName name="_3160_0ecw" localSheetId="82">#REF!</definedName>
    <definedName name="_3161_0ecw" localSheetId="82">#REF!</definedName>
    <definedName name="_3162_0ecw" localSheetId="82">#REF!</definedName>
    <definedName name="_3163_0ecw" localSheetId="82">#REF!</definedName>
    <definedName name="_3164_0ecw" localSheetId="82">#REF!</definedName>
    <definedName name="_3165_0ecw" localSheetId="82">#REF!</definedName>
    <definedName name="_3166_0ecw" localSheetId="82">#REF!</definedName>
    <definedName name="_3167_0ecw" localSheetId="82">#REF!</definedName>
    <definedName name="_3168_0ecw" localSheetId="82">#REF!</definedName>
    <definedName name="_3169_0ecw" localSheetId="82">#REF!</definedName>
    <definedName name="_317_0" localSheetId="50">#REF!</definedName>
    <definedName name="_3170_0ecw" localSheetId="82">#REF!</definedName>
    <definedName name="_3171_0ecw" localSheetId="82">#REF!</definedName>
    <definedName name="_3172_0ecw" localSheetId="82">#REF!</definedName>
    <definedName name="_3173_0ecw" localSheetId="82">#REF!</definedName>
    <definedName name="_3174_0ecw" localSheetId="82">#REF!</definedName>
    <definedName name="_3175_0ecw" localSheetId="82">#REF!</definedName>
    <definedName name="_3176_0ecw" localSheetId="82">#REF!</definedName>
    <definedName name="_3177_0ecw" localSheetId="82">#REF!</definedName>
    <definedName name="_3178_0ecw" localSheetId="82">#REF!</definedName>
    <definedName name="_3179_0ecw" localSheetId="82">#REF!</definedName>
    <definedName name="_318_0" localSheetId="50">#REF!</definedName>
    <definedName name="_3180_0ecw" localSheetId="82">#REF!</definedName>
    <definedName name="_3181_0ecw" localSheetId="82">#REF!</definedName>
    <definedName name="_3182_0ecw" localSheetId="82">#REF!</definedName>
    <definedName name="_3183_0ecw" localSheetId="82">#REF!</definedName>
    <definedName name="_3184_0ecw" localSheetId="82">#REF!</definedName>
    <definedName name="_3185_0ecw" localSheetId="82">#REF!</definedName>
    <definedName name="_3186_0ecw" localSheetId="82">#REF!</definedName>
    <definedName name="_3187_0ecw" localSheetId="82">#REF!</definedName>
    <definedName name="_3188_0ecw" localSheetId="82">#REF!</definedName>
    <definedName name="_3189_0ecw" localSheetId="82">#REF!</definedName>
    <definedName name="_319_0" localSheetId="50">#REF!</definedName>
    <definedName name="_3190_0ecw" localSheetId="82">#REF!</definedName>
    <definedName name="_3191_0ecw" localSheetId="82">#REF!</definedName>
    <definedName name="_3192_0ecw" localSheetId="82">#REF!</definedName>
    <definedName name="_3193_0ecw" localSheetId="82">#REF!</definedName>
    <definedName name="_3194_0ecw" localSheetId="82">#REF!</definedName>
    <definedName name="_3195_0ecw" localSheetId="82">#REF!</definedName>
    <definedName name="_3196_0ecw" localSheetId="82">#REF!</definedName>
    <definedName name="_3197_0ecw" localSheetId="82">#REF!</definedName>
    <definedName name="_3198_0ecw" localSheetId="82">#REF!</definedName>
    <definedName name="_3199_0ecw" localSheetId="79">#REF!</definedName>
    <definedName name="_3199_0ecw" localSheetId="80">#REF!</definedName>
    <definedName name="_3199_0ecw" localSheetId="78">#REF!</definedName>
    <definedName name="_32_0" localSheetId="49">#REF!</definedName>
    <definedName name="_320_0" localSheetId="50">#REF!</definedName>
    <definedName name="_3200_0ecw" localSheetId="79">#REF!</definedName>
    <definedName name="_3200_0ecw" localSheetId="80">#REF!</definedName>
    <definedName name="_3200_0ecw" localSheetId="78">#REF!</definedName>
    <definedName name="_3201_0ecw" localSheetId="79">#REF!</definedName>
    <definedName name="_3201_0ecw" localSheetId="80">#REF!</definedName>
    <definedName name="_3201_0ecw" localSheetId="78">#REF!</definedName>
    <definedName name="_3202_0ecw" localSheetId="79">#REF!</definedName>
    <definedName name="_3202_0ecw" localSheetId="80">#REF!</definedName>
    <definedName name="_3202_0ecw" localSheetId="78">#REF!</definedName>
    <definedName name="_3203_0ecw" localSheetId="79">#REF!</definedName>
    <definedName name="_3203_0ecw" localSheetId="80">#REF!</definedName>
    <definedName name="_3203_0ecw" localSheetId="78">#REF!</definedName>
    <definedName name="_3204_0ecw" localSheetId="79">#REF!</definedName>
    <definedName name="_3204_0ecw" localSheetId="80">#REF!</definedName>
    <definedName name="_3204_0ecw" localSheetId="78">#REF!</definedName>
    <definedName name="_3205_0ecw" localSheetId="79">#REF!</definedName>
    <definedName name="_3205_0ecw" localSheetId="80">#REF!</definedName>
    <definedName name="_3205_0ecw" localSheetId="78">#REF!</definedName>
    <definedName name="_3206_0ecw" localSheetId="79">#REF!</definedName>
    <definedName name="_3206_0ecw" localSheetId="80">#REF!</definedName>
    <definedName name="_3206_0ecw" localSheetId="78">#REF!</definedName>
    <definedName name="_3207_0ecw" localSheetId="79">#REF!</definedName>
    <definedName name="_3207_0ecw" localSheetId="80">#REF!</definedName>
    <definedName name="_3207_0ecw" localSheetId="78">#REF!</definedName>
    <definedName name="_3208_0ecw" localSheetId="79">#REF!</definedName>
    <definedName name="_3208_0ecw" localSheetId="80">#REF!</definedName>
    <definedName name="_3208_0ecw" localSheetId="78">#REF!</definedName>
    <definedName name="_3209_0ecw" localSheetId="79">#REF!</definedName>
    <definedName name="_3209_0ecw" localSheetId="80">#REF!</definedName>
    <definedName name="_3209_0ecw" localSheetId="78">#REF!</definedName>
    <definedName name="_321_0" localSheetId="50">#REF!</definedName>
    <definedName name="_3210_0ecw" localSheetId="79">#REF!</definedName>
    <definedName name="_3210_0ecw" localSheetId="80">#REF!</definedName>
    <definedName name="_3210_0ecw" localSheetId="78">#REF!</definedName>
    <definedName name="_3211_0ecw" localSheetId="79">#REF!</definedName>
    <definedName name="_3211_0ecw" localSheetId="80">#REF!</definedName>
    <definedName name="_3211_0ecw" localSheetId="78">#REF!</definedName>
    <definedName name="_3212_0ecw" localSheetId="79">#REF!</definedName>
    <definedName name="_3212_0ecw" localSheetId="80">#REF!</definedName>
    <definedName name="_3212_0ecw" localSheetId="78">#REF!</definedName>
    <definedName name="_3213_0ecw" localSheetId="79">#REF!</definedName>
    <definedName name="_3213_0ecw" localSheetId="80">#REF!</definedName>
    <definedName name="_3213_0ecw" localSheetId="78">#REF!</definedName>
    <definedName name="_3214_0ecw" localSheetId="79">#REF!</definedName>
    <definedName name="_3214_0ecw" localSheetId="80">#REF!</definedName>
    <definedName name="_3214_0ecw" localSheetId="78">#REF!</definedName>
    <definedName name="_3215_0ecw" localSheetId="79">#REF!</definedName>
    <definedName name="_3215_0ecw" localSheetId="80">#REF!</definedName>
    <definedName name="_3215_0ecw" localSheetId="78">#REF!</definedName>
    <definedName name="_3216_0ecw" localSheetId="79">#REF!</definedName>
    <definedName name="_3216_0ecw" localSheetId="80">#REF!</definedName>
    <definedName name="_3216_0ecw" localSheetId="78">#REF!</definedName>
    <definedName name="_3217_0ecw" localSheetId="79">#REF!</definedName>
    <definedName name="_3217_0ecw" localSheetId="80">#REF!</definedName>
    <definedName name="_3217_0ecw" localSheetId="78">#REF!</definedName>
    <definedName name="_3218_0ecw" localSheetId="79">#REF!</definedName>
    <definedName name="_3218_0ecw" localSheetId="80">#REF!</definedName>
    <definedName name="_3218_0ecw" localSheetId="78">#REF!</definedName>
    <definedName name="_3219_0ecw" localSheetId="79">#REF!</definedName>
    <definedName name="_3219_0ecw" localSheetId="80">#REF!</definedName>
    <definedName name="_3219_0ecw" localSheetId="78">#REF!</definedName>
    <definedName name="_322_0" localSheetId="50">#REF!</definedName>
    <definedName name="_3220_0ecw" localSheetId="79">#REF!</definedName>
    <definedName name="_3220_0ecw" localSheetId="80">#REF!</definedName>
    <definedName name="_3220_0ecw" localSheetId="78">#REF!</definedName>
    <definedName name="_3221_0ecw" localSheetId="79">#REF!</definedName>
    <definedName name="_3221_0ecw" localSheetId="80">#REF!</definedName>
    <definedName name="_3221_0ecw" localSheetId="78">#REF!</definedName>
    <definedName name="_3222_0ecw" localSheetId="79">#REF!</definedName>
    <definedName name="_3222_0ecw" localSheetId="80">#REF!</definedName>
    <definedName name="_3222_0ecw" localSheetId="78">#REF!</definedName>
    <definedName name="_3223_0ecw" localSheetId="79">#REF!</definedName>
    <definedName name="_3223_0ecw" localSheetId="80">#REF!</definedName>
    <definedName name="_3223_0ecw" localSheetId="78">#REF!</definedName>
    <definedName name="_3224_0ecw" localSheetId="79">#REF!</definedName>
    <definedName name="_3224_0ecw" localSheetId="80">#REF!</definedName>
    <definedName name="_3224_0ecw" localSheetId="78">#REF!</definedName>
    <definedName name="_3225_0ecw" localSheetId="79">#REF!</definedName>
    <definedName name="_3225_0ecw" localSheetId="80">#REF!</definedName>
    <definedName name="_3225_0ecw" localSheetId="78">#REF!</definedName>
    <definedName name="_3226_0ecw" localSheetId="79">#REF!</definedName>
    <definedName name="_3226_0ecw" localSheetId="80">#REF!</definedName>
    <definedName name="_3226_0ecw" localSheetId="78">#REF!</definedName>
    <definedName name="_3227_0ecw" localSheetId="79">#REF!</definedName>
    <definedName name="_3227_0ecw" localSheetId="80">#REF!</definedName>
    <definedName name="_3227_0ecw" localSheetId="78">#REF!</definedName>
    <definedName name="_3228_0ecw" localSheetId="79">#REF!</definedName>
    <definedName name="_3228_0ecw" localSheetId="80">#REF!</definedName>
    <definedName name="_3228_0ecw" localSheetId="78">#REF!</definedName>
    <definedName name="_3229_0ecw" localSheetId="79">#REF!</definedName>
    <definedName name="_3229_0ecw" localSheetId="80">#REF!</definedName>
    <definedName name="_3229_0ecw" localSheetId="78">#REF!</definedName>
    <definedName name="_323_0" localSheetId="50">#REF!</definedName>
    <definedName name="_3230_0ecw" localSheetId="79">#REF!</definedName>
    <definedName name="_3230_0ecw" localSheetId="80">#REF!</definedName>
    <definedName name="_3230_0ecw" localSheetId="78">#REF!</definedName>
    <definedName name="_3231_0ecw" localSheetId="79">#REF!</definedName>
    <definedName name="_3231_0ecw" localSheetId="80">#REF!</definedName>
    <definedName name="_3231_0ecw" localSheetId="78">#REF!</definedName>
    <definedName name="_3232_0ecw" localSheetId="79">#REF!</definedName>
    <definedName name="_3232_0ecw" localSheetId="80">#REF!</definedName>
    <definedName name="_3232_0ecw" localSheetId="78">#REF!</definedName>
    <definedName name="_3233_0ecw" localSheetId="79">#REF!</definedName>
    <definedName name="_3233_0ecw" localSheetId="80">#REF!</definedName>
    <definedName name="_3233_0ecw" localSheetId="78">#REF!</definedName>
    <definedName name="_3234_0ecw" localSheetId="79">#REF!</definedName>
    <definedName name="_3234_0ecw" localSheetId="80">#REF!</definedName>
    <definedName name="_3234_0ecw" localSheetId="78">#REF!</definedName>
    <definedName name="_3235_0ecw" localSheetId="79">#REF!</definedName>
    <definedName name="_3235_0ecw" localSheetId="80">#REF!</definedName>
    <definedName name="_3235_0ecw" localSheetId="78">#REF!</definedName>
    <definedName name="_3236_0ecw" localSheetId="79">#REF!</definedName>
    <definedName name="_3236_0ecw" localSheetId="80">#REF!</definedName>
    <definedName name="_3236_0ecw" localSheetId="78">#REF!</definedName>
    <definedName name="_3237_0ecw" localSheetId="79">#REF!</definedName>
    <definedName name="_3237_0ecw" localSheetId="80">#REF!</definedName>
    <definedName name="_3237_0ecw" localSheetId="78">#REF!</definedName>
    <definedName name="_3238_0ecw" localSheetId="79">#REF!</definedName>
    <definedName name="_3238_0ecw" localSheetId="80">#REF!</definedName>
    <definedName name="_3238_0ecw" localSheetId="78">#REF!</definedName>
    <definedName name="_3239_0ecw" localSheetId="79">#REF!</definedName>
    <definedName name="_3239_0ecw" localSheetId="80">#REF!</definedName>
    <definedName name="_3239_0ecw" localSheetId="78">#REF!</definedName>
    <definedName name="_324_0" localSheetId="50">#REF!</definedName>
    <definedName name="_3240_0ecw" localSheetId="79">#REF!</definedName>
    <definedName name="_3240_0ecw" localSheetId="80">#REF!</definedName>
    <definedName name="_3240_0ecw" localSheetId="78">#REF!</definedName>
    <definedName name="_3241_0ecw" localSheetId="79">#REF!</definedName>
    <definedName name="_3241_0ecw" localSheetId="80">#REF!</definedName>
    <definedName name="_3241_0ecw" localSheetId="78">#REF!</definedName>
    <definedName name="_3242_0ecw" localSheetId="79">#REF!</definedName>
    <definedName name="_3242_0ecw" localSheetId="80">#REF!</definedName>
    <definedName name="_3242_0ecw" localSheetId="78">#REF!</definedName>
    <definedName name="_3243_0ecw" localSheetId="79">#REF!</definedName>
    <definedName name="_3243_0ecw" localSheetId="80">#REF!</definedName>
    <definedName name="_3243_0ecw" localSheetId="78">#REF!</definedName>
    <definedName name="_3244_0ecw" localSheetId="79">#REF!</definedName>
    <definedName name="_3244_0ecw" localSheetId="80">#REF!</definedName>
    <definedName name="_3244_0ecw" localSheetId="78">#REF!</definedName>
    <definedName name="_3245_0ecw" localSheetId="112">#REF!</definedName>
    <definedName name="_3246_0ecw" localSheetId="112">#REF!</definedName>
    <definedName name="_3247_0ecw" localSheetId="112">#REF!</definedName>
    <definedName name="_3248_0ecw" localSheetId="112">#REF!</definedName>
    <definedName name="_3249_0ecw" localSheetId="112">#REF!</definedName>
    <definedName name="_325_0" localSheetId="50">#REF!</definedName>
    <definedName name="_3250_0ecw" localSheetId="39">#REF!</definedName>
    <definedName name="_3251_0ecw" localSheetId="39">#REF!</definedName>
    <definedName name="_3252_0ecw" localSheetId="39">#REF!</definedName>
    <definedName name="_3253_0ecw" localSheetId="39">#REF!</definedName>
    <definedName name="_3254_0ecw" localSheetId="39">#REF!</definedName>
    <definedName name="_3255_0ecw" localSheetId="39">#REF!</definedName>
    <definedName name="_3256_0ecw" localSheetId="39">#REF!</definedName>
    <definedName name="_3257_0ecw" localSheetId="39">#REF!</definedName>
    <definedName name="_3258_0ecw" localSheetId="39">#REF!</definedName>
    <definedName name="_3259_0ecw" localSheetId="39">#REF!</definedName>
    <definedName name="_326_0" localSheetId="50">#REF!</definedName>
    <definedName name="_3260_0ecw" localSheetId="51">#REF!</definedName>
    <definedName name="_3261_0ecw" localSheetId="51">#REF!</definedName>
    <definedName name="_3262_0ecw" localSheetId="51">#REF!</definedName>
    <definedName name="_3263_0ecw" localSheetId="51">#REF!</definedName>
    <definedName name="_3264_0ecw" localSheetId="51">#REF!</definedName>
    <definedName name="_3265_0ecw" localSheetId="51">#REF!</definedName>
    <definedName name="_3266_0ecw" localSheetId="51">#REF!</definedName>
    <definedName name="_3267_0ecw" localSheetId="51">#REF!</definedName>
    <definedName name="_3268_0ecw" localSheetId="51">#REF!</definedName>
    <definedName name="_3269_0ecw" localSheetId="51">#REF!</definedName>
    <definedName name="_327_0" localSheetId="50">#REF!</definedName>
    <definedName name="_3270_0ecw" localSheetId="51">#REF!</definedName>
    <definedName name="_3271_0ecw" localSheetId="51">#REF!</definedName>
    <definedName name="_3272_0ecw" localSheetId="51">#REF!</definedName>
    <definedName name="_3273_0ecw" localSheetId="51">#REF!</definedName>
    <definedName name="_3274_0ecw" localSheetId="51">#REF!</definedName>
    <definedName name="_3275_0ecw" localSheetId="51">#REF!</definedName>
    <definedName name="_3276_0ecw" localSheetId="51">#REF!</definedName>
    <definedName name="_3277_0ecw" localSheetId="51">#REF!</definedName>
    <definedName name="_3278_0ecw" localSheetId="51">#REF!</definedName>
    <definedName name="_3279_0ecw" localSheetId="51">#REF!</definedName>
    <definedName name="_328_0" localSheetId="121">#REF!</definedName>
    <definedName name="_3280_0ecw" localSheetId="51">#REF!</definedName>
    <definedName name="_3281_0ecw" localSheetId="24">#REF!</definedName>
    <definedName name="_3281_0ecw" localSheetId="25">#REF!</definedName>
    <definedName name="_3281_0ecw" localSheetId="27">#REF!</definedName>
    <definedName name="_3281_0ecw" localSheetId="23">#REF!</definedName>
    <definedName name="_3282_0ecw" localSheetId="64">#REF!</definedName>
    <definedName name="_3283_0ecw" localSheetId="64">#REF!</definedName>
    <definedName name="_3284_0ecw" localSheetId="64">#REF!</definedName>
    <definedName name="_3285_0ecw" localSheetId="64">#REF!</definedName>
    <definedName name="_3286_0ecw" localSheetId="64">#REF!</definedName>
    <definedName name="_3287_0ecw" localSheetId="64">#REF!</definedName>
    <definedName name="_3288_0ecw" localSheetId="64">#REF!</definedName>
    <definedName name="_3289_0ecw" localSheetId="64">#REF!</definedName>
    <definedName name="_329_0" localSheetId="121">#REF!</definedName>
    <definedName name="_3290_0ecw" localSheetId="64">#REF!</definedName>
    <definedName name="_3291_0ecw" localSheetId="64">#REF!</definedName>
    <definedName name="_3292_0ecw" localSheetId="64">#REF!</definedName>
    <definedName name="_3293_0ecw" localSheetId="64">#REF!</definedName>
    <definedName name="_3294_0ecw" localSheetId="64">#REF!</definedName>
    <definedName name="_3295_0ecw" localSheetId="64">#REF!</definedName>
    <definedName name="_3296_0ecw" localSheetId="64">#REF!</definedName>
    <definedName name="_3297_0ecw" localSheetId="64">#REF!</definedName>
    <definedName name="_3298_0ecw" localSheetId="64">#REF!</definedName>
    <definedName name="_3299_0ecw" localSheetId="64">#REF!</definedName>
    <definedName name="_33_0" localSheetId="49">#REF!</definedName>
    <definedName name="_330_0" localSheetId="69">#REF!</definedName>
    <definedName name="_3300_0ecw" localSheetId="64">#REF!</definedName>
    <definedName name="_3301_0ecw" localSheetId="64">#REF!</definedName>
    <definedName name="_3302_0ecw" localSheetId="64">#REF!</definedName>
    <definedName name="_3303_0ecw" localSheetId="64">#REF!</definedName>
    <definedName name="_3304_0ecw" localSheetId="64">#REF!</definedName>
    <definedName name="_3305_0ecw" localSheetId="64">#REF!</definedName>
    <definedName name="_3306_0ecw" localSheetId="64">#REF!</definedName>
    <definedName name="_3307_0ecw" localSheetId="64">#REF!</definedName>
    <definedName name="_3308_0ecw" localSheetId="64">#REF!</definedName>
    <definedName name="_3309_0ecw" localSheetId="64">#REF!</definedName>
    <definedName name="_331_0" localSheetId="69">#REF!</definedName>
    <definedName name="_3310_0ecw" localSheetId="64">#REF!</definedName>
    <definedName name="_3311_0ecw" localSheetId="64">#REF!</definedName>
    <definedName name="_3312_0ecw" localSheetId="64">#REF!</definedName>
    <definedName name="_3313_0ecw" localSheetId="64">#REF!</definedName>
    <definedName name="_3314_0ecw" localSheetId="64">#REF!</definedName>
    <definedName name="_3315_0ecw" localSheetId="64">#REF!</definedName>
    <definedName name="_3316_0ecw" localSheetId="64">#REF!</definedName>
    <definedName name="_3317_0ecw" localSheetId="64">#REF!</definedName>
    <definedName name="_3318_0ecw" localSheetId="64">#REF!</definedName>
    <definedName name="_3319_0ecw" localSheetId="64">#REF!</definedName>
    <definedName name="_332_0" localSheetId="69">#REF!</definedName>
    <definedName name="_3320_0ecw" localSheetId="64">#REF!</definedName>
    <definedName name="_3321_0ecw" localSheetId="63">#REF!</definedName>
    <definedName name="_3322_0ecw" localSheetId="63">#REF!</definedName>
    <definedName name="_3323_0ecw" localSheetId="63">#REF!</definedName>
    <definedName name="_3324_0ecw" localSheetId="63">#REF!</definedName>
    <definedName name="_3325_0ecw" localSheetId="63">#REF!</definedName>
    <definedName name="_3326_0ecw" localSheetId="63">#REF!</definedName>
    <definedName name="_3327_0ecw" localSheetId="63">#REF!</definedName>
    <definedName name="_3328_0ecw" localSheetId="63">#REF!</definedName>
    <definedName name="_3329_0ecw" localSheetId="63">#REF!</definedName>
    <definedName name="_333_0" localSheetId="69">#REF!</definedName>
    <definedName name="_3330_0ecw" localSheetId="63">#REF!</definedName>
    <definedName name="_3331_0ecw" localSheetId="63">#REF!</definedName>
    <definedName name="_3332_0ecw" localSheetId="63">#REF!</definedName>
    <definedName name="_3333_0ecw" localSheetId="63">#REF!</definedName>
    <definedName name="_3334_0ecw" localSheetId="63">#REF!</definedName>
    <definedName name="_3335_0ecw" localSheetId="63">#REF!</definedName>
    <definedName name="_3336_0ecw" localSheetId="63">#REF!</definedName>
    <definedName name="_3337_0ecw" localSheetId="63">#REF!</definedName>
    <definedName name="_3338_0ecw" localSheetId="63">#REF!</definedName>
    <definedName name="_3339_0ecw" localSheetId="63">#REF!</definedName>
    <definedName name="_334_0" localSheetId="69">#REF!</definedName>
    <definedName name="_3340_0ecw" localSheetId="63">#REF!</definedName>
    <definedName name="_3341_0ecw" localSheetId="63">#REF!</definedName>
    <definedName name="_3342_0ecw" localSheetId="63">#REF!</definedName>
    <definedName name="_3343_0ecw" localSheetId="63">#REF!</definedName>
    <definedName name="_3344_0ecw" localSheetId="63">#REF!</definedName>
    <definedName name="_3345_0ecw" localSheetId="63">#REF!</definedName>
    <definedName name="_3346_0ecw" localSheetId="63">#REF!</definedName>
    <definedName name="_3347_0ecw" localSheetId="63">#REF!</definedName>
    <definedName name="_3348_0ecw" localSheetId="63">#REF!</definedName>
    <definedName name="_3349_0ecw" localSheetId="63">#REF!</definedName>
    <definedName name="_335_0" localSheetId="69">#REF!</definedName>
    <definedName name="_3350_0ecw" localSheetId="63">#REF!</definedName>
    <definedName name="_3351_0ecw" localSheetId="63">#REF!</definedName>
    <definedName name="_3352_0ecw" localSheetId="63">#REF!</definedName>
    <definedName name="_3353_0ecw" localSheetId="63">#REF!</definedName>
    <definedName name="_3354_0ecw" localSheetId="63">#REF!</definedName>
    <definedName name="_3355_0ecw" localSheetId="63">#REF!</definedName>
    <definedName name="_3356_0ecw" localSheetId="63">#REF!</definedName>
    <definedName name="_3357_0ecw" localSheetId="63">#REF!</definedName>
    <definedName name="_3358_0ecw" localSheetId="63">#REF!</definedName>
    <definedName name="_3359_0ecw" localSheetId="63">#REF!</definedName>
    <definedName name="_336_0" localSheetId="69">#REF!</definedName>
    <definedName name="_3360_0ecw" localSheetId="63">#REF!</definedName>
    <definedName name="_3361_0ecw" localSheetId="54">#REF!</definedName>
    <definedName name="_3362_0ecw" localSheetId="54">#REF!</definedName>
    <definedName name="_3363_0ecw" localSheetId="54">#REF!</definedName>
    <definedName name="_3364_0ecw" localSheetId="54">#REF!</definedName>
    <definedName name="_3365_0ecw" localSheetId="54">#REF!</definedName>
    <definedName name="_3366_0ecw" localSheetId="54">#REF!</definedName>
    <definedName name="_3367_0ecw" localSheetId="54">#REF!</definedName>
    <definedName name="_3368_0ecw" localSheetId="54">#REF!</definedName>
    <definedName name="_3369_0ecw" localSheetId="54">#REF!</definedName>
    <definedName name="_337_0" localSheetId="69">#REF!</definedName>
    <definedName name="_3370_0ecw" localSheetId="54">#REF!</definedName>
    <definedName name="_3371_0ecw" localSheetId="54">#REF!</definedName>
    <definedName name="_3372_0ecw" localSheetId="54">#REF!</definedName>
    <definedName name="_3373_0ecw" localSheetId="54">#REF!</definedName>
    <definedName name="_3374_0ecw" localSheetId="54">#REF!</definedName>
    <definedName name="_3375_0ecw" localSheetId="54">#REF!</definedName>
    <definedName name="_3376_0ecw" localSheetId="54">#REF!</definedName>
    <definedName name="_3377_0ecw" localSheetId="54">#REF!</definedName>
    <definedName name="_3378_0ecw" localSheetId="54">#REF!</definedName>
    <definedName name="_3379_0ecw" localSheetId="54">#REF!</definedName>
    <definedName name="_338_0" localSheetId="69">#REF!</definedName>
    <definedName name="_3380_0ecw" localSheetId="54">#REF!</definedName>
    <definedName name="_3381_0ecw" localSheetId="54">#REF!</definedName>
    <definedName name="_3382_0ecw" localSheetId="54">#REF!</definedName>
    <definedName name="_3383_0ecw" localSheetId="54">#REF!</definedName>
    <definedName name="_3384_0ecw" localSheetId="54">#REF!</definedName>
    <definedName name="_3385_0ecw" localSheetId="77">#REF!</definedName>
    <definedName name="_3386_0ecw" localSheetId="77">#REF!</definedName>
    <definedName name="_3387_0ecw" localSheetId="77">#REF!</definedName>
    <definedName name="_3388_0ecw" localSheetId="77">#REF!</definedName>
    <definedName name="_3389_0ecw" localSheetId="77">#REF!</definedName>
    <definedName name="_339_0" localSheetId="69">#REF!</definedName>
    <definedName name="_3390_0ecw" localSheetId="77">#REF!</definedName>
    <definedName name="_3391_0ecw" localSheetId="77">#REF!</definedName>
    <definedName name="_3392_0ecw" localSheetId="77">#REF!</definedName>
    <definedName name="_3393_0ecw" localSheetId="77">#REF!</definedName>
    <definedName name="_3394_0ecw" localSheetId="77">#REF!</definedName>
    <definedName name="_3395_0ecw" localSheetId="77">#REF!</definedName>
    <definedName name="_3396_0ecw" localSheetId="77">#REF!</definedName>
    <definedName name="_3397_0ecw" localSheetId="77">#REF!</definedName>
    <definedName name="_3398_0ecw" localSheetId="77">#REF!</definedName>
    <definedName name="_3399_0ecw" localSheetId="77">#REF!</definedName>
    <definedName name="_34_0" localSheetId="49">#REF!</definedName>
    <definedName name="_340_0" localSheetId="69">#REF!</definedName>
    <definedName name="_3400_0ecw" localSheetId="77">#REF!</definedName>
    <definedName name="_3401_0ecw" localSheetId="77">#REF!</definedName>
    <definedName name="_3402_0ecw" localSheetId="77">#REF!</definedName>
    <definedName name="_3403_0ecw" localSheetId="77">#REF!</definedName>
    <definedName name="_3404_0ecw" localSheetId="77">#REF!</definedName>
    <definedName name="_3405_0ecw" localSheetId="77">#REF!</definedName>
    <definedName name="_3406_0ecw" localSheetId="77">#REF!</definedName>
    <definedName name="_3407_0ecw" localSheetId="77">#REF!</definedName>
    <definedName name="_3408_0ecw" localSheetId="77">#REF!</definedName>
    <definedName name="_3409_0ecw" localSheetId="77">#REF!</definedName>
    <definedName name="_341_0" localSheetId="69">#REF!</definedName>
    <definedName name="_3410_0ecw" localSheetId="77">#REF!</definedName>
    <definedName name="_3411_0ecw" localSheetId="77">#REF!</definedName>
    <definedName name="_3412_0ecw" localSheetId="77">#REF!</definedName>
    <definedName name="_3413_0ecw" localSheetId="77">#REF!</definedName>
    <definedName name="_3414_0ecw" localSheetId="77">#REF!</definedName>
    <definedName name="_3415_0ecw" localSheetId="77">#REF!</definedName>
    <definedName name="_3416_0ecw" localSheetId="77">#REF!</definedName>
    <definedName name="_3417_0ecw" localSheetId="77">#REF!</definedName>
    <definedName name="_3418_0ecw" localSheetId="77">#REF!</definedName>
    <definedName name="_3419_0ecw" localSheetId="77">#REF!</definedName>
    <definedName name="_342_0" localSheetId="69">#REF!</definedName>
    <definedName name="_3420_0ecw" localSheetId="76">#REF!</definedName>
    <definedName name="_3421_0ecw" localSheetId="76">#REF!</definedName>
    <definedName name="_3422_0ecw" localSheetId="76">#REF!</definedName>
    <definedName name="_3423_0ecw" localSheetId="76">#REF!</definedName>
    <definedName name="_3424_0ecw" localSheetId="76">#REF!</definedName>
    <definedName name="_3425_0ecw" localSheetId="76">#REF!</definedName>
    <definedName name="_3426_0ecw" localSheetId="76">#REF!</definedName>
    <definedName name="_3427_0ecw" localSheetId="76">#REF!</definedName>
    <definedName name="_3428_0ecw" localSheetId="76">#REF!</definedName>
    <definedName name="_3429_0ecw" localSheetId="76">#REF!</definedName>
    <definedName name="_343_0" localSheetId="69">#REF!</definedName>
    <definedName name="_3430_0ecw" localSheetId="76">#REF!</definedName>
    <definedName name="_3431_0ecw" localSheetId="76">#REF!</definedName>
    <definedName name="_3432_0ecw" localSheetId="76">#REF!</definedName>
    <definedName name="_3433_0ecw" localSheetId="76">#REF!</definedName>
    <definedName name="_3434_0ecw" localSheetId="76">#REF!</definedName>
    <definedName name="_3435_0ecw" localSheetId="76">#REF!</definedName>
    <definedName name="_3436_0ecw" localSheetId="76">#REF!</definedName>
    <definedName name="_3437_0ecw" localSheetId="76">#REF!</definedName>
    <definedName name="_3438_0ecw" localSheetId="76">#REF!</definedName>
    <definedName name="_3439_0ecw" localSheetId="76">#REF!</definedName>
    <definedName name="_344_0" localSheetId="69">#REF!</definedName>
    <definedName name="_3440_0ecw" localSheetId="76">#REF!</definedName>
    <definedName name="_3441_0ecw" localSheetId="76">#REF!</definedName>
    <definedName name="_3442_0ecw" localSheetId="76">#REF!</definedName>
    <definedName name="_3443_0ecw" localSheetId="76">#REF!</definedName>
    <definedName name="_3444_0ecw" localSheetId="76">#REF!</definedName>
    <definedName name="_3445_0ecw" localSheetId="76">#REF!</definedName>
    <definedName name="_3446_0ecw" localSheetId="76">#REF!</definedName>
    <definedName name="_3447_0ecw" localSheetId="76">#REF!</definedName>
    <definedName name="_3448_0ecw" localSheetId="76">#REF!</definedName>
    <definedName name="_3449_0ecw" localSheetId="76">#REF!</definedName>
    <definedName name="_345_0" localSheetId="69">#REF!</definedName>
    <definedName name="_3450_0ecw" localSheetId="76">#REF!</definedName>
    <definedName name="_3451_0ecw" localSheetId="76">#REF!</definedName>
    <definedName name="_3452_0ecw" localSheetId="76">#REF!</definedName>
    <definedName name="_3453_0ecw" localSheetId="76">#REF!</definedName>
    <definedName name="_3454_0ecw" localSheetId="67">#REF!</definedName>
    <definedName name="_3455_0ecw" localSheetId="67">#REF!</definedName>
    <definedName name="_3456_0ecw" localSheetId="67">#REF!</definedName>
    <definedName name="_3457_0ecw" localSheetId="67">#REF!</definedName>
    <definedName name="_3458_0ecw" localSheetId="67">#REF!</definedName>
    <definedName name="_3459_0ecw" localSheetId="67">#REF!</definedName>
    <definedName name="_346_0" localSheetId="69">#REF!</definedName>
    <definedName name="_3460_0ecw" localSheetId="67">#REF!</definedName>
    <definedName name="_3461_0ecw" localSheetId="67">#REF!</definedName>
    <definedName name="_3462_0ecw" localSheetId="67">#REF!</definedName>
    <definedName name="_3463_0ecw" localSheetId="67">#REF!</definedName>
    <definedName name="_3464_0ecw" localSheetId="67">#REF!</definedName>
    <definedName name="_3465_0ecw" localSheetId="67">#REF!</definedName>
    <definedName name="_3466_0ecw" localSheetId="67">#REF!</definedName>
    <definedName name="_3467_0ecw" localSheetId="67">#REF!</definedName>
    <definedName name="_3468_0ecw" localSheetId="67">#REF!</definedName>
    <definedName name="_3469_0ecw" localSheetId="67">#REF!</definedName>
    <definedName name="_347_0" localSheetId="69">#REF!</definedName>
    <definedName name="_3470_0ecw" localSheetId="67">#REF!</definedName>
    <definedName name="_3471_0ecw" localSheetId="67">#REF!</definedName>
    <definedName name="_3472_0ecw" localSheetId="67">#REF!</definedName>
    <definedName name="_3473_0ecw" localSheetId="67">#REF!</definedName>
    <definedName name="_3474_0ecw" localSheetId="67">#REF!</definedName>
    <definedName name="_3475_0ecw" localSheetId="67">#REF!</definedName>
    <definedName name="_3476_0ecw" localSheetId="67">#REF!</definedName>
    <definedName name="_3477_0ecw" localSheetId="67">#REF!</definedName>
    <definedName name="_3478_0ecw" localSheetId="67">#REF!</definedName>
    <definedName name="_3479_0ecw" localSheetId="67">#REF!</definedName>
    <definedName name="_348_0" localSheetId="69">#REF!</definedName>
    <definedName name="_3480_0ecw" localSheetId="67">#REF!</definedName>
    <definedName name="_3481_0ecw" localSheetId="67">#REF!</definedName>
    <definedName name="_3482_0ecw" localSheetId="67">#REF!</definedName>
    <definedName name="_3483_0ecw" localSheetId="67">#REF!</definedName>
    <definedName name="_3484_0ecw" localSheetId="67">#REF!</definedName>
    <definedName name="_3485_0ecw" localSheetId="67">#REF!</definedName>
    <definedName name="_3486_0ecw" localSheetId="67">#REF!</definedName>
    <definedName name="_3487_0ecw" localSheetId="67">#REF!</definedName>
    <definedName name="_3488_0ecw" localSheetId="67">#REF!</definedName>
    <definedName name="_3489_0ecw" localSheetId="67">#REF!</definedName>
    <definedName name="_349_0" localSheetId="69">#REF!</definedName>
    <definedName name="_3490_0ecw" localSheetId="67">#REF!</definedName>
    <definedName name="_3491_0ecw" localSheetId="67">#REF!</definedName>
    <definedName name="_3492_0ecw" localSheetId="67">#REF!</definedName>
    <definedName name="_3493_0ecw" localSheetId="67">#REF!</definedName>
    <definedName name="_3494_0ecw" localSheetId="67">#REF!</definedName>
    <definedName name="_3495_0ecw" localSheetId="67">#REF!</definedName>
    <definedName name="_3496_0ecw" localSheetId="31">#REF!</definedName>
    <definedName name="_3496_0ecw" localSheetId="30">#REF!</definedName>
    <definedName name="_3497_0ecw" localSheetId="31">#REF!</definedName>
    <definedName name="_3497_0ecw" localSheetId="30">#REF!</definedName>
    <definedName name="_3498_0ecw" localSheetId="31">#REF!</definedName>
    <definedName name="_3498_0ecw" localSheetId="30">#REF!</definedName>
    <definedName name="_3499_0ecw" localSheetId="31">#REF!</definedName>
    <definedName name="_3499_0ecw" localSheetId="30">#REF!</definedName>
    <definedName name="_35_0" localSheetId="49">#REF!</definedName>
    <definedName name="_350_0" localSheetId="69">#REF!</definedName>
    <definedName name="_3500_0ecw" localSheetId="125">#REF!</definedName>
    <definedName name="_3501_0ecw" localSheetId="125">#REF!</definedName>
    <definedName name="_3502_0ecw" localSheetId="125">#REF!</definedName>
    <definedName name="_3503_0ecw" localSheetId="125">#REF!</definedName>
    <definedName name="_3504_0ecw" localSheetId="73">#REF!</definedName>
    <definedName name="_3505_0ecw" localSheetId="73">#REF!</definedName>
    <definedName name="_3506_0ecw" localSheetId="73">#REF!</definedName>
    <definedName name="_3507_0ecw" localSheetId="73">#REF!</definedName>
    <definedName name="_3508_0ecw" localSheetId="73">#REF!</definedName>
    <definedName name="_3509_0ecw" localSheetId="73">#REF!</definedName>
    <definedName name="_351_0" localSheetId="69">#REF!</definedName>
    <definedName name="_3510_0ecw" localSheetId="73">#REF!</definedName>
    <definedName name="_3511_0ecw" localSheetId="73">#REF!</definedName>
    <definedName name="_3512_0ecw" localSheetId="73">#REF!</definedName>
    <definedName name="_3513_0ecw" localSheetId="73">#REF!</definedName>
    <definedName name="_3514_0ecw" localSheetId="73">#REF!</definedName>
    <definedName name="_3515_0ecw" localSheetId="73">#REF!</definedName>
    <definedName name="_3516_0ecw" localSheetId="73">#REF!</definedName>
    <definedName name="_3517_0ecw" localSheetId="73">#REF!</definedName>
    <definedName name="_3518_0ecw" localSheetId="73">#REF!</definedName>
    <definedName name="_3519_0ecw" localSheetId="73">#REF!</definedName>
    <definedName name="_352_0" localSheetId="69">#REF!</definedName>
    <definedName name="_3520_0ecw" localSheetId="73">#REF!</definedName>
    <definedName name="_3521_0ecw" localSheetId="73">#REF!</definedName>
    <definedName name="_3522_0ecw" localSheetId="73">#REF!</definedName>
    <definedName name="_3523_0ecw" localSheetId="73">#REF!</definedName>
    <definedName name="_3524_0ecw" localSheetId="73">#REF!</definedName>
    <definedName name="_3525_0ecw" localSheetId="73">#REF!</definedName>
    <definedName name="_3526_0ecw" localSheetId="73">#REF!</definedName>
    <definedName name="_3527_0ecw" localSheetId="73">#REF!</definedName>
    <definedName name="_3528_0ecw" localSheetId="73">#REF!</definedName>
    <definedName name="_3529_0ecw" localSheetId="73">#REF!</definedName>
    <definedName name="_353_0" localSheetId="69">#REF!</definedName>
    <definedName name="_3530_0ecw" localSheetId="73">#REF!</definedName>
    <definedName name="_3531_0ecw" localSheetId="73">#REF!</definedName>
    <definedName name="_3532_0ecw" localSheetId="73">#REF!</definedName>
    <definedName name="_3533_0ecw" localSheetId="73">#REF!</definedName>
    <definedName name="_3534_0ecw" localSheetId="73">#REF!</definedName>
    <definedName name="_3535_0ecw" localSheetId="73">#REF!</definedName>
    <definedName name="_3536_0ecw" localSheetId="73">#REF!</definedName>
    <definedName name="_3537_0ecw" localSheetId="73">#REF!</definedName>
    <definedName name="_3538_0ecw" localSheetId="73">#REF!</definedName>
    <definedName name="_3539_0ecw" localSheetId="73">#REF!</definedName>
    <definedName name="_354_0" localSheetId="69">#REF!</definedName>
    <definedName name="_3540_0ecw" localSheetId="73">#REF!</definedName>
    <definedName name="_3541_0ecw" localSheetId="73">#REF!</definedName>
    <definedName name="_3542_0ecw" localSheetId="72">#REF!</definedName>
    <definedName name="_3543_0ecw" localSheetId="72">#REF!</definedName>
    <definedName name="_3544_0ecw" localSheetId="72">#REF!</definedName>
    <definedName name="_3545_0ecw" localSheetId="72">#REF!</definedName>
    <definedName name="_3546_0ecw" localSheetId="72">#REF!</definedName>
    <definedName name="_3547_0ecw" localSheetId="72">#REF!</definedName>
    <definedName name="_3548_0ecw" localSheetId="72">#REF!</definedName>
    <definedName name="_3549_0ecw" localSheetId="72">#REF!</definedName>
    <definedName name="_355_0" localSheetId="69">#REF!</definedName>
    <definedName name="_3550_0ecw" localSheetId="72">#REF!</definedName>
    <definedName name="_3551_0ecw" localSheetId="72">#REF!</definedName>
    <definedName name="_3552_0ecw" localSheetId="72">#REF!</definedName>
    <definedName name="_3553_0ecw" localSheetId="72">#REF!</definedName>
    <definedName name="_3554_0ecw" localSheetId="72">#REF!</definedName>
    <definedName name="_3555_0ecw" localSheetId="72">#REF!</definedName>
    <definedName name="_3556_0ecw" localSheetId="72">#REF!</definedName>
    <definedName name="_3557_0ecw" localSheetId="72">#REF!</definedName>
    <definedName name="_3558_0ecw" localSheetId="72">#REF!</definedName>
    <definedName name="_3559_0ecw" localSheetId="72">#REF!</definedName>
    <definedName name="_356_0" localSheetId="69">#REF!</definedName>
    <definedName name="_3560_0ecw" localSheetId="72">#REF!</definedName>
    <definedName name="_3561_0ecw" localSheetId="72">#REF!</definedName>
    <definedName name="_3562_0ecw" localSheetId="72">#REF!</definedName>
    <definedName name="_3563_0ecw" localSheetId="72">#REF!</definedName>
    <definedName name="_3564_0ecw" localSheetId="72">#REF!</definedName>
    <definedName name="_3565_0ecw" localSheetId="72">#REF!</definedName>
    <definedName name="_3566_0ecw" localSheetId="72">#REF!</definedName>
    <definedName name="_3567_0ecw" localSheetId="72">#REF!</definedName>
    <definedName name="_3568_0ecw" localSheetId="72">#REF!</definedName>
    <definedName name="_3569_0ecw" localSheetId="72">#REF!</definedName>
    <definedName name="_357_0" localSheetId="69">#REF!</definedName>
    <definedName name="_3570_0ecw" localSheetId="72">#REF!</definedName>
    <definedName name="_3571_0ecw" localSheetId="72">#REF!</definedName>
    <definedName name="_3572_0ecw" localSheetId="72">#REF!</definedName>
    <definedName name="_3573_0ecw" localSheetId="72">#REF!</definedName>
    <definedName name="_3574_0ecw" localSheetId="72">#REF!</definedName>
    <definedName name="_3575_0ecw" localSheetId="72">#REF!</definedName>
    <definedName name="_3576_0ecw" localSheetId="72">#REF!</definedName>
    <definedName name="_3577_0ecw" localSheetId="72">#REF!</definedName>
    <definedName name="_3578_0ecw" localSheetId="72">#REF!</definedName>
    <definedName name="_3579_0ecw" localSheetId="35">#REF!</definedName>
    <definedName name="_358_0" localSheetId="69">#REF!</definedName>
    <definedName name="_3580_0ecw" localSheetId="35">#REF!</definedName>
    <definedName name="_3581_0ecw" localSheetId="35">#REF!</definedName>
    <definedName name="_3582_0ecw" localSheetId="35">#REF!</definedName>
    <definedName name="_3583_0ecw" localSheetId="35">#REF!</definedName>
    <definedName name="_3584_0ecw" localSheetId="35">#REF!</definedName>
    <definedName name="_3585_0ecw" localSheetId="118">#REF!</definedName>
    <definedName name="_3586_0ecw" localSheetId="34">#REF!</definedName>
    <definedName name="_3587_0ecw" localSheetId="34">#REF!</definedName>
    <definedName name="_3588_0ecw" localSheetId="34">#REF!</definedName>
    <definedName name="_3589_0ecw" localSheetId="34">#REF!</definedName>
    <definedName name="_359_0" localSheetId="69">#REF!</definedName>
    <definedName name="_3590_0ecw" localSheetId="34">#REF!</definedName>
    <definedName name="_3591_0ecw" localSheetId="34">#REF!</definedName>
    <definedName name="_3592_0ecw" localSheetId="29">#REF!</definedName>
    <definedName name="_3593_0ecw" localSheetId="29">#REF!</definedName>
    <definedName name="_3594_0ecw" localSheetId="29">#REF!</definedName>
    <definedName name="_3595_0ecw" localSheetId="71">#REF!</definedName>
    <definedName name="_3596_0ecw" localSheetId="71">#REF!</definedName>
    <definedName name="_3597_0ecw" localSheetId="71">#REF!</definedName>
    <definedName name="_3598_0ecw" localSheetId="71">#REF!</definedName>
    <definedName name="_3599_0ecw" localSheetId="71">#REF!</definedName>
    <definedName name="_36_0" localSheetId="49">#REF!</definedName>
    <definedName name="_360_0" localSheetId="69">#REF!</definedName>
    <definedName name="_3600_0ecw" localSheetId="71">#REF!</definedName>
    <definedName name="_3601_0ecw" localSheetId="71">#REF!</definedName>
    <definedName name="_3602_0ecw" localSheetId="71">#REF!</definedName>
    <definedName name="_3603_0ecw" localSheetId="71">#REF!</definedName>
    <definedName name="_3604_0ecw" localSheetId="71">#REF!</definedName>
    <definedName name="_3605_0ecw" localSheetId="71">#REF!</definedName>
    <definedName name="_3606_0ecw" localSheetId="71">#REF!</definedName>
    <definedName name="_3607_0ecw" localSheetId="71">#REF!</definedName>
    <definedName name="_3608_0ecw" localSheetId="71">#REF!</definedName>
    <definedName name="_3609_0ecw" localSheetId="71">#REF!</definedName>
    <definedName name="_361_0" localSheetId="69">#REF!</definedName>
    <definedName name="_3610_0ecw" localSheetId="71">#REF!</definedName>
    <definedName name="_3611_0ecw" localSheetId="71">#REF!</definedName>
    <definedName name="_3612_0ecw" localSheetId="71">#REF!</definedName>
    <definedName name="_3613_0ecw" localSheetId="71">#REF!</definedName>
    <definedName name="_3614_0ecw" localSheetId="71">#REF!</definedName>
    <definedName name="_3615_0ecw" localSheetId="71">#REF!</definedName>
    <definedName name="_3616_0ecw" localSheetId="71">#REF!</definedName>
    <definedName name="_3617_0ecw" localSheetId="71">#REF!</definedName>
    <definedName name="_3618_0ecw" localSheetId="71">#REF!</definedName>
    <definedName name="_3619_0ecw" localSheetId="71">#REF!</definedName>
    <definedName name="_362_0" localSheetId="69">#REF!</definedName>
    <definedName name="_3620_0ecw" localSheetId="71">#REF!</definedName>
    <definedName name="_3621_0ecw" localSheetId="71">#REF!</definedName>
    <definedName name="_3622_0ecw" localSheetId="71">#REF!</definedName>
    <definedName name="_3623_0ecw" localSheetId="71">#REF!</definedName>
    <definedName name="_3624_0ecw" localSheetId="71">#REF!</definedName>
    <definedName name="_3625_0ecw" localSheetId="71">#REF!</definedName>
    <definedName name="_3626_0ecw" localSheetId="71">#REF!</definedName>
    <definedName name="_3627_0ecw" localSheetId="71">#REF!</definedName>
    <definedName name="_3628_0ecw" localSheetId="71">#REF!</definedName>
    <definedName name="_3629_0ecw" localSheetId="71">#REF!</definedName>
    <definedName name="_363_0" localSheetId="69">#REF!</definedName>
    <definedName name="_3630_0ecw" localSheetId="71">#REF!</definedName>
    <definedName name="_3631_0ecw" localSheetId="71">#REF!</definedName>
    <definedName name="_3632_0ecw" localSheetId="71">#REF!</definedName>
    <definedName name="_3633_0ecw" localSheetId="71">#REF!</definedName>
    <definedName name="_3634_0ecw" localSheetId="71">#REF!</definedName>
    <definedName name="_3635_0ecw" localSheetId="71">#REF!</definedName>
    <definedName name="_3636_0ecw" localSheetId="71">#REF!</definedName>
    <definedName name="_3637_0ecw" localSheetId="71">#REF!</definedName>
    <definedName name="_3638_0ecw" localSheetId="71">#REF!</definedName>
    <definedName name="_3639_0ecw" localSheetId="71">#REF!</definedName>
    <definedName name="_364_0" localSheetId="69">#REF!</definedName>
    <definedName name="_3640_0ecw" localSheetId="71">#REF!</definedName>
    <definedName name="_3641_0ecw" localSheetId="71">#REF!</definedName>
    <definedName name="_3642_0ecw" localSheetId="68">#REF!</definedName>
    <definedName name="_3643_0ecw" localSheetId="68">#REF!</definedName>
    <definedName name="_3644_0ecw" localSheetId="68">#REF!</definedName>
    <definedName name="_3645_0ecw" localSheetId="68">#REF!</definedName>
    <definedName name="_3646_0ecw" localSheetId="68">#REF!</definedName>
    <definedName name="_3647_0ecw" localSheetId="68">#REF!</definedName>
    <definedName name="_3648_0ecw" localSheetId="68">#REF!</definedName>
    <definedName name="_3649_0ecw" localSheetId="68">#REF!</definedName>
    <definedName name="_365_0" localSheetId="69">#REF!</definedName>
    <definedName name="_3650_0ecw" localSheetId="68">#REF!</definedName>
    <definedName name="_3651_0ecw" localSheetId="68">#REF!</definedName>
    <definedName name="_3652_0ecw" localSheetId="68">#REF!</definedName>
    <definedName name="_3653_0ecw" localSheetId="68">#REF!</definedName>
    <definedName name="_3654_0ecw" localSheetId="68">#REF!</definedName>
    <definedName name="_3655_0ecw" localSheetId="68">#REF!</definedName>
    <definedName name="_3656_0ecw" localSheetId="68">#REF!</definedName>
    <definedName name="_3657_0ecw" localSheetId="68">#REF!</definedName>
    <definedName name="_3658_0ecw" localSheetId="68">#REF!</definedName>
    <definedName name="_3659_0ecw" localSheetId="68">#REF!</definedName>
    <definedName name="_366_0" localSheetId="69">#REF!</definedName>
    <definedName name="_3660_0ecw" localSheetId="68">#REF!</definedName>
    <definedName name="_3661_0ecw" localSheetId="68">#REF!</definedName>
    <definedName name="_3662_0ecw" localSheetId="68">#REF!</definedName>
    <definedName name="_3663_0ecw" localSheetId="68">#REF!</definedName>
    <definedName name="_3664_0ecw" localSheetId="68">#REF!</definedName>
    <definedName name="_3665_0ecw" localSheetId="68">#REF!</definedName>
    <definedName name="_3666_0ecw" localSheetId="68">#REF!</definedName>
    <definedName name="_3667_0ecw" localSheetId="68">#REF!</definedName>
    <definedName name="_3668_0ecw" localSheetId="68">#REF!</definedName>
    <definedName name="_3669_0ecw" localSheetId="68">#REF!</definedName>
    <definedName name="_367_0" localSheetId="69">#REF!</definedName>
    <definedName name="_3670_0ecw" localSheetId="68">#REF!</definedName>
    <definedName name="_3671_0ecw" localSheetId="68">#REF!</definedName>
    <definedName name="_3672_0ecw" localSheetId="68">#REF!</definedName>
    <definedName name="_3673_0ecw" localSheetId="68">#REF!</definedName>
    <definedName name="_3674_0ecw" localSheetId="68">#REF!</definedName>
    <definedName name="_3675_0ecw" localSheetId="68">#REF!</definedName>
    <definedName name="_3676_0ecw" localSheetId="68">#REF!</definedName>
    <definedName name="_3677_0ecw" localSheetId="68">#REF!</definedName>
    <definedName name="_3678_0ecw" localSheetId="68">#REF!</definedName>
    <definedName name="_3679_0ecw" localSheetId="68">#REF!</definedName>
    <definedName name="_368_0" localSheetId="55">#REF!</definedName>
    <definedName name="_3680_0ecw" localSheetId="68">#REF!</definedName>
    <definedName name="_3681_0ecw" localSheetId="68">#REF!</definedName>
    <definedName name="_3682_0ecw" localSheetId="68">#REF!</definedName>
    <definedName name="_3683_0ecw" localSheetId="68">#REF!</definedName>
    <definedName name="_3684_0ecw" localSheetId="70">#REF!</definedName>
    <definedName name="_3685_0ecw" localSheetId="70">#REF!</definedName>
    <definedName name="_3686_0ecw" localSheetId="70">#REF!</definedName>
    <definedName name="_3687_0ecw" localSheetId="70">#REF!</definedName>
    <definedName name="_3688_0ecw" localSheetId="70">#REF!</definedName>
    <definedName name="_3689_0ecw" localSheetId="70">#REF!</definedName>
    <definedName name="_369_0" localSheetId="55">#REF!</definedName>
    <definedName name="_3690_0ecw" localSheetId="70">#REF!</definedName>
    <definedName name="_3691_0ecw" localSheetId="70">#REF!</definedName>
    <definedName name="_3692_0ecw" localSheetId="70">#REF!</definedName>
    <definedName name="_3693_0ecw" localSheetId="70">#REF!</definedName>
    <definedName name="_3694_0ecw" localSheetId="70">#REF!</definedName>
    <definedName name="_3695_0ecw" localSheetId="70">#REF!</definedName>
    <definedName name="_3696_0ecw" localSheetId="70">#REF!</definedName>
    <definedName name="_3697_0ecw" localSheetId="70">#REF!</definedName>
    <definedName name="_3698_0ecw" localSheetId="70">#REF!</definedName>
    <definedName name="_3699_0ecw" localSheetId="70">#REF!</definedName>
    <definedName name="_37_0" localSheetId="49">#REF!</definedName>
    <definedName name="_370_0" localSheetId="55">#REF!</definedName>
    <definedName name="_3700_0ecw" localSheetId="70">#REF!</definedName>
    <definedName name="_3701_0ecw" localSheetId="70">#REF!</definedName>
    <definedName name="_3702_0ecw" localSheetId="70">#REF!</definedName>
    <definedName name="_3703_0ecw" localSheetId="70">#REF!</definedName>
    <definedName name="_3704_0ecw" localSheetId="70">#REF!</definedName>
    <definedName name="_3705_0ecw" localSheetId="70">#REF!</definedName>
    <definedName name="_3706_0ecw" localSheetId="70">#REF!</definedName>
    <definedName name="_3707_0ecw" localSheetId="70">#REF!</definedName>
    <definedName name="_3708_0ecw" localSheetId="70">#REF!</definedName>
    <definedName name="_3709_0ecw" localSheetId="70">#REF!</definedName>
    <definedName name="_371_0" localSheetId="55">#REF!</definedName>
    <definedName name="_3710_0ecw" localSheetId="70">#REF!</definedName>
    <definedName name="_3711_0ecw" localSheetId="70">#REF!</definedName>
    <definedName name="_3712_0ecw" localSheetId="70">#REF!</definedName>
    <definedName name="_3713_0ecw" localSheetId="70">#REF!</definedName>
    <definedName name="_3714_0ecw" localSheetId="70">#REF!</definedName>
    <definedName name="_3715_0ecw" localSheetId="70">#REF!</definedName>
    <definedName name="_3716_0ecw" localSheetId="70">#REF!</definedName>
    <definedName name="_3717_0ecw" localSheetId="3">#REF!</definedName>
    <definedName name="_3718_0ecw" localSheetId="3">#REF!</definedName>
    <definedName name="_3719_0ecw" localSheetId="65">#REF!</definedName>
    <definedName name="_372_0" localSheetId="55">#REF!</definedName>
    <definedName name="_3720_0ecw" localSheetId="65">#REF!</definedName>
    <definedName name="_3721_0ecw" localSheetId="65">#REF!</definedName>
    <definedName name="_3722_0ecw" localSheetId="65">#REF!</definedName>
    <definedName name="_3723_0ecw" localSheetId="65">#REF!</definedName>
    <definedName name="_3724_0ecw" localSheetId="65">#REF!</definedName>
    <definedName name="_3725_0ecw" localSheetId="65">#REF!</definedName>
    <definedName name="_3726_0ecw" localSheetId="65">#REF!</definedName>
    <definedName name="_3727_0ecw" localSheetId="65">#REF!</definedName>
    <definedName name="_3728_0ecw" localSheetId="65">#REF!</definedName>
    <definedName name="_3729_0ecw" localSheetId="65">#REF!</definedName>
    <definedName name="_373_0" localSheetId="55">#REF!</definedName>
    <definedName name="_3730_0ecw" localSheetId="65">#REF!</definedName>
    <definedName name="_3731_0ecw" localSheetId="65">#REF!</definedName>
    <definedName name="_3732_0ecw" localSheetId="65">#REF!</definedName>
    <definedName name="_3733_0ecw" localSheetId="65">#REF!</definedName>
    <definedName name="_3734_0ecw" localSheetId="65">#REF!</definedName>
    <definedName name="_3735_0ecw" localSheetId="65">#REF!</definedName>
    <definedName name="_3736_0ecw" localSheetId="65">#REF!</definedName>
    <definedName name="_3737_0ecw" localSheetId="65">#REF!</definedName>
    <definedName name="_3738_0ecw" localSheetId="65">#REF!</definedName>
    <definedName name="_3739_0ecw" localSheetId="65">#REF!</definedName>
    <definedName name="_374_0" localSheetId="55">#REF!</definedName>
    <definedName name="_3740_0ecw" localSheetId="65">#REF!</definedName>
    <definedName name="_3741_0ecw" localSheetId="65">#REF!</definedName>
    <definedName name="_3742_0ecw" localSheetId="65">#REF!</definedName>
    <definedName name="_3743_0ecw" localSheetId="65">#REF!</definedName>
    <definedName name="_3744_0ecw" localSheetId="65">#REF!</definedName>
    <definedName name="_3745_0ecw" localSheetId="65">#REF!</definedName>
    <definedName name="_3746_0ecw" localSheetId="65">#REF!</definedName>
    <definedName name="_3747_0ecw" localSheetId="65">#REF!</definedName>
    <definedName name="_3748_0ecw" localSheetId="65">#REF!</definedName>
    <definedName name="_3749_0ecw" localSheetId="65">#REF!</definedName>
    <definedName name="_375_0" localSheetId="55">#REF!</definedName>
    <definedName name="_3750_0ecw" localSheetId="65">#REF!</definedName>
    <definedName name="_3751_0ecw" localSheetId="65">#REF!</definedName>
    <definedName name="_3752_0ecw" localSheetId="65">#REF!</definedName>
    <definedName name="_3753_0ecw" localSheetId="65">#REF!</definedName>
    <definedName name="_3754_0ecw" localSheetId="65">#REF!</definedName>
    <definedName name="_3755_0ecw" localSheetId="65">#REF!</definedName>
    <definedName name="_3756_0ecw" localSheetId="65">#REF!</definedName>
    <definedName name="_3757_0ecw" localSheetId="65">#REF!</definedName>
    <definedName name="_3758_0ecw" localSheetId="65">#REF!</definedName>
    <definedName name="_3759_0ecw" localSheetId="65">#REF!</definedName>
    <definedName name="_376_0" localSheetId="55">#REF!</definedName>
    <definedName name="_3760_0ecw" localSheetId="65">#REF!</definedName>
    <definedName name="_3761_0ecw" localSheetId="5">#REF!</definedName>
    <definedName name="_3762_0ecw" localSheetId="5">#REF!</definedName>
    <definedName name="_3763_0ecw" localSheetId="22">#REF!</definedName>
    <definedName name="_3764_0ecw" localSheetId="8">#REF!</definedName>
    <definedName name="_3765_0ecw" localSheetId="8">#REF!</definedName>
    <definedName name="_3766_0ecw" localSheetId="8">#REF!</definedName>
    <definedName name="_3767_0ecw" localSheetId="40">#REF!</definedName>
    <definedName name="_3768_0ecw" localSheetId="40">#REF!</definedName>
    <definedName name="_3769_0ecw" localSheetId="40">#REF!</definedName>
    <definedName name="_377_0" localSheetId="55">#REF!</definedName>
    <definedName name="_3770_0ecw" localSheetId="40">#REF!</definedName>
    <definedName name="_3771_0ecw" localSheetId="40">#REF!</definedName>
    <definedName name="_3772_0ecw" localSheetId="40">#REF!</definedName>
    <definedName name="_3773_0ecw" localSheetId="40">#REF!</definedName>
    <definedName name="_3774_0ecw" localSheetId="40">#REF!</definedName>
    <definedName name="_3775_0ecw" localSheetId="40">#REF!</definedName>
    <definedName name="_3776_0ecw" localSheetId="40">#REF!</definedName>
    <definedName name="_3777_0ecw" localSheetId="40">#REF!</definedName>
    <definedName name="_3778_0ecw" localSheetId="83">#REF!</definedName>
    <definedName name="_3779_0ecw" localSheetId="83">#REF!</definedName>
    <definedName name="_378_0" localSheetId="55">#REF!</definedName>
    <definedName name="_3780_0ecw" localSheetId="83">#REF!</definedName>
    <definedName name="_3781_0ecw" localSheetId="83">#REF!</definedName>
    <definedName name="_3782_0ecw" localSheetId="83">#REF!</definedName>
    <definedName name="_3783_0ecw" localSheetId="83">#REF!</definedName>
    <definedName name="_3784_0ecw" localSheetId="83">#REF!</definedName>
    <definedName name="_3785_0ecw" localSheetId="83">#REF!</definedName>
    <definedName name="_3786_0ecw" localSheetId="83">#REF!</definedName>
    <definedName name="_3787_0ecw" localSheetId="83">#REF!</definedName>
    <definedName name="_3788_0ecw" localSheetId="83">#REF!</definedName>
    <definedName name="_3789_0ecw" localSheetId="83">#REF!</definedName>
    <definedName name="_379_0" localSheetId="55">#REF!</definedName>
    <definedName name="_3790_0ecw" localSheetId="83">#REF!</definedName>
    <definedName name="_3791_0ecw" localSheetId="83">#REF!</definedName>
    <definedName name="_3792_0ecw" localSheetId="83">#REF!</definedName>
    <definedName name="_3793_0ecw" localSheetId="83">#REF!</definedName>
    <definedName name="_3794_0ecw" localSheetId="83">#REF!</definedName>
    <definedName name="_3795_0ecw" localSheetId="83">#REF!</definedName>
    <definedName name="_3796_0ecw" localSheetId="83">#REF!</definedName>
    <definedName name="_3797_0ecw" localSheetId="83">#REF!</definedName>
    <definedName name="_3798_0ecw" localSheetId="83">#REF!</definedName>
    <definedName name="_3799_0ecw" localSheetId="83">#REF!</definedName>
    <definedName name="_38_0" localSheetId="49">#REF!</definedName>
    <definedName name="_380_0" localSheetId="55">#REF!</definedName>
    <definedName name="_3800_0ecw" localSheetId="83">#REF!</definedName>
    <definedName name="_3801_0ecw" localSheetId="83">#REF!</definedName>
    <definedName name="_3802_0ecw" localSheetId="83">#REF!</definedName>
    <definedName name="_3803_0ecw" localSheetId="83">#REF!</definedName>
    <definedName name="_3804_0ecw" localSheetId="83">#REF!</definedName>
    <definedName name="_3805_0ecw" localSheetId="83">#REF!</definedName>
    <definedName name="_3806_0ecw" localSheetId="83">#REF!</definedName>
    <definedName name="_3807_0ecw" localSheetId="83">#REF!</definedName>
    <definedName name="_3808_0ecw" localSheetId="83">#REF!</definedName>
    <definedName name="_3809_0ecw" localSheetId="83">#REF!</definedName>
    <definedName name="_381_0" localSheetId="55">#REF!</definedName>
    <definedName name="_3810_0ecw" localSheetId="83">#REF!</definedName>
    <definedName name="_3811_0ecw" localSheetId="83">#REF!</definedName>
    <definedName name="_3812_0ecw" localSheetId="83">#REF!</definedName>
    <definedName name="_3813_0ecw" localSheetId="83">#REF!</definedName>
    <definedName name="_3814_0ecw" localSheetId="83">#REF!</definedName>
    <definedName name="_3815_0ecw" localSheetId="83">#REF!</definedName>
    <definedName name="_3816_0ecw" localSheetId="83">#REF!</definedName>
    <definedName name="_3817_0ecw" localSheetId="83">#REF!</definedName>
    <definedName name="_3818_0ecw" localSheetId="83">#REF!</definedName>
    <definedName name="_3819_0ecw" localSheetId="83">#REF!</definedName>
    <definedName name="_382_0" localSheetId="55">#REF!</definedName>
    <definedName name="_3820_0ecw" localSheetId="83">#REF!</definedName>
    <definedName name="_3821_0ecw" localSheetId="58">#REF!</definedName>
    <definedName name="_3822_0ecw" localSheetId="58">#REF!</definedName>
    <definedName name="_3823_0ecw" localSheetId="58">#REF!</definedName>
    <definedName name="_3824_0ecw" localSheetId="58">#REF!</definedName>
    <definedName name="_3825_0ecw" localSheetId="58">#REF!</definedName>
    <definedName name="_3826_0ecw" localSheetId="58">#REF!</definedName>
    <definedName name="_3827_0ecw" localSheetId="58">#REF!</definedName>
    <definedName name="_3828_0ecw" localSheetId="58">#REF!</definedName>
    <definedName name="_3829_0ecw" localSheetId="58">#REF!</definedName>
    <definedName name="_383_0" localSheetId="55">#REF!</definedName>
    <definedName name="_3830_0ecw" localSheetId="58">#REF!</definedName>
    <definedName name="_3831_0ecw" localSheetId="58">#REF!</definedName>
    <definedName name="_3832_0ecw" localSheetId="58">#REF!</definedName>
    <definedName name="_3833_0ecw" localSheetId="58">#REF!</definedName>
    <definedName name="_3834_0ecw" localSheetId="58">#REF!</definedName>
    <definedName name="_3835_0ecw" localSheetId="58">#REF!</definedName>
    <definedName name="_3836_0ecw" localSheetId="58">#REF!</definedName>
    <definedName name="_3837_0ecw" localSheetId="58">#REF!</definedName>
    <definedName name="_3838_0ecw" localSheetId="58">#REF!</definedName>
    <definedName name="_3839_0ecw" localSheetId="58">#REF!</definedName>
    <definedName name="_384_0" localSheetId="55">#REF!</definedName>
    <definedName name="_3840_0ecw" localSheetId="58">#REF!</definedName>
    <definedName name="_3841_0ecw" localSheetId="58">#REF!</definedName>
    <definedName name="_3842_0ecw" localSheetId="58">#REF!</definedName>
    <definedName name="_3843_0ecw" localSheetId="58">#REF!</definedName>
    <definedName name="_3844_0ecw" localSheetId="58">#REF!</definedName>
    <definedName name="_3845_0ecw" localSheetId="58">#REF!</definedName>
    <definedName name="_3846_0ecw" localSheetId="58">#REF!</definedName>
    <definedName name="_3847_0ecw" localSheetId="58">#REF!</definedName>
    <definedName name="_3848_0ecw" localSheetId="58">#REF!</definedName>
    <definedName name="_3849_0ecw" localSheetId="28">#REF!</definedName>
    <definedName name="_385_0" localSheetId="55">#REF!</definedName>
    <definedName name="_3850_0ecw" localSheetId="28">#REF!</definedName>
    <definedName name="_3851_0ecw" localSheetId="56">#REF!</definedName>
    <definedName name="_3852_0ecw" localSheetId="56">#REF!</definedName>
    <definedName name="_3853_0ecw" localSheetId="56">#REF!</definedName>
    <definedName name="_3854_0ecw" localSheetId="56">#REF!</definedName>
    <definedName name="_3855_0ecw" localSheetId="56">#REF!</definedName>
    <definedName name="_3856_0ecw" localSheetId="56">#REF!</definedName>
    <definedName name="_3857_0ecw" localSheetId="56">#REF!</definedName>
    <definedName name="_3858_0ecw" localSheetId="56">#REF!</definedName>
    <definedName name="_3859_0ecw" localSheetId="56">#REF!</definedName>
    <definedName name="_386_0" localSheetId="55">#REF!</definedName>
    <definedName name="_3860_0ecw" localSheetId="56">#REF!</definedName>
    <definedName name="_3861_0ecw" localSheetId="56">#REF!</definedName>
    <definedName name="_3862_0ecw" localSheetId="56">#REF!</definedName>
    <definedName name="_3863_0ecw" localSheetId="56">#REF!</definedName>
    <definedName name="_3864_0ecw" localSheetId="56">#REF!</definedName>
    <definedName name="_3865_0ecw" localSheetId="56">#REF!</definedName>
    <definedName name="_3866_0ecw" localSheetId="56">#REF!</definedName>
    <definedName name="_3867_0ecw" localSheetId="56">#REF!</definedName>
    <definedName name="_3868_0ecw" localSheetId="56">#REF!</definedName>
    <definedName name="_3869_0ecw" localSheetId="56">#REF!</definedName>
    <definedName name="_387_0" localSheetId="55">#REF!</definedName>
    <definedName name="_3870_0ecw" localSheetId="56">#REF!</definedName>
    <definedName name="_3871_0ecw" localSheetId="56">#REF!</definedName>
    <definedName name="_3872_0ecw" localSheetId="56">#REF!</definedName>
    <definedName name="_3873_0ecw" localSheetId="56">#REF!</definedName>
    <definedName name="_3874_0ecw" localSheetId="56">#REF!</definedName>
    <definedName name="_3875_0ecw" localSheetId="56">#REF!</definedName>
    <definedName name="_3876_0ecw" localSheetId="56">#REF!</definedName>
    <definedName name="_3877_0ecw" localSheetId="56">#REF!</definedName>
    <definedName name="_3878_0ecw" localSheetId="41">#REF!</definedName>
    <definedName name="_3879_0ecw" localSheetId="41">#REF!</definedName>
    <definedName name="_388_0" localSheetId="55">#REF!</definedName>
    <definedName name="_3880_0ecw" localSheetId="41">#REF!</definedName>
    <definedName name="_3881_0ecw" localSheetId="41">#REF!</definedName>
    <definedName name="_3882_0ecw" localSheetId="41">#REF!</definedName>
    <definedName name="_3883_0ecw" localSheetId="41">#REF!</definedName>
    <definedName name="_3884_0ecw" localSheetId="41">#REF!</definedName>
    <definedName name="_3885_0ecw" localSheetId="41">#REF!</definedName>
    <definedName name="_3886_0ecw" localSheetId="41">#REF!</definedName>
    <definedName name="_3887_0ecw" localSheetId="41">#REF!</definedName>
    <definedName name="_3888_0ecw" localSheetId="41">#REF!</definedName>
    <definedName name="_3889_0ecw" localSheetId="41">#REF!</definedName>
    <definedName name="_389_0" localSheetId="55">#REF!</definedName>
    <definedName name="_3890_0ecw" localSheetId="122">#REF!</definedName>
    <definedName name="_3891_0ecw" localSheetId="122">#REF!</definedName>
    <definedName name="_3892_0ecw" localSheetId="122">#REF!</definedName>
    <definedName name="_3893_0ecw" localSheetId="43">#REF!</definedName>
    <definedName name="_3894_0ecw" localSheetId="43">#REF!</definedName>
    <definedName name="_3895_0ecw" localSheetId="43">#REF!</definedName>
    <definedName name="_3896_0ecw" localSheetId="43">#REF!</definedName>
    <definedName name="_3897_0ecw" localSheetId="43">#REF!</definedName>
    <definedName name="_3898_0ecw" localSheetId="43">#REF!</definedName>
    <definedName name="_3899_0ecw" localSheetId="43">#REF!</definedName>
    <definedName name="_39_0" localSheetId="49">#REF!</definedName>
    <definedName name="_390_0" localSheetId="55">#REF!</definedName>
    <definedName name="_3900_0ecw" localSheetId="43">#REF!</definedName>
    <definedName name="_3901_0ecw" localSheetId="43">#REF!</definedName>
    <definedName name="_3902_0ecw" localSheetId="43">#REF!</definedName>
    <definedName name="_3903_0ecw" localSheetId="43">#REF!</definedName>
    <definedName name="_3904_0ecw" localSheetId="43">#REF!</definedName>
    <definedName name="_3905_0ecw" localSheetId="43">#REF!</definedName>
    <definedName name="_3906_0ecw" localSheetId="43">#REF!</definedName>
    <definedName name="_3907_0ecw" localSheetId="84">#REF!</definedName>
    <definedName name="_3908_0ecw" localSheetId="84">#REF!</definedName>
    <definedName name="_3909_0ecw" localSheetId="84">#REF!</definedName>
    <definedName name="_391_0" localSheetId="55">#REF!</definedName>
    <definedName name="_3910_0ecw" localSheetId="84">#REF!</definedName>
    <definedName name="_3911_0ecw" localSheetId="84">#REF!</definedName>
    <definedName name="_3912_0ecw" localSheetId="84">#REF!</definedName>
    <definedName name="_3913_0ecw" localSheetId="84">#REF!</definedName>
    <definedName name="_3914_0ecw" localSheetId="84">#REF!</definedName>
    <definedName name="_3915_0ecw" localSheetId="84">#REF!</definedName>
    <definedName name="_3916_0ecw" localSheetId="84">#REF!</definedName>
    <definedName name="_3917_0ecw" localSheetId="84">#REF!</definedName>
    <definedName name="_3918_0ecw" localSheetId="84">#REF!</definedName>
    <definedName name="_3919_0ecw" localSheetId="84">#REF!</definedName>
    <definedName name="_392_0" localSheetId="55">#REF!</definedName>
    <definedName name="_3920_0ecw" localSheetId="84">#REF!</definedName>
    <definedName name="_3921_0ecw" localSheetId="84">#REF!</definedName>
    <definedName name="_3922_0ecw" localSheetId="84">#REF!</definedName>
    <definedName name="_3923_0ecw" localSheetId="84">#REF!</definedName>
    <definedName name="_3924_0ecw" localSheetId="84">#REF!</definedName>
    <definedName name="_3925_0ecw" localSheetId="84">#REF!</definedName>
    <definedName name="_3926_0ecw" localSheetId="84">#REF!</definedName>
    <definedName name="_3927_0ecw" localSheetId="84">#REF!</definedName>
    <definedName name="_3928_0ecw" localSheetId="84">#REF!</definedName>
    <definedName name="_3929_0ecw" localSheetId="84">#REF!</definedName>
    <definedName name="_393_0" localSheetId="55">#REF!</definedName>
    <definedName name="_3930_0ecw" localSheetId="84">#REF!</definedName>
    <definedName name="_3931_0ecw" localSheetId="84">#REF!</definedName>
    <definedName name="_3932_0ecw" localSheetId="84">#REF!</definedName>
    <definedName name="_3933_0ecw" localSheetId="84">#REF!</definedName>
    <definedName name="_3934_0ecw" localSheetId="84">#REF!</definedName>
    <definedName name="_3935_0ecw" localSheetId="84">#REF!</definedName>
    <definedName name="_3936_0ecw" localSheetId="84">#REF!</definedName>
    <definedName name="_3937_0ecw" localSheetId="84">#REF!</definedName>
    <definedName name="_3938_0ecw" localSheetId="84">#REF!</definedName>
    <definedName name="_3939_0ecw" localSheetId="84">#REF!</definedName>
    <definedName name="_394_0" localSheetId="36">#REF!</definedName>
    <definedName name="_3940_0ecw" localSheetId="84">#REF!</definedName>
    <definedName name="_3941_0ecw" localSheetId="84">#REF!</definedName>
    <definedName name="_3942_0ecw" localSheetId="84">#REF!</definedName>
    <definedName name="_3943_0ecw" localSheetId="84">#REF!</definedName>
    <definedName name="_3944_0ecw" localSheetId="84">#REF!</definedName>
    <definedName name="_3945_0ecw" localSheetId="84">#REF!</definedName>
    <definedName name="_3946_0ecw" localSheetId="84">#REF!</definedName>
    <definedName name="_3947_0ecw" localSheetId="84">#REF!</definedName>
    <definedName name="_3948_0ecw" localSheetId="84">#REF!</definedName>
    <definedName name="_3949_0ecw" localSheetId="84">#REF!</definedName>
    <definedName name="_395_0" localSheetId="36">#REF!</definedName>
    <definedName name="_3950_0ecw" localSheetId="84">#REF!</definedName>
    <definedName name="_3951_0ecw" localSheetId="84">#REF!</definedName>
    <definedName name="_3952_0ecw" localSheetId="81">#REF!</definedName>
    <definedName name="_3953_0ecw" localSheetId="81">#REF!</definedName>
    <definedName name="_3954_0ecw" localSheetId="81">#REF!</definedName>
    <definedName name="_3955_0ecw" localSheetId="81">#REF!</definedName>
    <definedName name="_3956_0ecw" localSheetId="81">#REF!</definedName>
    <definedName name="_3957_0ecw" localSheetId="81">#REF!</definedName>
    <definedName name="_3958_0ecw" localSheetId="81">#REF!</definedName>
    <definedName name="_3959_0ecw" localSheetId="81">#REF!</definedName>
    <definedName name="_396_0" localSheetId="36">#REF!</definedName>
    <definedName name="_3960_0ecw" localSheetId="81">#REF!</definedName>
    <definedName name="_3961_0ecw" localSheetId="81">#REF!</definedName>
    <definedName name="_3962_0ecw" localSheetId="81">#REF!</definedName>
    <definedName name="_3963_0ecw" localSheetId="81">#REF!</definedName>
    <definedName name="_3964_0ecw" localSheetId="81">#REF!</definedName>
    <definedName name="_3965_0ecw" localSheetId="81">#REF!</definedName>
    <definedName name="_3966_0ecw" localSheetId="81">#REF!</definedName>
    <definedName name="_3967_0ecw" localSheetId="81">#REF!</definedName>
    <definedName name="_3968_0ecw" localSheetId="81">#REF!</definedName>
    <definedName name="_3969_0ecw" localSheetId="81">#REF!</definedName>
    <definedName name="_397_0" localSheetId="36">#REF!</definedName>
    <definedName name="_3970_0ecw" localSheetId="81">#REF!</definedName>
    <definedName name="_3971_0ecw" localSheetId="81">#REF!</definedName>
    <definedName name="_3972_0ecw" localSheetId="81">#REF!</definedName>
    <definedName name="_3973_0ecw" localSheetId="81">#REF!</definedName>
    <definedName name="_3974_0ecw" localSheetId="81">#REF!</definedName>
    <definedName name="_3975_0ecw" localSheetId="81">#REF!</definedName>
    <definedName name="_3976_0ecw" localSheetId="81">#REF!</definedName>
    <definedName name="_3977_0ecw" localSheetId="81">#REF!</definedName>
    <definedName name="_3978_0ecw" localSheetId="81">#REF!</definedName>
    <definedName name="_3979_0ecw" localSheetId="81">#REF!</definedName>
    <definedName name="_398_0" localSheetId="36">#REF!</definedName>
    <definedName name="_3980_0ecw" localSheetId="81">#REF!</definedName>
    <definedName name="_3981_0ecw" localSheetId="81">#REF!</definedName>
    <definedName name="_3982_0ecw" localSheetId="81">#REF!</definedName>
    <definedName name="_3983_0ecw" localSheetId="81">#REF!</definedName>
    <definedName name="_3984_0ecw" localSheetId="81">#REF!</definedName>
    <definedName name="_3985_0ecw" localSheetId="81">#REF!</definedName>
    <definedName name="_3986_0ecw" localSheetId="81">#REF!</definedName>
    <definedName name="_3987_0ecw" localSheetId="81">#REF!</definedName>
    <definedName name="_3988_0ecw" localSheetId="81">#REF!</definedName>
    <definedName name="_3989_0ecw" localSheetId="81">#REF!</definedName>
    <definedName name="_399_0" localSheetId="36">#REF!</definedName>
    <definedName name="_3990_0ecw" localSheetId="81">#REF!</definedName>
    <definedName name="_3991_0ecw" localSheetId="81">#REF!</definedName>
    <definedName name="_3992_0ecw" localSheetId="81">#REF!</definedName>
    <definedName name="_3993_0ecw" localSheetId="81">#REF!</definedName>
    <definedName name="_3994_0ecw" localSheetId="81">#REF!</definedName>
    <definedName name="_3995_0ecw" localSheetId="81">#REF!</definedName>
    <definedName name="_3996_0ecw" localSheetId="81">#REF!</definedName>
    <definedName name="_3997_0ecw" localSheetId="81">#REF!</definedName>
    <definedName name="_3998_0ecw" localSheetId="81">#REF!</definedName>
    <definedName name="_3999_0ecw" localSheetId="81">#REF!</definedName>
    <definedName name="_4_0" localSheetId="0">#REF!</definedName>
    <definedName name="_40_0" localSheetId="49">#REF!</definedName>
    <definedName name="_400_0" localSheetId="36">#REF!</definedName>
    <definedName name="_4000_0ecw" localSheetId="4">#REF!</definedName>
    <definedName name="_4001_0ecw" localSheetId="4">#REF!</definedName>
    <definedName name="_4002_0ecw" localSheetId="42">#REF!</definedName>
    <definedName name="_4003_0ecw" localSheetId="42">#REF!</definedName>
    <definedName name="_4004_0ecw" localSheetId="42">#REF!</definedName>
    <definedName name="_4005_0ecw" localSheetId="42">#REF!</definedName>
    <definedName name="_4006_0ecw" localSheetId="42">#REF!</definedName>
    <definedName name="_4007_0ecw" localSheetId="42">#REF!</definedName>
    <definedName name="_4008_0ecw" localSheetId="42">#REF!</definedName>
    <definedName name="_4009_0ecw" localSheetId="42">#REF!</definedName>
    <definedName name="_401_0" localSheetId="82">#REF!</definedName>
    <definedName name="_4010_0ecw" localSheetId="42">#REF!</definedName>
    <definedName name="_4011_0ecw" localSheetId="42">#REF!</definedName>
    <definedName name="_4012_0ecw" localSheetId="42">#REF!</definedName>
    <definedName name="_4013_0ecw" localSheetId="42">#REF!</definedName>
    <definedName name="_4014_0ecw" localSheetId="42">#REF!</definedName>
    <definedName name="_4015_0ecw" localSheetId="32">#REF!</definedName>
    <definedName name="_4016_0ecw" localSheetId="32">#REF!</definedName>
    <definedName name="_4017_0ecw" localSheetId="32">#REF!</definedName>
    <definedName name="_4018_0ecw" localSheetId="32">#REF!</definedName>
    <definedName name="_4019_0ecw" localSheetId="32">#REF!</definedName>
    <definedName name="_402_0" localSheetId="82">#REF!</definedName>
    <definedName name="_4020_0ecw" localSheetId="47">#REF!</definedName>
    <definedName name="_4021_0ecw" localSheetId="47">#REF!</definedName>
    <definedName name="_4022_0ecw" localSheetId="47">#REF!</definedName>
    <definedName name="_4023_0ecw" localSheetId="47">#REF!</definedName>
    <definedName name="_4024_0ecw" localSheetId="47">#REF!</definedName>
    <definedName name="_4025_0ecw" localSheetId="47">#REF!</definedName>
    <definedName name="_4026_0ecw" localSheetId="47">#REF!</definedName>
    <definedName name="_4027_0ecw" localSheetId="47">#REF!</definedName>
    <definedName name="_4028_0ecw" localSheetId="47">#REF!</definedName>
    <definedName name="_4029_0ecw" localSheetId="47">#REF!</definedName>
    <definedName name="_403_0" localSheetId="82">#REF!</definedName>
    <definedName name="_4030_0ecw" localSheetId="47">#REF!</definedName>
    <definedName name="_4031_0ecw" localSheetId="47">#REF!</definedName>
    <definedName name="_4032_0ecw" localSheetId="47">#REF!</definedName>
    <definedName name="_4033_0ecw" localSheetId="47">#REF!</definedName>
    <definedName name="_4034_0ecw" localSheetId="47">#REF!</definedName>
    <definedName name="_4035_0ecw" localSheetId="47">#REF!</definedName>
    <definedName name="_4036_0ecw" localSheetId="47">#REF!</definedName>
    <definedName name="_4037_0ecw" localSheetId="47">#REF!</definedName>
    <definedName name="_4038_0ecw" localSheetId="46">#REF!</definedName>
    <definedName name="_4039_0ecw" localSheetId="46">#REF!</definedName>
    <definedName name="_404_0" localSheetId="82">#REF!</definedName>
    <definedName name="_4040_0ecw" localSheetId="46">#REF!</definedName>
    <definedName name="_4041_0ecw" localSheetId="46">#REF!</definedName>
    <definedName name="_4042_0ecw" localSheetId="46">#REF!</definedName>
    <definedName name="_4043_0ecw" localSheetId="46">#REF!</definedName>
    <definedName name="_4044_0ecw" localSheetId="46">#REF!</definedName>
    <definedName name="_4045_0ecw" localSheetId="46">#REF!</definedName>
    <definedName name="_4046_0ecw" localSheetId="46">#REF!</definedName>
    <definedName name="_4047_0ecw" localSheetId="46">#REF!</definedName>
    <definedName name="_4048_0ecw" localSheetId="46">#REF!</definedName>
    <definedName name="_4049_0ecw" localSheetId="46">#REF!</definedName>
    <definedName name="_405_0" localSheetId="82">#REF!</definedName>
    <definedName name="_4050_0ecw" localSheetId="46">#REF!</definedName>
    <definedName name="_4051_0ecw" localSheetId="46">#REF!</definedName>
    <definedName name="_4052_0ecw" localSheetId="46">#REF!</definedName>
    <definedName name="_4053_0ecw" localSheetId="46">#REF!</definedName>
    <definedName name="_4054_0ecw" localSheetId="46">#REF!</definedName>
    <definedName name="_4055_0ecw" localSheetId="60">#REF!</definedName>
    <definedName name="_4055_0ecw" localSheetId="61">#REF!</definedName>
    <definedName name="_4056_0ecw" localSheetId="60">#REF!</definedName>
    <definedName name="_4056_0ecw" localSheetId="61">#REF!</definedName>
    <definedName name="_4057_0ecw" localSheetId="60">#REF!</definedName>
    <definedName name="_4057_0ecw" localSheetId="61">#REF!</definedName>
    <definedName name="_4058_0ecw" localSheetId="60">#REF!</definedName>
    <definedName name="_4058_0ecw" localSheetId="61">#REF!</definedName>
    <definedName name="_4059_0ecw" localSheetId="60">#REF!</definedName>
    <definedName name="_4059_0ecw" localSheetId="61">#REF!</definedName>
    <definedName name="_406_0" localSheetId="82">#REF!</definedName>
    <definedName name="_4060_0ecw" localSheetId="60">#REF!</definedName>
    <definedName name="_4060_0ecw" localSheetId="61">#REF!</definedName>
    <definedName name="_4061_0ecw" localSheetId="60">#REF!</definedName>
    <definedName name="_4061_0ecw" localSheetId="61">#REF!</definedName>
    <definedName name="_4062_0ecw" localSheetId="60">#REF!</definedName>
    <definedName name="_4062_0ecw" localSheetId="61">#REF!</definedName>
    <definedName name="_4063_0ecw" localSheetId="60">#REF!</definedName>
    <definedName name="_4063_0ecw" localSheetId="61">#REF!</definedName>
    <definedName name="_4064_0ecw" localSheetId="60">#REF!</definedName>
    <definedName name="_4064_0ecw" localSheetId="61">#REF!</definedName>
    <definedName name="_4065_0ecw" localSheetId="60">#REF!</definedName>
    <definedName name="_4065_0ecw" localSheetId="61">#REF!</definedName>
    <definedName name="_4066_0ecw" localSheetId="60">#REF!</definedName>
    <definedName name="_4066_0ecw" localSheetId="61">#REF!</definedName>
    <definedName name="_4067_0ecw" localSheetId="60">#REF!</definedName>
    <definedName name="_4067_0ecw" localSheetId="61">#REF!</definedName>
    <definedName name="_4068_0ecw" localSheetId="60">#REF!</definedName>
    <definedName name="_4068_0ecw" localSheetId="61">#REF!</definedName>
    <definedName name="_4069_0ecw" localSheetId="60">#REF!</definedName>
    <definedName name="_4069_0ecw" localSheetId="61">#REF!</definedName>
    <definedName name="_407_0" localSheetId="82">#REF!</definedName>
    <definedName name="_4070_0ecw" localSheetId="60">#REF!</definedName>
    <definedName name="_4070_0ecw" localSheetId="61">#REF!</definedName>
    <definedName name="_4071_0ecw" localSheetId="60">#REF!</definedName>
    <definedName name="_4071_0ecw" localSheetId="61">#REF!</definedName>
    <definedName name="_4072_0ecw" localSheetId="60">#REF!</definedName>
    <definedName name="_4072_0ecw" localSheetId="61">#REF!</definedName>
    <definedName name="_4073_0ecw" localSheetId="60">#REF!</definedName>
    <definedName name="_4073_0ecw" localSheetId="61">#REF!</definedName>
    <definedName name="_4074_0ecw" localSheetId="60">#REF!</definedName>
    <definedName name="_4074_0ecw" localSheetId="61">#REF!</definedName>
    <definedName name="_4075_0ecw" localSheetId="60">#REF!</definedName>
    <definedName name="_4075_0ecw" localSheetId="61">#REF!</definedName>
    <definedName name="_4076_0ecw" localSheetId="60">#REF!</definedName>
    <definedName name="_4076_0ecw" localSheetId="61">#REF!</definedName>
    <definedName name="_4077_0ecw" localSheetId="60">#REF!</definedName>
    <definedName name="_4077_0ecw" localSheetId="61">#REF!</definedName>
    <definedName name="_4078_0ecw" localSheetId="60">#REF!</definedName>
    <definedName name="_4078_0ecw" localSheetId="61">#REF!</definedName>
    <definedName name="_4079_0ecw" localSheetId="60">#REF!</definedName>
    <definedName name="_4079_0ecw" localSheetId="61">#REF!</definedName>
    <definedName name="_408_0" localSheetId="82">#REF!</definedName>
    <definedName name="_4080_0ecw" localSheetId="60">#REF!</definedName>
    <definedName name="_4080_0ecw" localSheetId="61">#REF!</definedName>
    <definedName name="_4081_0ecw" localSheetId="60">#REF!</definedName>
    <definedName name="_4081_0ecw" localSheetId="61">#REF!</definedName>
    <definedName name="_4082_0ecw" localSheetId="60">#REF!</definedName>
    <definedName name="_4082_0ecw" localSheetId="61">#REF!</definedName>
    <definedName name="_4083_0ecw" localSheetId="60">#REF!</definedName>
    <definedName name="_4083_0ecw" localSheetId="61">#REF!</definedName>
    <definedName name="_4084_0ecw" localSheetId="60">#REF!</definedName>
    <definedName name="_4084_0ecw" localSheetId="61">#REF!</definedName>
    <definedName name="_4085_0ecw" localSheetId="62">#REF!</definedName>
    <definedName name="_4086_0ecw" localSheetId="62">#REF!</definedName>
    <definedName name="_4087_0ecw" localSheetId="62">#REF!</definedName>
    <definedName name="_4088_0ecw" localSheetId="62">#REF!</definedName>
    <definedName name="_4089_0ecw" localSheetId="62">#REF!</definedName>
    <definedName name="_409_0" localSheetId="82">#REF!</definedName>
    <definedName name="_4090_0ecw" localSheetId="62">#REF!</definedName>
    <definedName name="_4091_0ecw" localSheetId="62">#REF!</definedName>
    <definedName name="_4092_0ecw" localSheetId="62">#REF!</definedName>
    <definedName name="_4093_0ecw" localSheetId="62">#REF!</definedName>
    <definedName name="_4094_0ecw" localSheetId="62">#REF!</definedName>
    <definedName name="_4095_0ecw" localSheetId="62">#REF!</definedName>
    <definedName name="_4096_0ecw" localSheetId="62">#REF!</definedName>
    <definedName name="_4097_0ecw" localSheetId="62">#REF!</definedName>
    <definedName name="_4098_0ecw" localSheetId="62">#REF!</definedName>
    <definedName name="_4099_0ecw" localSheetId="62">#REF!</definedName>
    <definedName name="_41_0" localSheetId="49">#REF!</definedName>
    <definedName name="_410_0" localSheetId="82">#REF!</definedName>
    <definedName name="_4100_0ecw" localSheetId="62">#REF!</definedName>
    <definedName name="_4101_0ecw" localSheetId="62">#REF!</definedName>
    <definedName name="_4102_0ecw" localSheetId="62">#REF!</definedName>
    <definedName name="_4103_0ecw" localSheetId="62">#REF!</definedName>
    <definedName name="_4104_0ecw" localSheetId="62">#REF!</definedName>
    <definedName name="_4105_0ecw" localSheetId="62">#REF!</definedName>
    <definedName name="_4106_0ecw" localSheetId="62">#REF!</definedName>
    <definedName name="_4107_0ecw" localSheetId="62">#REF!</definedName>
    <definedName name="_4108_0ecw" localSheetId="62">#REF!</definedName>
    <definedName name="_4109_0ecw" localSheetId="62">#REF!</definedName>
    <definedName name="_411_0" localSheetId="82">#REF!</definedName>
    <definedName name="_4110_0ecw" localSheetId="62">#REF!</definedName>
    <definedName name="_4111_0ecw" localSheetId="62">#REF!</definedName>
    <definedName name="_4112_0ecw" localSheetId="62">#REF!</definedName>
    <definedName name="_4113_0ecw" localSheetId="62">#REF!</definedName>
    <definedName name="_4114_0ecw" localSheetId="62">#REF!</definedName>
    <definedName name="_4115_0ecw" localSheetId="62">#REF!</definedName>
    <definedName name="_4116_0ecw" localSheetId="44">#REF!</definedName>
    <definedName name="_4117_0ecw" localSheetId="44">#REF!</definedName>
    <definedName name="_4118_0ecw" localSheetId="44">#REF!</definedName>
    <definedName name="_4119_0ecw" localSheetId="44">#REF!</definedName>
    <definedName name="_412_0" localSheetId="82">#REF!</definedName>
    <definedName name="_4120_0ecw" localSheetId="44">#REF!</definedName>
    <definedName name="_4121_0ecw" localSheetId="44">#REF!</definedName>
    <definedName name="_4122_0ecw" localSheetId="44">#REF!</definedName>
    <definedName name="_4123_0ecw" localSheetId="44">#REF!</definedName>
    <definedName name="_4124_0ecw" localSheetId="44">#REF!</definedName>
    <definedName name="_4125_0ecw" localSheetId="44">#REF!</definedName>
    <definedName name="_4126_0ecw" localSheetId="44">#REF!</definedName>
    <definedName name="_4127_0ecw" localSheetId="44">#REF!</definedName>
    <definedName name="_4128_0ecw" localSheetId="44">#REF!</definedName>
    <definedName name="_4129_0ecw" localSheetId="44">#REF!</definedName>
    <definedName name="_413_0" localSheetId="82">#REF!</definedName>
    <definedName name="_4130_0ecw" localSheetId="44">#REF!</definedName>
    <definedName name="_4131_0ecw" localSheetId="24">#REF!</definedName>
    <definedName name="_4131_0ecw" localSheetId="25">#REF!</definedName>
    <definedName name="_4131_0ecw" localSheetId="79">#REF!</definedName>
    <definedName name="_4131_0ecw" localSheetId="23">#REF!</definedName>
    <definedName name="_4131_0ecw" localSheetId="78">#REF!</definedName>
    <definedName name="_4131_0ecw" localSheetId="60">#REF!</definedName>
    <definedName name="_4131_0ecw">#REF!</definedName>
    <definedName name="_414_0" localSheetId="82">#REF!</definedName>
    <definedName name="_415_0" localSheetId="82">#REF!</definedName>
    <definedName name="_416_0" localSheetId="82">#REF!</definedName>
    <definedName name="_417_0" localSheetId="82">#REF!</definedName>
    <definedName name="_418_0" localSheetId="82">#REF!</definedName>
    <definedName name="_419_0" localSheetId="82">#REF!</definedName>
    <definedName name="_42_0" localSheetId="49">#REF!</definedName>
    <definedName name="_420_0" localSheetId="82">#REF!</definedName>
    <definedName name="_421_0" localSheetId="82">#REF!</definedName>
    <definedName name="_422_0" localSheetId="82">#REF!</definedName>
    <definedName name="_423_0" localSheetId="82">#REF!</definedName>
    <definedName name="_424_0" localSheetId="82">#REF!</definedName>
    <definedName name="_425_0" localSheetId="82">#REF!</definedName>
    <definedName name="_426_0" localSheetId="82">#REF!</definedName>
    <definedName name="_427_0" localSheetId="82">#REF!</definedName>
    <definedName name="_428_0" localSheetId="82">#REF!</definedName>
    <definedName name="_429_0" localSheetId="82">#REF!</definedName>
    <definedName name="_43_0" localSheetId="49">#REF!</definedName>
    <definedName name="_430_0" localSheetId="82">#REF!</definedName>
    <definedName name="_431_0" localSheetId="82">#REF!</definedName>
    <definedName name="_432_0" localSheetId="82">#REF!</definedName>
    <definedName name="_433_0" localSheetId="82">#REF!</definedName>
    <definedName name="_434_0" localSheetId="82">#REF!</definedName>
    <definedName name="_435_0" localSheetId="82">#REF!</definedName>
    <definedName name="_436_0" localSheetId="82">#REF!</definedName>
    <definedName name="_437_0" localSheetId="82">#REF!</definedName>
    <definedName name="_438_0" localSheetId="82">#REF!</definedName>
    <definedName name="_439_0" localSheetId="82">#REF!</definedName>
    <definedName name="_44_0" localSheetId="49">#REF!</definedName>
    <definedName name="_440_0" localSheetId="82">#REF!</definedName>
    <definedName name="_441_0" localSheetId="82">#REF!</definedName>
    <definedName name="_442_0" localSheetId="82">#REF!</definedName>
    <definedName name="_443_0" localSheetId="82">#REF!</definedName>
    <definedName name="_444_0" localSheetId="82">#REF!</definedName>
    <definedName name="_445_0" localSheetId="79">#REF!</definedName>
    <definedName name="_445_0" localSheetId="80">#REF!</definedName>
    <definedName name="_445_0" localSheetId="78">#REF!</definedName>
    <definedName name="_446_0" localSheetId="79">#REF!</definedName>
    <definedName name="_446_0" localSheetId="80">#REF!</definedName>
    <definedName name="_446_0" localSheetId="78">#REF!</definedName>
    <definedName name="_447_0" localSheetId="79">#REF!</definedName>
    <definedName name="_447_0" localSheetId="80">#REF!</definedName>
    <definedName name="_447_0" localSheetId="78">#REF!</definedName>
    <definedName name="_448_0" localSheetId="79">#REF!</definedName>
    <definedName name="_448_0" localSheetId="80">#REF!</definedName>
    <definedName name="_448_0" localSheetId="78">#REF!</definedName>
    <definedName name="_449_0" localSheetId="79">#REF!</definedName>
    <definedName name="_449_0" localSheetId="80">#REF!</definedName>
    <definedName name="_449_0" localSheetId="78">#REF!</definedName>
    <definedName name="_45_0" localSheetId="66">#REF!</definedName>
    <definedName name="_450_0" localSheetId="79">#REF!</definedName>
    <definedName name="_450_0" localSheetId="80">#REF!</definedName>
    <definedName name="_450_0" localSheetId="78">#REF!</definedName>
    <definedName name="_451_0" localSheetId="79">#REF!</definedName>
    <definedName name="_451_0" localSheetId="80">#REF!</definedName>
    <definedName name="_451_0" localSheetId="78">#REF!</definedName>
    <definedName name="_452_0" localSheetId="79">#REF!</definedName>
    <definedName name="_452_0" localSheetId="80">#REF!</definedName>
    <definedName name="_452_0" localSheetId="78">#REF!</definedName>
    <definedName name="_453_0" localSheetId="79">#REF!</definedName>
    <definedName name="_453_0" localSheetId="80">#REF!</definedName>
    <definedName name="_453_0" localSheetId="78">#REF!</definedName>
    <definedName name="_454_0" localSheetId="79">#REF!</definedName>
    <definedName name="_454_0" localSheetId="80">#REF!</definedName>
    <definedName name="_454_0" localSheetId="78">#REF!</definedName>
    <definedName name="_455_0" localSheetId="79">#REF!</definedName>
    <definedName name="_455_0" localSheetId="80">#REF!</definedName>
    <definedName name="_455_0" localSheetId="78">#REF!</definedName>
    <definedName name="_456_0" localSheetId="79">#REF!</definedName>
    <definedName name="_456_0" localSheetId="80">#REF!</definedName>
    <definedName name="_456_0" localSheetId="78">#REF!</definedName>
    <definedName name="_457_0" localSheetId="79">#REF!</definedName>
    <definedName name="_457_0" localSheetId="80">#REF!</definedName>
    <definedName name="_457_0" localSheetId="78">#REF!</definedName>
    <definedName name="_458_0" localSheetId="79">#REF!</definedName>
    <definedName name="_458_0" localSheetId="80">#REF!</definedName>
    <definedName name="_458_0" localSheetId="78">#REF!</definedName>
    <definedName name="_459_0" localSheetId="79">#REF!</definedName>
    <definedName name="_459_0" localSheetId="80">#REF!</definedName>
    <definedName name="_459_0" localSheetId="78">#REF!</definedName>
    <definedName name="_46_0" localSheetId="66">#REF!</definedName>
    <definedName name="_460_0" localSheetId="79">#REF!</definedName>
    <definedName name="_460_0" localSheetId="80">#REF!</definedName>
    <definedName name="_460_0" localSheetId="78">#REF!</definedName>
    <definedName name="_461_0" localSheetId="79">#REF!</definedName>
    <definedName name="_461_0" localSheetId="80">#REF!</definedName>
    <definedName name="_461_0" localSheetId="78">#REF!</definedName>
    <definedName name="_462_0" localSheetId="79">#REF!</definedName>
    <definedName name="_462_0" localSheetId="80">#REF!</definedName>
    <definedName name="_462_0" localSheetId="78">#REF!</definedName>
    <definedName name="_463_0" localSheetId="79">#REF!</definedName>
    <definedName name="_463_0" localSheetId="80">#REF!</definedName>
    <definedName name="_463_0" localSheetId="78">#REF!</definedName>
    <definedName name="_464_0" localSheetId="79">#REF!</definedName>
    <definedName name="_464_0" localSheetId="80">#REF!</definedName>
    <definedName name="_464_0" localSheetId="78">#REF!</definedName>
    <definedName name="_465_0" localSheetId="79">#REF!</definedName>
    <definedName name="_465_0" localSheetId="80">#REF!</definedName>
    <definedName name="_465_0" localSheetId="78">#REF!</definedName>
    <definedName name="_466_0" localSheetId="79">#REF!</definedName>
    <definedName name="_466_0" localSheetId="80">#REF!</definedName>
    <definedName name="_466_0" localSheetId="78">#REF!</definedName>
    <definedName name="_467_0" localSheetId="79">#REF!</definedName>
    <definedName name="_467_0" localSheetId="80">#REF!</definedName>
    <definedName name="_467_0" localSheetId="78">#REF!</definedName>
    <definedName name="_468_0" localSheetId="79">#REF!</definedName>
    <definedName name="_468_0" localSheetId="80">#REF!</definedName>
    <definedName name="_468_0" localSheetId="78">#REF!</definedName>
    <definedName name="_469_0" localSheetId="79">#REF!</definedName>
    <definedName name="_469_0" localSheetId="80">#REF!</definedName>
    <definedName name="_469_0" localSheetId="78">#REF!</definedName>
    <definedName name="_47_0" localSheetId="66">#REF!</definedName>
    <definedName name="_470_0" localSheetId="79">#REF!</definedName>
    <definedName name="_470_0" localSheetId="80">#REF!</definedName>
    <definedName name="_470_0" localSheetId="78">#REF!</definedName>
    <definedName name="_471_0" localSheetId="79">#REF!</definedName>
    <definedName name="_471_0" localSheetId="80">#REF!</definedName>
    <definedName name="_471_0" localSheetId="78">#REF!</definedName>
    <definedName name="_472_0" localSheetId="79">#REF!</definedName>
    <definedName name="_472_0" localSheetId="80">#REF!</definedName>
    <definedName name="_472_0" localSheetId="78">#REF!</definedName>
    <definedName name="_473_0" localSheetId="79">#REF!</definedName>
    <definedName name="_473_0" localSheetId="80">#REF!</definedName>
    <definedName name="_473_0" localSheetId="78">#REF!</definedName>
    <definedName name="_474_0" localSheetId="79">#REF!</definedName>
    <definedName name="_474_0" localSheetId="80">#REF!</definedName>
    <definedName name="_474_0" localSheetId="78">#REF!</definedName>
    <definedName name="_475_0" localSheetId="79">#REF!</definedName>
    <definedName name="_475_0" localSheetId="80">#REF!</definedName>
    <definedName name="_475_0" localSheetId="78">#REF!</definedName>
    <definedName name="_476_0" localSheetId="79">#REF!</definedName>
    <definedName name="_476_0" localSheetId="80">#REF!</definedName>
    <definedName name="_476_0" localSheetId="78">#REF!</definedName>
    <definedName name="_477_0" localSheetId="79">#REF!</definedName>
    <definedName name="_477_0" localSheetId="80">#REF!</definedName>
    <definedName name="_477_0" localSheetId="78">#REF!</definedName>
    <definedName name="_478_0" localSheetId="79">#REF!</definedName>
    <definedName name="_478_0" localSheetId="80">#REF!</definedName>
    <definedName name="_478_0" localSheetId="78">#REF!</definedName>
    <definedName name="_479_0" localSheetId="79">#REF!</definedName>
    <definedName name="_479_0" localSheetId="80">#REF!</definedName>
    <definedName name="_479_0" localSheetId="78">#REF!</definedName>
    <definedName name="_48_0" localSheetId="66">#REF!</definedName>
    <definedName name="_480_0" localSheetId="79">#REF!</definedName>
    <definedName name="_480_0" localSheetId="80">#REF!</definedName>
    <definedName name="_480_0" localSheetId="78">#REF!</definedName>
    <definedName name="_481_0" localSheetId="79">#REF!</definedName>
    <definedName name="_481_0" localSheetId="80">#REF!</definedName>
    <definedName name="_481_0" localSheetId="78">#REF!</definedName>
    <definedName name="_482_0" localSheetId="79">#REF!</definedName>
    <definedName name="_482_0" localSheetId="80">#REF!</definedName>
    <definedName name="_482_0" localSheetId="78">#REF!</definedName>
    <definedName name="_483_0" localSheetId="79">#REF!</definedName>
    <definedName name="_483_0" localSheetId="80">#REF!</definedName>
    <definedName name="_483_0" localSheetId="78">#REF!</definedName>
    <definedName name="_484_0" localSheetId="79">#REF!</definedName>
    <definedName name="_484_0" localSheetId="80">#REF!</definedName>
    <definedName name="_484_0" localSheetId="78">#REF!</definedName>
    <definedName name="_485_0" localSheetId="79">#REF!</definedName>
    <definedName name="_485_0" localSheetId="80">#REF!</definedName>
    <definedName name="_485_0" localSheetId="78">#REF!</definedName>
    <definedName name="_486_0" localSheetId="79">#REF!</definedName>
    <definedName name="_486_0" localSheetId="80">#REF!</definedName>
    <definedName name="_486_0" localSheetId="78">#REF!</definedName>
    <definedName name="_487_0" localSheetId="79">#REF!</definedName>
    <definedName name="_487_0" localSheetId="80">#REF!</definedName>
    <definedName name="_487_0" localSheetId="78">#REF!</definedName>
    <definedName name="_488_0" localSheetId="79">#REF!</definedName>
    <definedName name="_488_0" localSheetId="80">#REF!</definedName>
    <definedName name="_488_0" localSheetId="78">#REF!</definedName>
    <definedName name="_489_0" localSheetId="79">#REF!</definedName>
    <definedName name="_489_0" localSheetId="80">#REF!</definedName>
    <definedName name="_489_0" localSheetId="78">#REF!</definedName>
    <definedName name="_49_0" localSheetId="66">#REF!</definedName>
    <definedName name="_490_0" localSheetId="79">#REF!</definedName>
    <definedName name="_490_0" localSheetId="80">#REF!</definedName>
    <definedName name="_490_0" localSheetId="78">#REF!</definedName>
    <definedName name="_491_0" localSheetId="112">#REF!</definedName>
    <definedName name="_492_0" localSheetId="112">#REF!</definedName>
    <definedName name="_493_0" localSheetId="112">#REF!</definedName>
    <definedName name="_494_0" localSheetId="112">#REF!</definedName>
    <definedName name="_495_0" localSheetId="112">#REF!</definedName>
    <definedName name="_496_0" localSheetId="39">#REF!</definedName>
    <definedName name="_497_0" localSheetId="39">#REF!</definedName>
    <definedName name="_498_0" localSheetId="39">#REF!</definedName>
    <definedName name="_499_0" localSheetId="39">#REF!</definedName>
    <definedName name="_5_0" localSheetId="2">#REF!</definedName>
    <definedName name="_50_0" localSheetId="66">#REF!</definedName>
    <definedName name="_500_0" localSheetId="39">#REF!</definedName>
    <definedName name="_501_0" localSheetId="39">#REF!</definedName>
    <definedName name="_502_0" localSheetId="39">#REF!</definedName>
    <definedName name="_503_0" localSheetId="39">#REF!</definedName>
    <definedName name="_504_0" localSheetId="39">#REF!</definedName>
    <definedName name="_505_0" localSheetId="39">#REF!</definedName>
    <definedName name="_506_0" localSheetId="51">#REF!</definedName>
    <definedName name="_507_0" localSheetId="51">#REF!</definedName>
    <definedName name="_508_0" localSheetId="51">#REF!</definedName>
    <definedName name="_509_0" localSheetId="51">#REF!</definedName>
    <definedName name="_51_0" localSheetId="66">#REF!</definedName>
    <definedName name="_510_0" localSheetId="51">#REF!</definedName>
    <definedName name="_511_0" localSheetId="51">#REF!</definedName>
    <definedName name="_512_0" localSheetId="51">#REF!</definedName>
    <definedName name="_513_0" localSheetId="51">#REF!</definedName>
    <definedName name="_514_0" localSheetId="51">#REF!</definedName>
    <definedName name="_515_0" localSheetId="51">#REF!</definedName>
    <definedName name="_516_0" localSheetId="51">#REF!</definedName>
    <definedName name="_517_0" localSheetId="51">#REF!</definedName>
    <definedName name="_518_0" localSheetId="51">#REF!</definedName>
    <definedName name="_519_0" localSheetId="51">#REF!</definedName>
    <definedName name="_52_0" localSheetId="66">#REF!</definedName>
    <definedName name="_520_0" localSheetId="51">#REF!</definedName>
    <definedName name="_521_0" localSheetId="51">#REF!</definedName>
    <definedName name="_522_0" localSheetId="51">#REF!</definedName>
    <definedName name="_523_0" localSheetId="51">#REF!</definedName>
    <definedName name="_524_0" localSheetId="51">#REF!</definedName>
    <definedName name="_525_0" localSheetId="51">#REF!</definedName>
    <definedName name="_526_0" localSheetId="51">#REF!</definedName>
    <definedName name="_527_0" localSheetId="24">#REF!</definedName>
    <definedName name="_527_0" localSheetId="25">#REF!</definedName>
    <definedName name="_527_0" localSheetId="27">#REF!</definedName>
    <definedName name="_527_0" localSheetId="23">#REF!</definedName>
    <definedName name="_528_0" localSheetId="64">#REF!</definedName>
    <definedName name="_529_0" localSheetId="64">#REF!</definedName>
    <definedName name="_53_0" localSheetId="66">#REF!</definedName>
    <definedName name="_530_0" localSheetId="64">#REF!</definedName>
    <definedName name="_531_0" localSheetId="64">#REF!</definedName>
    <definedName name="_532_0" localSheetId="64">#REF!</definedName>
    <definedName name="_533_0" localSheetId="64">#REF!</definedName>
    <definedName name="_534_0" localSheetId="64">#REF!</definedName>
    <definedName name="_535_0" localSheetId="64">#REF!</definedName>
    <definedName name="_536_0" localSheetId="64">#REF!</definedName>
    <definedName name="_537_0" localSheetId="64">#REF!</definedName>
    <definedName name="_538_0" localSheetId="64">#REF!</definedName>
    <definedName name="_539_0" localSheetId="64">#REF!</definedName>
    <definedName name="_54_0" localSheetId="66">#REF!</definedName>
    <definedName name="_540_0" localSheetId="64">#REF!</definedName>
    <definedName name="_541_0" localSheetId="64">#REF!</definedName>
    <definedName name="_542_0" localSheetId="64">#REF!</definedName>
    <definedName name="_543_0" localSheetId="64">#REF!</definedName>
    <definedName name="_544_0" localSheetId="64">#REF!</definedName>
    <definedName name="_545_0" localSheetId="64">#REF!</definedName>
    <definedName name="_546_0" localSheetId="64">#REF!</definedName>
    <definedName name="_547_0" localSheetId="64">#REF!</definedName>
    <definedName name="_548_0" localSheetId="64">#REF!</definedName>
    <definedName name="_549_0" localSheetId="64">#REF!</definedName>
    <definedName name="_55_0" localSheetId="66">#REF!</definedName>
    <definedName name="_550_0" localSheetId="64">#REF!</definedName>
    <definedName name="_551_0" localSheetId="64">#REF!</definedName>
    <definedName name="_552_0" localSheetId="64">#REF!</definedName>
    <definedName name="_553_0" localSheetId="64">#REF!</definedName>
    <definedName name="_554_0" localSheetId="64">#REF!</definedName>
    <definedName name="_555_0" localSheetId="64">#REF!</definedName>
    <definedName name="_556_0" localSheetId="64">#REF!</definedName>
    <definedName name="_557_0" localSheetId="64">#REF!</definedName>
    <definedName name="_558_0" localSheetId="64">#REF!</definedName>
    <definedName name="_559_0" localSheetId="64">#REF!</definedName>
    <definedName name="_56_0" localSheetId="66">#REF!</definedName>
    <definedName name="_560_0" localSheetId="64">#REF!</definedName>
    <definedName name="_561_0" localSheetId="64">#REF!</definedName>
    <definedName name="_562_0" localSheetId="64">#REF!</definedName>
    <definedName name="_563_0" localSheetId="64">#REF!</definedName>
    <definedName name="_564_0" localSheetId="64">#REF!</definedName>
    <definedName name="_565_0" localSheetId="64">#REF!</definedName>
    <definedName name="_566_0" localSheetId="64">#REF!</definedName>
    <definedName name="_567_0" localSheetId="63">#REF!</definedName>
    <definedName name="_568_0" localSheetId="63">#REF!</definedName>
    <definedName name="_569_0" localSheetId="63">#REF!</definedName>
    <definedName name="_57_0" localSheetId="66">#REF!</definedName>
    <definedName name="_570_0" localSheetId="63">#REF!</definedName>
    <definedName name="_571_0" localSheetId="63">#REF!</definedName>
    <definedName name="_572_0" localSheetId="63">#REF!</definedName>
    <definedName name="_573_0" localSheetId="63">#REF!</definedName>
    <definedName name="_574_0" localSheetId="63">#REF!</definedName>
    <definedName name="_575_0" localSheetId="63">#REF!</definedName>
    <definedName name="_576_0" localSheetId="63">#REF!</definedName>
    <definedName name="_577_0" localSheetId="63">#REF!</definedName>
    <definedName name="_578_0" localSheetId="63">#REF!</definedName>
    <definedName name="_579_0" localSheetId="63">#REF!</definedName>
    <definedName name="_58_0" localSheetId="66">#REF!</definedName>
    <definedName name="_580_0" localSheetId="63">#REF!</definedName>
    <definedName name="_581_0" localSheetId="63">#REF!</definedName>
    <definedName name="_582_0" localSheetId="63">#REF!</definedName>
    <definedName name="_583_0" localSheetId="63">#REF!</definedName>
    <definedName name="_584_0" localSheetId="63">#REF!</definedName>
    <definedName name="_585_0" localSheetId="63">#REF!</definedName>
    <definedName name="_586_0" localSheetId="63">#REF!</definedName>
    <definedName name="_587_0" localSheetId="63">#REF!</definedName>
    <definedName name="_588_0" localSheetId="63">#REF!</definedName>
    <definedName name="_589_0" localSheetId="63">#REF!</definedName>
    <definedName name="_59_0" localSheetId="66">#REF!</definedName>
    <definedName name="_590_0" localSheetId="63">#REF!</definedName>
    <definedName name="_591_0" localSheetId="63">#REF!</definedName>
    <definedName name="_592_0" localSheetId="63">#REF!</definedName>
    <definedName name="_593_0" localSheetId="63">#REF!</definedName>
    <definedName name="_594_0" localSheetId="63">#REF!</definedName>
    <definedName name="_595_0" localSheetId="63">#REF!</definedName>
    <definedName name="_596_0" localSheetId="63">#REF!</definedName>
    <definedName name="_597_0" localSheetId="63">#REF!</definedName>
    <definedName name="_598_0" localSheetId="63">#REF!</definedName>
    <definedName name="_599_0" localSheetId="63">#REF!</definedName>
    <definedName name="_6_0" localSheetId="2">#REF!</definedName>
    <definedName name="_60_0" localSheetId="66">#REF!</definedName>
    <definedName name="_600_0" localSheetId="63">#REF!</definedName>
    <definedName name="_601_0" localSheetId="63">#REF!</definedName>
    <definedName name="_602_0" localSheetId="63">#REF!</definedName>
    <definedName name="_603_0" localSheetId="63">#REF!</definedName>
    <definedName name="_604_0" localSheetId="63">#REF!</definedName>
    <definedName name="_605_0" localSheetId="63">#REF!</definedName>
    <definedName name="_606_0" localSheetId="63">#REF!</definedName>
    <definedName name="_607_0" localSheetId="54">#REF!</definedName>
    <definedName name="_608_0" localSheetId="54">#REF!</definedName>
    <definedName name="_609_0" localSheetId="54">#REF!</definedName>
    <definedName name="_61_0" localSheetId="66">#REF!</definedName>
    <definedName name="_610_0" localSheetId="54">#REF!</definedName>
    <definedName name="_611_0" localSheetId="54">#REF!</definedName>
    <definedName name="_612_0" localSheetId="54">#REF!</definedName>
    <definedName name="_613_0" localSheetId="54">#REF!</definedName>
    <definedName name="_614_0" localSheetId="54">#REF!</definedName>
    <definedName name="_615_0" localSheetId="54">#REF!</definedName>
    <definedName name="_616_0" localSheetId="54">#REF!</definedName>
    <definedName name="_617_0" localSheetId="54">#REF!</definedName>
    <definedName name="_618_0" localSheetId="54">#REF!</definedName>
    <definedName name="_619_0" localSheetId="54">#REF!</definedName>
    <definedName name="_62_0" localSheetId="66">#REF!</definedName>
    <definedName name="_620_0" localSheetId="54">#REF!</definedName>
    <definedName name="_621_0" localSheetId="54">#REF!</definedName>
    <definedName name="_622_0" localSheetId="54">#REF!</definedName>
    <definedName name="_623_0" localSheetId="54">#REF!</definedName>
    <definedName name="_624_0" localSheetId="54">#REF!</definedName>
    <definedName name="_625_0" localSheetId="54">#REF!</definedName>
    <definedName name="_626_0" localSheetId="54">#REF!</definedName>
    <definedName name="_627_0" localSheetId="54">#REF!</definedName>
    <definedName name="_628_0" localSheetId="54">#REF!</definedName>
    <definedName name="_629_0" localSheetId="54">#REF!</definedName>
    <definedName name="_63_0" localSheetId="66">#REF!</definedName>
    <definedName name="_630_0" localSheetId="54">#REF!</definedName>
    <definedName name="_631_0" localSheetId="77">#REF!</definedName>
    <definedName name="_632_0" localSheetId="77">#REF!</definedName>
    <definedName name="_633_0" localSheetId="77">#REF!</definedName>
    <definedName name="_634_0" localSheetId="77">#REF!</definedName>
    <definedName name="_635_0" localSheetId="77">#REF!</definedName>
    <definedName name="_636_0" localSheetId="77">#REF!</definedName>
    <definedName name="_637_0" localSheetId="77">#REF!</definedName>
    <definedName name="_638_0" localSheetId="77">#REF!</definedName>
    <definedName name="_639_0" localSheetId="77">#REF!</definedName>
    <definedName name="_64_0" localSheetId="66">#REF!</definedName>
    <definedName name="_640_0" localSheetId="77">#REF!</definedName>
    <definedName name="_641_0" localSheetId="77">#REF!</definedName>
    <definedName name="_642_0" localSheetId="77">#REF!</definedName>
    <definedName name="_643_0" localSheetId="77">#REF!</definedName>
    <definedName name="_644_0" localSheetId="77">#REF!</definedName>
    <definedName name="_645_0" localSheetId="77">#REF!</definedName>
    <definedName name="_646_0" localSheetId="77">#REF!</definedName>
    <definedName name="_647_0" localSheetId="77">#REF!</definedName>
    <definedName name="_648_0" localSheetId="77">#REF!</definedName>
    <definedName name="_649_0" localSheetId="77">#REF!</definedName>
    <definedName name="_65_0" localSheetId="66">#REF!</definedName>
    <definedName name="_650_0" localSheetId="77">#REF!</definedName>
    <definedName name="_651_0" localSheetId="77">#REF!</definedName>
    <definedName name="_652_0" localSheetId="77">#REF!</definedName>
    <definedName name="_653_0" localSheetId="77">#REF!</definedName>
    <definedName name="_654_0" localSheetId="77">#REF!</definedName>
    <definedName name="_655_0" localSheetId="77">#REF!</definedName>
    <definedName name="_656_0" localSheetId="77">#REF!</definedName>
    <definedName name="_657_0" localSheetId="77">#REF!</definedName>
    <definedName name="_658_0" localSheetId="77">#REF!</definedName>
    <definedName name="_659_0" localSheetId="77">#REF!</definedName>
    <definedName name="_66_0" localSheetId="66">#REF!</definedName>
    <definedName name="_660_0" localSheetId="77">#REF!</definedName>
    <definedName name="_661_0" localSheetId="77">#REF!</definedName>
    <definedName name="_662_0" localSheetId="77">#REF!</definedName>
    <definedName name="_663_0" localSheetId="77">#REF!</definedName>
    <definedName name="_664_0" localSheetId="77">#REF!</definedName>
    <definedName name="_665_0" localSheetId="77">#REF!</definedName>
    <definedName name="_666_0" localSheetId="76">#REF!</definedName>
    <definedName name="_667_0" localSheetId="76">#REF!</definedName>
    <definedName name="_668_0" localSheetId="76">#REF!</definedName>
    <definedName name="_669_0" localSheetId="76">#REF!</definedName>
    <definedName name="_67_0" localSheetId="66">#REF!</definedName>
    <definedName name="_670_0" localSheetId="76">#REF!</definedName>
    <definedName name="_671_0" localSheetId="76">#REF!</definedName>
    <definedName name="_672_0" localSheetId="76">#REF!</definedName>
    <definedName name="_673_0" localSheetId="76">#REF!</definedName>
    <definedName name="_674_0" localSheetId="76">#REF!</definedName>
    <definedName name="_675_0" localSheetId="76">#REF!</definedName>
    <definedName name="_676_0" localSheetId="76">#REF!</definedName>
    <definedName name="_677_0" localSheetId="76">#REF!</definedName>
    <definedName name="_678_0" localSheetId="76">#REF!</definedName>
    <definedName name="_679_0" localSheetId="76">#REF!</definedName>
    <definedName name="_68_0" localSheetId="66">#REF!</definedName>
    <definedName name="_680_0" localSheetId="76">#REF!</definedName>
    <definedName name="_681_0" localSheetId="76">#REF!</definedName>
    <definedName name="_682_0" localSheetId="76">#REF!</definedName>
    <definedName name="_683_0" localSheetId="76">#REF!</definedName>
    <definedName name="_684_0" localSheetId="76">#REF!</definedName>
    <definedName name="_685_0" localSheetId="76">#REF!</definedName>
    <definedName name="_686_0" localSheetId="76">#REF!</definedName>
    <definedName name="_687_0" localSheetId="76">#REF!</definedName>
    <definedName name="_688_0" localSheetId="76">#REF!</definedName>
    <definedName name="_689_0" localSheetId="76">#REF!</definedName>
    <definedName name="_69_0" localSheetId="66">#REF!</definedName>
    <definedName name="_690_0" localSheetId="76">#REF!</definedName>
    <definedName name="_691_0" localSheetId="76">#REF!</definedName>
    <definedName name="_692_0" localSheetId="76">#REF!</definedName>
    <definedName name="_693_0" localSheetId="76">#REF!</definedName>
    <definedName name="_694_0" localSheetId="76">#REF!</definedName>
    <definedName name="_695_0" localSheetId="76">#REF!</definedName>
    <definedName name="_696_0" localSheetId="76">#REF!</definedName>
    <definedName name="_697_0" localSheetId="76">#REF!</definedName>
    <definedName name="_698_0" localSheetId="76">#REF!</definedName>
    <definedName name="_699_0" localSheetId="76">#REF!</definedName>
    <definedName name="_7_0" localSheetId="13">#REF!</definedName>
    <definedName name="_70_0" localSheetId="66">#REF!</definedName>
    <definedName name="_700_0" localSheetId="67">#REF!</definedName>
    <definedName name="_701_0" localSheetId="67">#REF!</definedName>
    <definedName name="_702_0" localSheetId="67">#REF!</definedName>
    <definedName name="_703_0" localSheetId="67">#REF!</definedName>
    <definedName name="_704_0" localSheetId="67">#REF!</definedName>
    <definedName name="_705_0" localSheetId="67">#REF!</definedName>
    <definedName name="_706_0" localSheetId="67">#REF!</definedName>
    <definedName name="_707_0" localSheetId="67">#REF!</definedName>
    <definedName name="_708_0" localSheetId="67">#REF!</definedName>
    <definedName name="_709_0" localSheetId="67">#REF!</definedName>
    <definedName name="_71_0" localSheetId="66">#REF!</definedName>
    <definedName name="_710_0" localSheetId="67">#REF!</definedName>
    <definedName name="_711_0" localSheetId="67">#REF!</definedName>
    <definedName name="_712_0" localSheetId="67">#REF!</definedName>
    <definedName name="_713_0" localSheetId="67">#REF!</definedName>
    <definedName name="_714_0" localSheetId="67">#REF!</definedName>
    <definedName name="_715_0" localSheetId="67">#REF!</definedName>
    <definedName name="_716_0" localSheetId="67">#REF!</definedName>
    <definedName name="_717_0" localSheetId="67">#REF!</definedName>
    <definedName name="_718_0" localSheetId="67">#REF!</definedName>
    <definedName name="_719_0" localSheetId="67">#REF!</definedName>
    <definedName name="_72_0" localSheetId="66">#REF!</definedName>
    <definedName name="_720_0" localSheetId="67">#REF!</definedName>
    <definedName name="_721_0" localSheetId="67">#REF!</definedName>
    <definedName name="_722_0" localSheetId="67">#REF!</definedName>
    <definedName name="_723_0" localSheetId="67">#REF!</definedName>
    <definedName name="_724_0" localSheetId="67">#REF!</definedName>
    <definedName name="_725_0" localSheetId="67">#REF!</definedName>
    <definedName name="_726_0" localSheetId="67">#REF!</definedName>
    <definedName name="_727_0" localSheetId="67">#REF!</definedName>
    <definedName name="_728_0" localSheetId="67">#REF!</definedName>
    <definedName name="_729_0" localSheetId="67">#REF!</definedName>
    <definedName name="_73_0" localSheetId="66">#REF!</definedName>
    <definedName name="_730_0" localSheetId="67">#REF!</definedName>
    <definedName name="_731_0" localSheetId="67">#REF!</definedName>
    <definedName name="_732_0" localSheetId="67">#REF!</definedName>
    <definedName name="_733_0" localSheetId="67">#REF!</definedName>
    <definedName name="_734_0" localSheetId="67">#REF!</definedName>
    <definedName name="_735_0" localSheetId="67">#REF!</definedName>
    <definedName name="_736_0" localSheetId="67">#REF!</definedName>
    <definedName name="_737_0" localSheetId="67">#REF!</definedName>
    <definedName name="_738_0" localSheetId="67">#REF!</definedName>
    <definedName name="_739_0" localSheetId="67">#REF!</definedName>
    <definedName name="_74_0" localSheetId="66">#REF!</definedName>
    <definedName name="_740_0" localSheetId="67">#REF!</definedName>
    <definedName name="_741_0" localSheetId="67">#REF!</definedName>
    <definedName name="_742_0" localSheetId="31">#REF!</definedName>
    <definedName name="_742_0" localSheetId="30">#REF!</definedName>
    <definedName name="_743_0" localSheetId="31">#REF!</definedName>
    <definedName name="_743_0" localSheetId="30">#REF!</definedName>
    <definedName name="_744_0" localSheetId="31">#REF!</definedName>
    <definedName name="_744_0" localSheetId="30">#REF!</definedName>
    <definedName name="_745_0" localSheetId="31">#REF!</definedName>
    <definedName name="_745_0" localSheetId="30">#REF!</definedName>
    <definedName name="_746_0" localSheetId="125">#REF!</definedName>
    <definedName name="_747_0" localSheetId="125">#REF!</definedName>
    <definedName name="_748_0" localSheetId="125">#REF!</definedName>
    <definedName name="_749_0" localSheetId="125">#REF!</definedName>
    <definedName name="_75_0" localSheetId="66">#REF!</definedName>
    <definedName name="_750_0" localSheetId="73">#REF!</definedName>
    <definedName name="_751_0" localSheetId="73">#REF!</definedName>
    <definedName name="_752_0" localSheetId="73">#REF!</definedName>
    <definedName name="_753_0" localSheetId="73">#REF!</definedName>
    <definedName name="_754_0" localSheetId="73">#REF!</definedName>
    <definedName name="_755_0" localSheetId="73">#REF!</definedName>
    <definedName name="_756_0" localSheetId="73">#REF!</definedName>
    <definedName name="_757_0" localSheetId="73">#REF!</definedName>
    <definedName name="_758_0" localSheetId="73">#REF!</definedName>
    <definedName name="_759_0" localSheetId="73">#REF!</definedName>
    <definedName name="_76_0" localSheetId="66">#REF!</definedName>
    <definedName name="_760_0" localSheetId="73">#REF!</definedName>
    <definedName name="_761_0" localSheetId="73">#REF!</definedName>
    <definedName name="_762_0" localSheetId="73">#REF!</definedName>
    <definedName name="_763_0" localSheetId="73">#REF!</definedName>
    <definedName name="_764_0" localSheetId="73">#REF!</definedName>
    <definedName name="_765_0" localSheetId="73">#REF!</definedName>
    <definedName name="_766_0" localSheetId="73">#REF!</definedName>
    <definedName name="_767_0" localSheetId="73">#REF!</definedName>
    <definedName name="_768_0" localSheetId="73">#REF!</definedName>
    <definedName name="_769_0" localSheetId="73">#REF!</definedName>
    <definedName name="_77_0" localSheetId="66">#REF!</definedName>
    <definedName name="_770_0" localSheetId="73">#REF!</definedName>
    <definedName name="_771_0" localSheetId="73">#REF!</definedName>
    <definedName name="_772_0" localSheetId="73">#REF!</definedName>
    <definedName name="_773_0" localSheetId="73">#REF!</definedName>
    <definedName name="_774_0" localSheetId="73">#REF!</definedName>
    <definedName name="_775_0" localSheetId="73">#REF!</definedName>
    <definedName name="_776_0" localSheetId="73">#REF!</definedName>
    <definedName name="_777_0" localSheetId="73">#REF!</definedName>
    <definedName name="_778_0" localSheetId="73">#REF!</definedName>
    <definedName name="_779_0" localSheetId="73">#REF!</definedName>
    <definedName name="_78_0" localSheetId="66">#REF!</definedName>
    <definedName name="_780_0" localSheetId="73">#REF!</definedName>
    <definedName name="_781_0" localSheetId="73">#REF!</definedName>
    <definedName name="_782_0" localSheetId="73">#REF!</definedName>
    <definedName name="_783_0" localSheetId="73">#REF!</definedName>
    <definedName name="_784_0" localSheetId="73">#REF!</definedName>
    <definedName name="_785_0" localSheetId="73">#REF!</definedName>
    <definedName name="_786_0" localSheetId="73">#REF!</definedName>
    <definedName name="_787_0" localSheetId="73">#REF!</definedName>
    <definedName name="_788_0" localSheetId="72">#REF!</definedName>
    <definedName name="_789_0" localSheetId="72">#REF!</definedName>
    <definedName name="_79_0" localSheetId="66">#REF!</definedName>
    <definedName name="_790_0" localSheetId="72">#REF!</definedName>
    <definedName name="_791_0" localSheetId="72">#REF!</definedName>
    <definedName name="_792_0" localSheetId="72">#REF!</definedName>
    <definedName name="_793_0" localSheetId="72">#REF!</definedName>
    <definedName name="_794_0" localSheetId="72">#REF!</definedName>
    <definedName name="_795_0" localSheetId="72">#REF!</definedName>
    <definedName name="_796_0" localSheetId="72">#REF!</definedName>
    <definedName name="_797_0" localSheetId="72">#REF!</definedName>
    <definedName name="_798_0" localSheetId="72">#REF!</definedName>
    <definedName name="_799_0" localSheetId="72">#REF!</definedName>
    <definedName name="_8_0" localSheetId="33">#REF!</definedName>
    <definedName name="_80_0" localSheetId="66">#REF!</definedName>
    <definedName name="_800_0" localSheetId="72">#REF!</definedName>
    <definedName name="_801_0" localSheetId="72">#REF!</definedName>
    <definedName name="_802_0" localSheetId="72">#REF!</definedName>
    <definedName name="_803_0" localSheetId="72">#REF!</definedName>
    <definedName name="_804_0" localSheetId="72">#REF!</definedName>
    <definedName name="_805_0" localSheetId="72">#REF!</definedName>
    <definedName name="_806_0" localSheetId="72">#REF!</definedName>
    <definedName name="_807_0" localSheetId="72">#REF!</definedName>
    <definedName name="_808_0" localSheetId="72">#REF!</definedName>
    <definedName name="_809_0" localSheetId="72">#REF!</definedName>
    <definedName name="_81_0" localSheetId="66">#REF!</definedName>
    <definedName name="_810_0" localSheetId="72">#REF!</definedName>
    <definedName name="_811_0" localSheetId="72">#REF!</definedName>
    <definedName name="_812_0" localSheetId="72">#REF!</definedName>
    <definedName name="_813_0" localSheetId="72">#REF!</definedName>
    <definedName name="_814_0" localSheetId="72">#REF!</definedName>
    <definedName name="_815_0" localSheetId="72">#REF!</definedName>
    <definedName name="_816_0" localSheetId="72">#REF!</definedName>
    <definedName name="_817_0" localSheetId="72">#REF!</definedName>
    <definedName name="_818_0" localSheetId="72">#REF!</definedName>
    <definedName name="_819_0" localSheetId="72">#REF!</definedName>
    <definedName name="_82_0" localSheetId="66">#REF!</definedName>
    <definedName name="_820_0" localSheetId="72">#REF!</definedName>
    <definedName name="_821_0" localSheetId="72">#REF!</definedName>
    <definedName name="_822_0" localSheetId="72">#REF!</definedName>
    <definedName name="_823_0" localSheetId="72">#REF!</definedName>
    <definedName name="_824_0" localSheetId="72">#REF!</definedName>
    <definedName name="_825_0" localSheetId="35">#REF!</definedName>
    <definedName name="_826_0" localSheetId="35">#REF!</definedName>
    <definedName name="_827_0" localSheetId="35">#REF!</definedName>
    <definedName name="_828_0" localSheetId="35">#REF!</definedName>
    <definedName name="_829_0" localSheetId="35">#REF!</definedName>
    <definedName name="_83_0" localSheetId="66">#REF!</definedName>
    <definedName name="_830_0" localSheetId="35">#REF!</definedName>
    <definedName name="_831_0" localSheetId="118">#REF!</definedName>
    <definedName name="_832_0" localSheetId="34">#REF!</definedName>
    <definedName name="_833_0" localSheetId="34">#REF!</definedName>
    <definedName name="_834_0" localSheetId="34">#REF!</definedName>
    <definedName name="_835_0" localSheetId="34">#REF!</definedName>
    <definedName name="_836_0" localSheetId="34">#REF!</definedName>
    <definedName name="_837_0" localSheetId="34">#REF!</definedName>
    <definedName name="_838_0" localSheetId="29">#REF!</definedName>
    <definedName name="_839_0" localSheetId="29">#REF!</definedName>
    <definedName name="_84_0" localSheetId="66">#REF!</definedName>
    <definedName name="_840_0" localSheetId="29">#REF!</definedName>
    <definedName name="_841_0" localSheetId="71">#REF!</definedName>
    <definedName name="_842_0" localSheetId="71">#REF!</definedName>
    <definedName name="_843_0" localSheetId="71">#REF!</definedName>
    <definedName name="_844_0" localSheetId="71">#REF!</definedName>
    <definedName name="_845_0" localSheetId="71">#REF!</definedName>
    <definedName name="_846_0" localSheetId="71">#REF!</definedName>
    <definedName name="_847_0" localSheetId="71">#REF!</definedName>
    <definedName name="_848_0" localSheetId="71">#REF!</definedName>
    <definedName name="_849_0" localSheetId="71">#REF!</definedName>
    <definedName name="_85_0" localSheetId="66">#REF!</definedName>
    <definedName name="_850_0" localSheetId="71">#REF!</definedName>
    <definedName name="_851_0" localSheetId="71">#REF!</definedName>
    <definedName name="_852_0" localSheetId="71">#REF!</definedName>
    <definedName name="_853_0" localSheetId="71">#REF!</definedName>
    <definedName name="_854_0" localSheetId="71">#REF!</definedName>
    <definedName name="_855_0" localSheetId="71">#REF!</definedName>
    <definedName name="_856_0" localSheetId="71">#REF!</definedName>
    <definedName name="_857_0" localSheetId="71">#REF!</definedName>
    <definedName name="_858_0" localSheetId="71">#REF!</definedName>
    <definedName name="_859_0" localSheetId="71">#REF!</definedName>
    <definedName name="_86_0" localSheetId="66">#REF!</definedName>
    <definedName name="_860_0" localSheetId="71">#REF!</definedName>
    <definedName name="_861_0" localSheetId="71">#REF!</definedName>
    <definedName name="_862_0" localSheetId="71">#REF!</definedName>
    <definedName name="_863_0" localSheetId="71">#REF!</definedName>
    <definedName name="_864_0" localSheetId="71">#REF!</definedName>
    <definedName name="_865_0" localSheetId="71">#REF!</definedName>
    <definedName name="_866_0" localSheetId="71">#REF!</definedName>
    <definedName name="_867_0" localSheetId="71">#REF!</definedName>
    <definedName name="_868_0" localSheetId="71">#REF!</definedName>
    <definedName name="_869_0" localSheetId="71">#REF!</definedName>
    <definedName name="_87_0" localSheetId="53">#REF!</definedName>
    <definedName name="_870_0" localSheetId="71">#REF!</definedName>
    <definedName name="_871_0" localSheetId="71">#REF!</definedName>
    <definedName name="_872_0" localSheetId="71">#REF!</definedName>
    <definedName name="_873_0" localSheetId="71">#REF!</definedName>
    <definedName name="_874_0" localSheetId="71">#REF!</definedName>
    <definedName name="_875_0" localSheetId="71">#REF!</definedName>
    <definedName name="_876_0" localSheetId="71">#REF!</definedName>
    <definedName name="_877_0" localSheetId="71">#REF!</definedName>
    <definedName name="_878_0" localSheetId="71">#REF!</definedName>
    <definedName name="_879_0" localSheetId="71">#REF!</definedName>
    <definedName name="_88_0" localSheetId="53">#REF!</definedName>
    <definedName name="_880_0" localSheetId="71">#REF!</definedName>
    <definedName name="_881_0" localSheetId="71">#REF!</definedName>
    <definedName name="_882_0" localSheetId="71">#REF!</definedName>
    <definedName name="_883_0" localSheetId="71">#REF!</definedName>
    <definedName name="_884_0" localSheetId="71">#REF!</definedName>
    <definedName name="_885_0" localSheetId="71">#REF!</definedName>
    <definedName name="_886_0" localSheetId="71">#REF!</definedName>
    <definedName name="_887_0" localSheetId="71">#REF!</definedName>
    <definedName name="_888_0" localSheetId="68">#REF!</definedName>
    <definedName name="_889_0" localSheetId="68">#REF!</definedName>
    <definedName name="_89_0" localSheetId="53">#REF!</definedName>
    <definedName name="_890_0" localSheetId="68">#REF!</definedName>
    <definedName name="_891_0" localSheetId="68">#REF!</definedName>
    <definedName name="_892_0" localSheetId="68">#REF!</definedName>
    <definedName name="_893_0" localSheetId="68">#REF!</definedName>
    <definedName name="_894_0" localSheetId="68">#REF!</definedName>
    <definedName name="_895_0" localSheetId="68">#REF!</definedName>
    <definedName name="_896_0" localSheetId="68">#REF!</definedName>
    <definedName name="_897_0" localSheetId="68">#REF!</definedName>
    <definedName name="_898_0" localSheetId="68">#REF!</definedName>
    <definedName name="_899_0" localSheetId="68">#REF!</definedName>
    <definedName name="_9_0" localSheetId="33">#REF!</definedName>
    <definedName name="_90_0" localSheetId="53">#REF!</definedName>
    <definedName name="_900_0" localSheetId="68">#REF!</definedName>
    <definedName name="_901_0" localSheetId="68">#REF!</definedName>
    <definedName name="_902_0" localSheetId="68">#REF!</definedName>
    <definedName name="_903_0" localSheetId="68">#REF!</definedName>
    <definedName name="_904_0" localSheetId="68">#REF!</definedName>
    <definedName name="_905_0" localSheetId="68">#REF!</definedName>
    <definedName name="_906_0" localSheetId="68">#REF!</definedName>
    <definedName name="_907_0" localSheetId="68">#REF!</definedName>
    <definedName name="_908_0" localSheetId="68">#REF!</definedName>
    <definedName name="_909_0" localSheetId="68">#REF!</definedName>
    <definedName name="_91_0" localSheetId="53">#REF!</definedName>
    <definedName name="_910_0" localSheetId="68">#REF!</definedName>
    <definedName name="_911_0" localSheetId="68">#REF!</definedName>
    <definedName name="_912_0" localSheetId="68">#REF!</definedName>
    <definedName name="_913_0" localSheetId="68">#REF!</definedName>
    <definedName name="_914_0" localSheetId="68">#REF!</definedName>
    <definedName name="_915_0" localSheetId="68">#REF!</definedName>
    <definedName name="_916_0" localSheetId="68">#REF!</definedName>
    <definedName name="_917_0" localSheetId="68">#REF!</definedName>
    <definedName name="_918_0" localSheetId="68">#REF!</definedName>
    <definedName name="_919_0" localSheetId="68">#REF!</definedName>
    <definedName name="_92_0" localSheetId="53">#REF!</definedName>
    <definedName name="_920_0" localSheetId="68">#REF!</definedName>
    <definedName name="_921_0" localSheetId="68">#REF!</definedName>
    <definedName name="_922_0" localSheetId="68">#REF!</definedName>
    <definedName name="_923_0" localSheetId="68">#REF!</definedName>
    <definedName name="_924_0" localSheetId="68">#REF!</definedName>
    <definedName name="_925_0" localSheetId="68">#REF!</definedName>
    <definedName name="_926_0" localSheetId="68">#REF!</definedName>
    <definedName name="_927_0" localSheetId="68">#REF!</definedName>
    <definedName name="_928_0" localSheetId="68">#REF!</definedName>
    <definedName name="_929_0" localSheetId="68">#REF!</definedName>
    <definedName name="_93_0" localSheetId="53">#REF!</definedName>
    <definedName name="_930_0" localSheetId="70">#REF!</definedName>
    <definedName name="_931_0" localSheetId="70">#REF!</definedName>
    <definedName name="_932_0" localSheetId="70">#REF!</definedName>
    <definedName name="_933_0" localSheetId="70">#REF!</definedName>
    <definedName name="_934_0" localSheetId="70">#REF!</definedName>
    <definedName name="_935_0" localSheetId="70">#REF!</definedName>
    <definedName name="_936_0" localSheetId="70">#REF!</definedName>
    <definedName name="_937_0" localSheetId="70">#REF!</definedName>
    <definedName name="_938_0" localSheetId="70">#REF!</definedName>
    <definedName name="_939_0" localSheetId="70">#REF!</definedName>
    <definedName name="_94_0" localSheetId="53">#REF!</definedName>
    <definedName name="_940_0" localSheetId="70">#REF!</definedName>
    <definedName name="_941_0" localSheetId="70">#REF!</definedName>
    <definedName name="_942_0" localSheetId="70">#REF!</definedName>
    <definedName name="_943_0" localSheetId="70">#REF!</definedName>
    <definedName name="_944_0" localSheetId="70">#REF!</definedName>
    <definedName name="_945_0" localSheetId="70">#REF!</definedName>
    <definedName name="_946_0" localSheetId="70">#REF!</definedName>
    <definedName name="_947_0" localSheetId="70">#REF!</definedName>
    <definedName name="_948_0" localSheetId="70">#REF!</definedName>
    <definedName name="_949_0" localSheetId="70">#REF!</definedName>
    <definedName name="_95_0" localSheetId="53">#REF!</definedName>
    <definedName name="_950_0" localSheetId="70">#REF!</definedName>
    <definedName name="_951_0" localSheetId="70">#REF!</definedName>
    <definedName name="_952_0" localSheetId="70">#REF!</definedName>
    <definedName name="_953_0" localSheetId="70">#REF!</definedName>
    <definedName name="_954_0" localSheetId="70">#REF!</definedName>
    <definedName name="_955_0" localSheetId="70">#REF!</definedName>
    <definedName name="_956_0" localSheetId="70">#REF!</definedName>
    <definedName name="_957_0" localSheetId="70">#REF!</definedName>
    <definedName name="_958_0" localSheetId="70">#REF!</definedName>
    <definedName name="_959_0" localSheetId="70">#REF!</definedName>
    <definedName name="_96_0" localSheetId="53">#REF!</definedName>
    <definedName name="_960_0" localSheetId="70">#REF!</definedName>
    <definedName name="_961_0" localSheetId="70">#REF!</definedName>
    <definedName name="_962_0" localSheetId="70">#REF!</definedName>
    <definedName name="_963_0" localSheetId="3">#REF!</definedName>
    <definedName name="_964_0" localSheetId="3">#REF!</definedName>
    <definedName name="_965_0" localSheetId="65">#REF!</definedName>
    <definedName name="_966_0" localSheetId="65">#REF!</definedName>
    <definedName name="_967_0" localSheetId="65">#REF!</definedName>
    <definedName name="_968_0" localSheetId="65">#REF!</definedName>
    <definedName name="_969_0" localSheetId="65">#REF!</definedName>
    <definedName name="_97_0" localSheetId="53">#REF!</definedName>
    <definedName name="_970_0" localSheetId="65">#REF!</definedName>
    <definedName name="_971_0" localSheetId="65">#REF!</definedName>
    <definedName name="_972_0" localSheetId="65">#REF!</definedName>
    <definedName name="_973_0" localSheetId="65">#REF!</definedName>
    <definedName name="_974_0" localSheetId="65">#REF!</definedName>
    <definedName name="_975_0" localSheetId="65">#REF!</definedName>
    <definedName name="_976_0" localSheetId="65">#REF!</definedName>
    <definedName name="_977_0" localSheetId="65">#REF!</definedName>
    <definedName name="_978_0" localSheetId="65">#REF!</definedName>
    <definedName name="_979_0" localSheetId="65">#REF!</definedName>
    <definedName name="_98_0" localSheetId="53">#REF!</definedName>
    <definedName name="_980_0" localSheetId="65">#REF!</definedName>
    <definedName name="_981_0" localSheetId="65">#REF!</definedName>
    <definedName name="_982_0" localSheetId="65">#REF!</definedName>
    <definedName name="_983_0" localSheetId="65">#REF!</definedName>
    <definedName name="_984_0" localSheetId="65">#REF!</definedName>
    <definedName name="_985_0" localSheetId="65">#REF!</definedName>
    <definedName name="_986_0" localSheetId="65">#REF!</definedName>
    <definedName name="_987_0" localSheetId="65">#REF!</definedName>
    <definedName name="_988_0" localSheetId="65">#REF!</definedName>
    <definedName name="_989_0" localSheetId="65">#REF!</definedName>
    <definedName name="_99_0" localSheetId="53">#REF!</definedName>
    <definedName name="_990_0" localSheetId="65">#REF!</definedName>
    <definedName name="_991_0" localSheetId="65">#REF!</definedName>
    <definedName name="_992_0" localSheetId="65">#REF!</definedName>
    <definedName name="_993_0" localSheetId="65">#REF!</definedName>
    <definedName name="_994_0" localSheetId="65">#REF!</definedName>
    <definedName name="_995_0" localSheetId="65">#REF!</definedName>
    <definedName name="_996_0" localSheetId="65">#REF!</definedName>
    <definedName name="_997_0" localSheetId="65">#REF!</definedName>
    <definedName name="_998_0" localSheetId="65">#REF!</definedName>
    <definedName name="_999_0" localSheetId="65">#REF!</definedName>
    <definedName name="asdas" localSheetId="16"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3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65"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'[1]4.6 ten year bonds'!$A$4</definedName>
    <definedName name="BLPH2" hidden="1">'[1]4.6 ten year bonds'!$D$4</definedName>
    <definedName name="BLPH3" hidden="1">'[1]4.6 ten year bonds'!$G$4</definedName>
    <definedName name="BLPH4" hidden="1">'[1]4.6 ten year bonds'!$J$4</definedName>
    <definedName name="BLPH5" hidden="1">'[1]4.6 ten year bonds'!$M$4</definedName>
    <definedName name="dgsgf" localSheetId="16"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3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65"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4" hidden="1">#REF!</definedName>
    <definedName name="Distribution" localSheetId="25" hidden="1">#REF!</definedName>
    <definedName name="Distribution" localSheetId="79" hidden="1">#REF!</definedName>
    <definedName name="Distribution" localSheetId="23" hidden="1">#REF!</definedName>
    <definedName name="Distribution" localSheetId="78" hidden="1">#REF!</definedName>
    <definedName name="Distribution" localSheetId="60" hidden="1">#REF!</definedName>
    <definedName name="Distribution" hidden="1">#REF!</definedName>
    <definedName name="ExtraProfiles" localSheetId="24" hidden="1">#REF!</definedName>
    <definedName name="ExtraProfiles" localSheetId="25" hidden="1">#REF!</definedName>
    <definedName name="ExtraProfiles" localSheetId="79" hidden="1">#REF!</definedName>
    <definedName name="ExtraProfiles" localSheetId="23" hidden="1">#REF!</definedName>
    <definedName name="ExtraProfiles" localSheetId="78" hidden="1">#REF!</definedName>
    <definedName name="ExtraProfiles" localSheetId="60" hidden="1">#REF!</definedName>
    <definedName name="ExtraProfiles" hidden="1">#REF!</definedName>
    <definedName name="fg" localSheetId="16"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3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65"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3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65"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3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65"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3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65"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3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65"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3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65"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4" hidden="1">[2]Population!#REF!</definedName>
    <definedName name="Pop" localSheetId="1" hidden="1">[2]Population!#REF!</definedName>
    <definedName name="Pop" localSheetId="0" hidden="1">[2]Population!#REF!</definedName>
    <definedName name="Pop" localSheetId="2" hidden="1">[2]Population!#REF!</definedName>
    <definedName name="Pop" localSheetId="13" hidden="1">[2]Population!#REF!</definedName>
    <definedName name="Pop" localSheetId="33" hidden="1">[2]Population!#REF!</definedName>
    <definedName name="Pop" localSheetId="49" hidden="1">[2]Population!#REF!</definedName>
    <definedName name="Pop" localSheetId="66" hidden="1">[2]Population!#REF!</definedName>
    <definedName name="Pop" localSheetId="53" hidden="1">[2]Population!#REF!</definedName>
    <definedName name="Pop" localSheetId="75" hidden="1">[2]Population!#REF!</definedName>
    <definedName name="Pop" localSheetId="45" hidden="1">[2]Population!#REF!</definedName>
    <definedName name="Pop" localSheetId="37" hidden="1">[2]Population!#REF!</definedName>
    <definedName name="Pop" localSheetId="6" hidden="1">[2]Population!#REF!</definedName>
    <definedName name="Pop" localSheetId="21" hidden="1">[2]Population!#REF!</definedName>
    <definedName name="Pop" localSheetId="7" hidden="1">[2]Population!#REF!</definedName>
    <definedName name="Pop" localSheetId="25" hidden="1">[2]Population!#REF!</definedName>
    <definedName name="Pop" localSheetId="52" hidden="1">[2]Population!#REF!</definedName>
    <definedName name="Pop" localSheetId="59" hidden="1">[2]Population!#REF!</definedName>
    <definedName name="Pop" localSheetId="38" hidden="1">[2]Population!#REF!</definedName>
    <definedName name="Pop" localSheetId="48" hidden="1">[2]Population!#REF!</definedName>
    <definedName name="Pop" localSheetId="74" hidden="1">[2]Population!#REF!</definedName>
    <definedName name="Pop" localSheetId="50" hidden="1">[2]Population!#REF!</definedName>
    <definedName name="Pop" localSheetId="121" hidden="1">[2]Population!#REF!</definedName>
    <definedName name="Pop" localSheetId="55" hidden="1">[2]Population!#REF!</definedName>
    <definedName name="Pop" localSheetId="69" hidden="1">[2]Population!#REF!</definedName>
    <definedName name="Pop" localSheetId="36" hidden="1">[2]Population!#REF!</definedName>
    <definedName name="Pop" localSheetId="79" hidden="1">[2]Population!#REF!</definedName>
    <definedName name="Pop" localSheetId="82" hidden="1">[2]Population!#REF!</definedName>
    <definedName name="Pop" localSheetId="80" hidden="1">[2]Population!#REF!</definedName>
    <definedName name="Pop" localSheetId="112" hidden="1">[2]Population!#REF!</definedName>
    <definedName name="Pop" localSheetId="31" hidden="1">[2]Population!#REF!</definedName>
    <definedName name="Pop" localSheetId="39" hidden="1">[2]Population!#REF!</definedName>
    <definedName name="Pop" localSheetId="51" hidden="1">[2]Population!#REF!</definedName>
    <definedName name="Pop" localSheetId="27" hidden="1">[2]Population!#REF!</definedName>
    <definedName name="Pop" localSheetId="64" hidden="1">[2]Population!#REF!</definedName>
    <definedName name="Pop" localSheetId="63" hidden="1">[2]Population!#REF!</definedName>
    <definedName name="Pop" localSheetId="54" hidden="1">[2]Population!#REF!</definedName>
    <definedName name="Pop" localSheetId="77" hidden="1">[2]Population!#REF!</definedName>
    <definedName name="Pop" localSheetId="76" hidden="1">[2]Population!#REF!</definedName>
    <definedName name="Pop" localSheetId="67" hidden="1">[2]Population!#REF!</definedName>
    <definedName name="Pop" localSheetId="30" hidden="1">[2]Population!#REF!</definedName>
    <definedName name="Pop" localSheetId="125" hidden="1">[2]Population!#REF!</definedName>
    <definedName name="Pop" localSheetId="73" hidden="1">[2]Population!#REF!</definedName>
    <definedName name="Pop" localSheetId="72" hidden="1">[2]Population!#REF!</definedName>
    <definedName name="Pop" localSheetId="35" hidden="1">[2]Population!#REF!</definedName>
    <definedName name="Pop" localSheetId="118" hidden="1">[2]Population!#REF!</definedName>
    <definedName name="Pop" localSheetId="34" hidden="1">[2]Population!#REF!</definedName>
    <definedName name="Pop" localSheetId="29" hidden="1">[2]Population!#REF!</definedName>
    <definedName name="Pop" localSheetId="71" hidden="1">[2]Population!#REF!</definedName>
    <definedName name="Pop" localSheetId="68" hidden="1">[2]Population!#REF!</definedName>
    <definedName name="Pop" localSheetId="70" hidden="1">[2]Population!#REF!</definedName>
    <definedName name="Pop" localSheetId="3" hidden="1">[2]Population!#REF!</definedName>
    <definedName name="Pop" localSheetId="65" hidden="1">[2]Population!#REF!</definedName>
    <definedName name="Pop" localSheetId="5" hidden="1">[2]Population!#REF!</definedName>
    <definedName name="Pop" localSheetId="22" hidden="1">[2]Population!#REF!</definedName>
    <definedName name="Pop" localSheetId="8" hidden="1">[2]Population!#REF!</definedName>
    <definedName name="Pop" localSheetId="23" hidden="1">[2]Population!#REF!</definedName>
    <definedName name="Pop" localSheetId="40" hidden="1">[2]Population!#REF!</definedName>
    <definedName name="Pop" localSheetId="83" hidden="1">[2]Population!#REF!</definedName>
    <definedName name="Pop" localSheetId="58" hidden="1">[2]Population!#REF!</definedName>
    <definedName name="Pop" localSheetId="28" hidden="1">[2]Population!#REF!</definedName>
    <definedName name="Pop" localSheetId="56" hidden="1">[2]Population!#REF!</definedName>
    <definedName name="Pop" localSheetId="41" hidden="1">[2]Population!#REF!</definedName>
    <definedName name="Pop" localSheetId="122" hidden="1">[2]Population!#REF!</definedName>
    <definedName name="Pop" localSheetId="43" hidden="1">[2]Population!#REF!</definedName>
    <definedName name="Pop" localSheetId="78" hidden="1">[2]Population!#REF!</definedName>
    <definedName name="Pop" localSheetId="84" hidden="1">[2]Population!#REF!</definedName>
    <definedName name="Pop" localSheetId="81" hidden="1">[2]Population!#REF!</definedName>
    <definedName name="Pop" localSheetId="4" hidden="1">[2]Population!#REF!</definedName>
    <definedName name="Pop" localSheetId="42" hidden="1">[2]Population!#REF!</definedName>
    <definedName name="Pop" localSheetId="60" hidden="1">[2]Population!#REF!</definedName>
    <definedName name="Pop" localSheetId="32" hidden="1">[2]Population!#REF!</definedName>
    <definedName name="Pop" localSheetId="47" hidden="1">[2]Population!#REF!</definedName>
    <definedName name="Pop" localSheetId="46" hidden="1">[2]Population!#REF!</definedName>
    <definedName name="Pop" localSheetId="61" hidden="1">[2]Population!#REF!</definedName>
    <definedName name="Pop" localSheetId="62" hidden="1">[2]Population!#REF!</definedName>
    <definedName name="Pop" localSheetId="44" hidden="1">[2]Population!#REF!</definedName>
    <definedName name="Pop" hidden="1">[2]Population!#REF!</definedName>
    <definedName name="Population" localSheetId="24" hidden="1">#REF!</definedName>
    <definedName name="Population" localSheetId="25" hidden="1">#REF!</definedName>
    <definedName name="Population" localSheetId="79" hidden="1">#REF!</definedName>
    <definedName name="Population" localSheetId="23" hidden="1">#REF!</definedName>
    <definedName name="Population" localSheetId="78" hidden="1">#REF!</definedName>
    <definedName name="Population" localSheetId="60" hidden="1">#REF!</definedName>
    <definedName name="Population" hidden="1">#REF!</definedName>
    <definedName name="Profiles" localSheetId="24" hidden="1">#REF!</definedName>
    <definedName name="Profiles" localSheetId="25" hidden="1">#REF!</definedName>
    <definedName name="Profiles" localSheetId="79" hidden="1">#REF!</definedName>
    <definedName name="Profiles" localSheetId="23" hidden="1">#REF!</definedName>
    <definedName name="Profiles" localSheetId="78" hidden="1">#REF!</definedName>
    <definedName name="Profiles" localSheetId="60" hidden="1">#REF!</definedName>
    <definedName name="Profiles" hidden="1">#REF!</definedName>
    <definedName name="Projections" localSheetId="24" hidden="1">#REF!</definedName>
    <definedName name="Projections" localSheetId="25" hidden="1">#REF!</definedName>
    <definedName name="Projections" localSheetId="79" hidden="1">#REF!</definedName>
    <definedName name="Projections" localSheetId="23" hidden="1">#REF!</definedName>
    <definedName name="Projections" localSheetId="78" hidden="1">#REF!</definedName>
    <definedName name="Projections" localSheetId="60" hidden="1">#REF!</definedName>
    <definedName name="Projections" hidden="1">#REF!</definedName>
    <definedName name="Results" hidden="1">[3]UK99!$A$1:$A$1</definedName>
    <definedName name="sdf" localSheetId="16"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3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65"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3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65"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3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65"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3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65"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3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65"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3" i="214" l="1"/>
  <c r="C63" i="214"/>
  <c r="D63" i="214"/>
  <c r="E63" i="214"/>
  <c r="F63" i="214"/>
  <c r="G63" i="214"/>
  <c r="H63" i="214"/>
  <c r="I63" i="214"/>
  <c r="J63" i="214"/>
  <c r="K63" i="214"/>
  <c r="L63" i="214"/>
  <c r="M63" i="214"/>
  <c r="N63" i="214"/>
  <c r="O63" i="214"/>
  <c r="P63" i="214"/>
  <c r="Q63" i="214"/>
  <c r="R63" i="214"/>
  <c r="S63" i="214"/>
  <c r="T63" i="214"/>
  <c r="U63" i="214"/>
  <c r="V63" i="214"/>
  <c r="P30" i="224"/>
  <c r="Q30" i="224"/>
  <c r="R30" i="224"/>
  <c r="S30" i="224"/>
  <c r="T30" i="224"/>
  <c r="U30" i="224"/>
  <c r="O30" i="224"/>
  <c r="C62" i="214" l="1"/>
  <c r="O32" i="224" l="1"/>
  <c r="V36" i="214"/>
  <c r="V37" i="214"/>
  <c r="V38" i="214"/>
  <c r="V39" i="214"/>
  <c r="V40" i="214"/>
  <c r="V41" i="214"/>
  <c r="V42" i="214"/>
  <c r="V43" i="214"/>
  <c r="V44" i="214"/>
  <c r="V45" i="214"/>
  <c r="V46" i="214"/>
  <c r="V47" i="214"/>
  <c r="V48" i="214"/>
  <c r="V49" i="214"/>
  <c r="V50" i="214"/>
  <c r="V51" i="214"/>
  <c r="V52" i="214"/>
  <c r="V53" i="214"/>
  <c r="V54" i="214"/>
  <c r="V55" i="214"/>
  <c r="V56" i="214"/>
  <c r="V57" i="214"/>
  <c r="V58" i="214"/>
  <c r="V59" i="214"/>
  <c r="V60" i="214"/>
  <c r="V61" i="214"/>
  <c r="V62" i="214"/>
  <c r="V64" i="214"/>
  <c r="B64" i="214"/>
  <c r="C64" i="214"/>
  <c r="D64" i="214"/>
  <c r="E64" i="214"/>
  <c r="F64" i="214"/>
  <c r="G64" i="214"/>
  <c r="H64" i="214"/>
  <c r="I64" i="214"/>
  <c r="J64" i="214"/>
  <c r="K64" i="214"/>
  <c r="L64" i="214"/>
  <c r="M64" i="214"/>
  <c r="N64" i="214"/>
  <c r="O64" i="214"/>
  <c r="P64" i="214"/>
  <c r="Q64" i="214"/>
  <c r="R64" i="214"/>
  <c r="S64" i="214"/>
  <c r="T64" i="214"/>
  <c r="U64" i="214"/>
  <c r="V47" i="201" l="1"/>
  <c r="P30" i="223"/>
  <c r="Q30" i="223"/>
  <c r="R30" i="223"/>
  <c r="S30" i="223"/>
  <c r="T30" i="223"/>
  <c r="U30" i="223"/>
  <c r="W47" i="201" l="1"/>
  <c r="O30" i="223"/>
  <c r="B62" i="214" l="1"/>
  <c r="D62" i="214"/>
  <c r="E62" i="214"/>
  <c r="F62" i="214"/>
  <c r="G62" i="214"/>
  <c r="H62" i="214"/>
  <c r="I62" i="214"/>
  <c r="J62" i="214"/>
  <c r="K62" i="214"/>
  <c r="L62" i="214"/>
  <c r="M62" i="214"/>
  <c r="N62" i="214"/>
  <c r="O62" i="214"/>
  <c r="P62" i="214"/>
  <c r="Q62" i="214"/>
  <c r="R62" i="214"/>
  <c r="S62" i="214"/>
  <c r="T62" i="214"/>
  <c r="U62" i="214"/>
  <c r="N29" i="224" l="1"/>
  <c r="O29" i="224" l="1"/>
  <c r="P29" i="224"/>
  <c r="Q29" i="224"/>
  <c r="R29" i="224"/>
  <c r="S29" i="224"/>
  <c r="T29" i="224"/>
  <c r="O29" i="223" l="1"/>
  <c r="P29" i="223"/>
  <c r="Q29" i="223"/>
  <c r="R29" i="223"/>
  <c r="S29" i="223"/>
  <c r="T29" i="223"/>
  <c r="N29" i="223"/>
  <c r="T28" i="224" l="1"/>
  <c r="N27" i="225" l="1"/>
  <c r="O27" i="225"/>
  <c r="P27" i="225"/>
  <c r="Q27" i="225"/>
  <c r="R27" i="225"/>
  <c r="S27" i="225"/>
  <c r="M27" i="224"/>
  <c r="N27" i="224"/>
  <c r="O27" i="224"/>
  <c r="P27" i="224"/>
  <c r="Q27" i="224"/>
  <c r="R27" i="224"/>
  <c r="S27" i="224"/>
  <c r="W36" i="214" l="1"/>
  <c r="W37" i="214"/>
  <c r="W38" i="214"/>
  <c r="W35" i="214"/>
  <c r="U36" i="214"/>
  <c r="Q28" i="224" l="1"/>
  <c r="P28" i="224"/>
  <c r="O28" i="224"/>
  <c r="S28" i="224"/>
  <c r="R28" i="224"/>
  <c r="M32" i="224"/>
  <c r="N28" i="224" l="1"/>
  <c r="N32" i="224"/>
  <c r="B61" i="214" l="1"/>
  <c r="C61" i="214"/>
  <c r="D61" i="214"/>
  <c r="E61" i="214"/>
  <c r="F61" i="214"/>
  <c r="G61" i="214"/>
  <c r="H61" i="214"/>
  <c r="I61" i="214"/>
  <c r="J61" i="214"/>
  <c r="K61" i="214"/>
  <c r="L61" i="214"/>
  <c r="M61" i="214"/>
  <c r="N61" i="214"/>
  <c r="O61" i="214"/>
  <c r="P61" i="214"/>
  <c r="Q61" i="214"/>
  <c r="R61" i="214"/>
  <c r="S61" i="214"/>
  <c r="T61" i="214"/>
  <c r="U61" i="214"/>
  <c r="U37" i="214"/>
  <c r="U38" i="214"/>
  <c r="U39" i="214"/>
  <c r="U40" i="214"/>
  <c r="U41" i="214"/>
  <c r="U42" i="214"/>
  <c r="U43" i="214"/>
  <c r="U44" i="214"/>
  <c r="U45" i="214"/>
  <c r="U46" i="214"/>
  <c r="U47" i="214"/>
  <c r="U48" i="214"/>
  <c r="U49" i="214"/>
  <c r="U50" i="214"/>
  <c r="U51" i="214"/>
  <c r="U52" i="214"/>
  <c r="U53" i="214"/>
  <c r="U54" i="214"/>
  <c r="U55" i="214"/>
  <c r="U56" i="214"/>
  <c r="U57" i="214"/>
  <c r="U58" i="214"/>
  <c r="U59" i="214"/>
  <c r="U60" i="214"/>
  <c r="S27" i="226" l="1"/>
  <c r="R27" i="226"/>
  <c r="Q27" i="226"/>
  <c r="P27" i="226"/>
  <c r="O27" i="226"/>
  <c r="N27" i="226"/>
  <c r="M27" i="226"/>
  <c r="S28" i="223" l="1"/>
  <c r="R28" i="223"/>
  <c r="Q28" i="223"/>
  <c r="P28" i="223"/>
  <c r="O28" i="223"/>
  <c r="T28" i="223"/>
  <c r="N28" i="223" l="1"/>
  <c r="B60" i="214"/>
  <c r="C60" i="214"/>
  <c r="D60" i="214"/>
  <c r="E60" i="214"/>
  <c r="F60" i="214"/>
  <c r="G60" i="214"/>
  <c r="H60" i="214"/>
  <c r="I60" i="214"/>
  <c r="J60" i="214"/>
  <c r="K60" i="214"/>
  <c r="L60" i="214"/>
  <c r="M60" i="214"/>
  <c r="N60" i="214"/>
  <c r="O60" i="214"/>
  <c r="P60" i="214"/>
  <c r="Q60" i="214"/>
  <c r="R60" i="214"/>
  <c r="S60" i="214"/>
  <c r="T60" i="214"/>
  <c r="B58" i="214" l="1"/>
  <c r="C58" i="214"/>
  <c r="D58" i="214"/>
  <c r="E58" i="214"/>
  <c r="F58" i="214"/>
  <c r="G58" i="214"/>
  <c r="H58" i="214"/>
  <c r="I58" i="214"/>
  <c r="J58" i="214"/>
  <c r="K58" i="214"/>
  <c r="L58" i="214"/>
  <c r="M58" i="214"/>
  <c r="N58" i="214"/>
  <c r="O58" i="214"/>
  <c r="P58" i="214"/>
  <c r="Q58" i="214"/>
  <c r="R58" i="214"/>
  <c r="S58" i="214"/>
  <c r="T58" i="214"/>
  <c r="T36" i="214"/>
  <c r="T37" i="214"/>
  <c r="T38" i="214"/>
  <c r="T39" i="214"/>
  <c r="T40" i="214"/>
  <c r="T41" i="214"/>
  <c r="T42" i="214"/>
  <c r="T43" i="214"/>
  <c r="T44" i="214"/>
  <c r="T45" i="214"/>
  <c r="T46" i="214"/>
  <c r="T47" i="214"/>
  <c r="T48" i="214"/>
  <c r="T49" i="214"/>
  <c r="T50" i="214"/>
  <c r="T51" i="214"/>
  <c r="T52" i="214"/>
  <c r="T53" i="214"/>
  <c r="T54" i="214"/>
  <c r="T55" i="214"/>
  <c r="T56" i="214"/>
  <c r="T57" i="214"/>
  <c r="T59" i="214"/>
  <c r="S26" i="224" l="1"/>
  <c r="R26" i="224"/>
  <c r="Q26" i="224"/>
  <c r="P26" i="224"/>
  <c r="O26" i="224"/>
  <c r="N26" i="224"/>
  <c r="M26" i="224"/>
  <c r="L25" i="218" l="1"/>
  <c r="L25" i="222" l="1"/>
  <c r="L25" i="217"/>
  <c r="L25" i="223"/>
  <c r="L25" i="221"/>
  <c r="L25" i="219"/>
  <c r="L25" i="220"/>
  <c r="L25" i="216"/>
  <c r="L25" i="215" l="1"/>
  <c r="S36" i="214" l="1"/>
  <c r="S37" i="214"/>
  <c r="S38" i="214"/>
  <c r="S39" i="214"/>
  <c r="S40" i="214"/>
  <c r="S41" i="214"/>
  <c r="S42" i="214"/>
  <c r="S43" i="214"/>
  <c r="S44" i="214"/>
  <c r="S45" i="214"/>
  <c r="S46" i="214"/>
  <c r="S47" i="214"/>
  <c r="S48" i="214"/>
  <c r="S49" i="214"/>
  <c r="S50" i="214"/>
  <c r="S51" i="214"/>
  <c r="S52" i="214"/>
  <c r="S53" i="214"/>
  <c r="S54" i="214"/>
  <c r="S55" i="214"/>
  <c r="S56" i="214"/>
  <c r="S57" i="214"/>
  <c r="S59" i="214"/>
  <c r="B57" i="214"/>
  <c r="C57" i="214"/>
  <c r="D57" i="214"/>
  <c r="E57" i="214"/>
  <c r="F57" i="214"/>
  <c r="G57" i="214"/>
  <c r="H57" i="214"/>
  <c r="I57" i="214"/>
  <c r="J57" i="214"/>
  <c r="K57" i="214"/>
  <c r="L57" i="214"/>
  <c r="M57" i="214"/>
  <c r="N57" i="214"/>
  <c r="O57" i="214"/>
  <c r="P57" i="214"/>
  <c r="Q57" i="214"/>
  <c r="R57" i="214"/>
  <c r="L23" i="225"/>
  <c r="M23" i="225"/>
  <c r="N23" i="225"/>
  <c r="O23" i="225"/>
  <c r="P23" i="225"/>
  <c r="Q23" i="225"/>
  <c r="L24" i="225"/>
  <c r="M24" i="225"/>
  <c r="N24" i="225"/>
  <c r="O24" i="225"/>
  <c r="P24" i="225"/>
  <c r="Q24" i="225"/>
  <c r="K24" i="225"/>
  <c r="M24" i="224"/>
  <c r="N24" i="224"/>
  <c r="O24" i="224"/>
  <c r="P24" i="224"/>
  <c r="Q24" i="224"/>
  <c r="L23" i="224"/>
  <c r="M23" i="224"/>
  <c r="N23" i="224"/>
  <c r="O23" i="224"/>
  <c r="P23" i="224"/>
  <c r="Q23" i="224"/>
  <c r="L24" i="224"/>
  <c r="K24" i="224"/>
  <c r="L32" i="224" l="1"/>
  <c r="Q23" i="217" l="1"/>
  <c r="K23" i="217"/>
  <c r="L23" i="217"/>
  <c r="M23" i="217"/>
  <c r="N23" i="217"/>
  <c r="O23" i="217"/>
  <c r="P23" i="217"/>
  <c r="C59" i="214" l="1"/>
  <c r="D59" i="214"/>
  <c r="E59" i="214"/>
  <c r="F59" i="214"/>
  <c r="G59" i="214"/>
  <c r="H59" i="214"/>
  <c r="I59" i="214"/>
  <c r="J59" i="214"/>
  <c r="K59" i="214"/>
  <c r="L59" i="214"/>
  <c r="M59" i="214"/>
  <c r="N59" i="214"/>
  <c r="O59" i="214"/>
  <c r="P59" i="214"/>
  <c r="Q59" i="214"/>
  <c r="R59" i="214"/>
  <c r="B59" i="214"/>
  <c r="K24" i="221" l="1"/>
  <c r="L24" i="221"/>
  <c r="M24" i="221"/>
  <c r="N24" i="221"/>
  <c r="O24" i="221"/>
  <c r="P24" i="221"/>
  <c r="Q24" i="221"/>
  <c r="K24" i="220"/>
  <c r="L24" i="220"/>
  <c r="M24" i="220"/>
  <c r="N24" i="220"/>
  <c r="O24" i="220"/>
  <c r="P24" i="220"/>
  <c r="Q24" i="220"/>
  <c r="K24" i="222"/>
  <c r="L24" i="222"/>
  <c r="M24" i="222"/>
  <c r="N24" i="222"/>
  <c r="O24" i="222"/>
  <c r="P24" i="222"/>
  <c r="Q24" i="222"/>
  <c r="K24" i="219"/>
  <c r="L24" i="219"/>
  <c r="M24" i="219"/>
  <c r="N24" i="219"/>
  <c r="O24" i="219"/>
  <c r="P24" i="219"/>
  <c r="Q24" i="219"/>
  <c r="K24" i="218"/>
  <c r="L24" i="218"/>
  <c r="M24" i="218"/>
  <c r="N24" i="218"/>
  <c r="O24" i="218"/>
  <c r="P24" i="218"/>
  <c r="Q24" i="218"/>
  <c r="K24" i="216"/>
  <c r="L24" i="216"/>
  <c r="M24" i="216"/>
  <c r="N24" i="216"/>
  <c r="O24" i="216"/>
  <c r="P24" i="216"/>
  <c r="Q24" i="216"/>
  <c r="K24" i="215"/>
  <c r="L24" i="215"/>
  <c r="M24" i="215"/>
  <c r="N24" i="215"/>
  <c r="O24" i="215"/>
  <c r="P24" i="215"/>
  <c r="Q24" i="215"/>
  <c r="A23" i="216" l="1"/>
  <c r="R36" i="214"/>
  <c r="R37" i="214"/>
  <c r="R38" i="214"/>
  <c r="R39" i="214"/>
  <c r="R40" i="214"/>
  <c r="R41" i="214"/>
  <c r="R42" i="214"/>
  <c r="R43" i="214"/>
  <c r="R44" i="214"/>
  <c r="R45" i="214"/>
  <c r="R46" i="214"/>
  <c r="R47" i="214"/>
  <c r="R48" i="214"/>
  <c r="R49" i="214"/>
  <c r="R50" i="214"/>
  <c r="R51" i="214"/>
  <c r="R52" i="214"/>
  <c r="R53" i="214"/>
  <c r="R54" i="214"/>
  <c r="R55" i="214"/>
  <c r="R56" i="214"/>
  <c r="A23" i="215"/>
  <c r="K23" i="218"/>
  <c r="K23" i="216"/>
  <c r="K23" i="219"/>
  <c r="K23" i="221"/>
  <c r="K23" i="220"/>
  <c r="K23" i="222"/>
  <c r="K23" i="223"/>
  <c r="K23" i="215"/>
  <c r="J21" i="217"/>
  <c r="K21" i="217"/>
  <c r="L21" i="217"/>
  <c r="M21" i="217"/>
  <c r="N21" i="217"/>
  <c r="O21" i="217"/>
  <c r="P21" i="217"/>
  <c r="J22" i="217"/>
  <c r="K22" i="217"/>
  <c r="O22" i="217"/>
  <c r="B2" i="214"/>
  <c r="J22" i="225"/>
  <c r="N22" i="225"/>
  <c r="A22" i="225"/>
  <c r="J22" i="224"/>
  <c r="N22" i="224"/>
  <c r="A22" i="224"/>
  <c r="K21" i="221"/>
  <c r="L21" i="221"/>
  <c r="M21" i="221"/>
  <c r="N21" i="221"/>
  <c r="O21" i="221"/>
  <c r="P21" i="221"/>
  <c r="J21" i="221"/>
  <c r="A22" i="221"/>
  <c r="K21" i="222"/>
  <c r="L21" i="222"/>
  <c r="M21" i="222"/>
  <c r="N21" i="222"/>
  <c r="O21" i="222"/>
  <c r="P21" i="222"/>
  <c r="J21" i="222"/>
  <c r="A22" i="222"/>
  <c r="K21" i="220"/>
  <c r="L21" i="220"/>
  <c r="M21" i="220"/>
  <c r="N21" i="220"/>
  <c r="O21" i="220"/>
  <c r="P21" i="220"/>
  <c r="J21" i="220"/>
  <c r="J20" i="220"/>
  <c r="K20" i="220"/>
  <c r="L20" i="220"/>
  <c r="M20" i="220"/>
  <c r="N20" i="220"/>
  <c r="O20" i="220"/>
  <c r="I20" i="220"/>
  <c r="A22" i="220"/>
  <c r="O16" i="216"/>
  <c r="O19" i="220"/>
  <c r="N19" i="220"/>
  <c r="M19" i="220"/>
  <c r="L19" i="220"/>
  <c r="K19" i="220"/>
  <c r="J19" i="220"/>
  <c r="I19" i="220"/>
  <c r="J9" i="220"/>
  <c r="I9" i="220"/>
  <c r="H9" i="220"/>
  <c r="G9" i="220"/>
  <c r="F9" i="220"/>
  <c r="E9" i="220"/>
  <c r="D9" i="220"/>
  <c r="K21" i="219"/>
  <c r="L21" i="219"/>
  <c r="M21" i="219"/>
  <c r="N21" i="219"/>
  <c r="O21" i="219"/>
  <c r="P21" i="219"/>
  <c r="J21" i="219"/>
  <c r="A22" i="219"/>
  <c r="K21" i="218"/>
  <c r="L21" i="218"/>
  <c r="M21" i="218"/>
  <c r="N21" i="218"/>
  <c r="O21" i="218"/>
  <c r="P21" i="218"/>
  <c r="J21" i="218"/>
  <c r="A22" i="218"/>
  <c r="A22" i="217"/>
  <c r="K21" i="216"/>
  <c r="L21" i="216"/>
  <c r="M21" i="216"/>
  <c r="N21" i="216"/>
  <c r="O21" i="216"/>
  <c r="P21" i="216"/>
  <c r="J21" i="216"/>
  <c r="A22" i="216"/>
  <c r="A22" i="215"/>
  <c r="J21" i="215"/>
  <c r="A5" i="223"/>
  <c r="A6" i="223"/>
  <c r="A7" i="223"/>
  <c r="A8" i="223"/>
  <c r="A9" i="223"/>
  <c r="A10" i="223"/>
  <c r="A11" i="223"/>
  <c r="A12" i="223"/>
  <c r="A13" i="223"/>
  <c r="A14" i="223"/>
  <c r="A15" i="223"/>
  <c r="A16" i="223"/>
  <c r="A17" i="223"/>
  <c r="A18" i="223"/>
  <c r="A19" i="223"/>
  <c r="A20" i="223"/>
  <c r="A21" i="223"/>
  <c r="A22" i="223"/>
  <c r="P21" i="223"/>
  <c r="O21" i="223"/>
  <c r="N21" i="223"/>
  <c r="M21" i="223"/>
  <c r="L21" i="223"/>
  <c r="K21" i="223"/>
  <c r="J21" i="223"/>
  <c r="J20" i="223"/>
  <c r="K20" i="223"/>
  <c r="L20" i="223"/>
  <c r="M20" i="223"/>
  <c r="N20" i="223"/>
  <c r="O20" i="223"/>
  <c r="I20" i="223"/>
  <c r="B56" i="214"/>
  <c r="C56" i="214"/>
  <c r="D56" i="214"/>
  <c r="E56" i="214"/>
  <c r="F56" i="214"/>
  <c r="G56" i="214"/>
  <c r="H56" i="214"/>
  <c r="I56" i="214"/>
  <c r="J56" i="214"/>
  <c r="K56" i="214"/>
  <c r="L56" i="214"/>
  <c r="M56" i="214"/>
  <c r="N56" i="214"/>
  <c r="O56" i="214"/>
  <c r="P56" i="214"/>
  <c r="Q56" i="214"/>
  <c r="B55" i="214"/>
  <c r="C55" i="214"/>
  <c r="D55" i="214"/>
  <c r="E55" i="214"/>
  <c r="F55" i="214"/>
  <c r="G55" i="214"/>
  <c r="H55" i="214"/>
  <c r="I55" i="214"/>
  <c r="J55" i="214"/>
  <c r="K55" i="214"/>
  <c r="L55" i="214"/>
  <c r="M55" i="214"/>
  <c r="N55" i="214"/>
  <c r="O55" i="214"/>
  <c r="P55" i="214"/>
  <c r="Q55" i="214"/>
  <c r="P22" i="224"/>
  <c r="O22" i="224"/>
  <c r="M22" i="224"/>
  <c r="L22" i="224"/>
  <c r="K22" i="224"/>
  <c r="P22" i="217"/>
  <c r="N22" i="217"/>
  <c r="M22" i="217"/>
  <c r="L22" i="217"/>
  <c r="B36" i="214"/>
  <c r="C36" i="214"/>
  <c r="D36" i="214"/>
  <c r="E36" i="214"/>
  <c r="F36" i="214"/>
  <c r="G36" i="214"/>
  <c r="H36" i="214"/>
  <c r="I36" i="214"/>
  <c r="J36" i="214"/>
  <c r="K36" i="214"/>
  <c r="L36" i="214"/>
  <c r="M36" i="214"/>
  <c r="N36" i="214"/>
  <c r="O36" i="214"/>
  <c r="P36" i="214"/>
  <c r="Q36" i="214"/>
  <c r="B37" i="214"/>
  <c r="C37" i="214"/>
  <c r="D37" i="214"/>
  <c r="E37" i="214"/>
  <c r="F37" i="214"/>
  <c r="G37" i="214"/>
  <c r="H37" i="214"/>
  <c r="I37" i="214"/>
  <c r="J37" i="214"/>
  <c r="K37" i="214"/>
  <c r="L37" i="214"/>
  <c r="M37" i="214"/>
  <c r="N37" i="214"/>
  <c r="O37" i="214"/>
  <c r="P37" i="214"/>
  <c r="Q37" i="214"/>
  <c r="B38" i="214"/>
  <c r="C38" i="214"/>
  <c r="D38" i="214"/>
  <c r="E38" i="214"/>
  <c r="F38" i="214"/>
  <c r="G38" i="214"/>
  <c r="H38" i="214"/>
  <c r="I38" i="214"/>
  <c r="J38" i="214"/>
  <c r="K38" i="214"/>
  <c r="L38" i="214"/>
  <c r="M38" i="214"/>
  <c r="N38" i="214"/>
  <c r="O38" i="214"/>
  <c r="P38" i="214"/>
  <c r="Q38" i="214"/>
  <c r="B39" i="214"/>
  <c r="C39" i="214"/>
  <c r="D39" i="214"/>
  <c r="E39" i="214"/>
  <c r="F39" i="214"/>
  <c r="G39" i="214"/>
  <c r="H39" i="214"/>
  <c r="I39" i="214"/>
  <c r="J39" i="214"/>
  <c r="K39" i="214"/>
  <c r="L39" i="214"/>
  <c r="M39" i="214"/>
  <c r="N39" i="214"/>
  <c r="O39" i="214"/>
  <c r="P39" i="214"/>
  <c r="Q39" i="214"/>
  <c r="B40" i="214"/>
  <c r="C40" i="214"/>
  <c r="D40" i="214"/>
  <c r="E40" i="214"/>
  <c r="F40" i="214"/>
  <c r="G40" i="214"/>
  <c r="H40" i="214"/>
  <c r="I40" i="214"/>
  <c r="J40" i="214"/>
  <c r="K40" i="214"/>
  <c r="L40" i="214"/>
  <c r="M40" i="214"/>
  <c r="N40" i="214"/>
  <c r="O40" i="214"/>
  <c r="P40" i="214"/>
  <c r="Q40" i="214"/>
  <c r="B41" i="214"/>
  <c r="C41" i="214"/>
  <c r="D41" i="214"/>
  <c r="E41" i="214"/>
  <c r="F41" i="214"/>
  <c r="G41" i="214"/>
  <c r="H41" i="214"/>
  <c r="I41" i="214"/>
  <c r="J41" i="214"/>
  <c r="K41" i="214"/>
  <c r="L41" i="214"/>
  <c r="M41" i="214"/>
  <c r="N41" i="214"/>
  <c r="O41" i="214"/>
  <c r="P41" i="214"/>
  <c r="Q41" i="214"/>
  <c r="B42" i="214"/>
  <c r="C42" i="214"/>
  <c r="D42" i="214"/>
  <c r="E42" i="214"/>
  <c r="F42" i="214"/>
  <c r="G42" i="214"/>
  <c r="H42" i="214"/>
  <c r="I42" i="214"/>
  <c r="J42" i="214"/>
  <c r="K42" i="214"/>
  <c r="L42" i="214"/>
  <c r="M42" i="214"/>
  <c r="N42" i="214"/>
  <c r="O42" i="214"/>
  <c r="P42" i="214"/>
  <c r="Q42" i="214"/>
  <c r="B43" i="214"/>
  <c r="C43" i="214"/>
  <c r="D43" i="214"/>
  <c r="E43" i="214"/>
  <c r="F43" i="214"/>
  <c r="G43" i="214"/>
  <c r="H43" i="214"/>
  <c r="I43" i="214"/>
  <c r="J43" i="214"/>
  <c r="K43" i="214"/>
  <c r="L43" i="214"/>
  <c r="M43" i="214"/>
  <c r="N43" i="214"/>
  <c r="O43" i="214"/>
  <c r="P43" i="214"/>
  <c r="Q43" i="214"/>
  <c r="B44" i="214"/>
  <c r="C44" i="214"/>
  <c r="D44" i="214"/>
  <c r="E44" i="214"/>
  <c r="F44" i="214"/>
  <c r="G44" i="214"/>
  <c r="H44" i="214"/>
  <c r="I44" i="214"/>
  <c r="J44" i="214"/>
  <c r="K44" i="214"/>
  <c r="L44" i="214"/>
  <c r="M44" i="214"/>
  <c r="N44" i="214"/>
  <c r="O44" i="214"/>
  <c r="P44" i="214"/>
  <c r="Q44" i="214"/>
  <c r="B45" i="214"/>
  <c r="C45" i="214"/>
  <c r="D45" i="214"/>
  <c r="E45" i="214"/>
  <c r="F45" i="214"/>
  <c r="G45" i="214"/>
  <c r="H45" i="214"/>
  <c r="I45" i="214"/>
  <c r="J45" i="214"/>
  <c r="K45" i="214"/>
  <c r="L45" i="214"/>
  <c r="M45" i="214"/>
  <c r="N45" i="214"/>
  <c r="O45" i="214"/>
  <c r="P45" i="214"/>
  <c r="Q45" i="214"/>
  <c r="B46" i="214"/>
  <c r="C46" i="214"/>
  <c r="D46" i="214"/>
  <c r="E46" i="214"/>
  <c r="F46" i="214"/>
  <c r="G46" i="214"/>
  <c r="H46" i="214"/>
  <c r="I46" i="214"/>
  <c r="J46" i="214"/>
  <c r="K46" i="214"/>
  <c r="L46" i="214"/>
  <c r="M46" i="214"/>
  <c r="N46" i="214"/>
  <c r="O46" i="214"/>
  <c r="P46" i="214"/>
  <c r="Q46" i="214"/>
  <c r="B47" i="214"/>
  <c r="C47" i="214"/>
  <c r="D47" i="214"/>
  <c r="E47" i="214"/>
  <c r="F47" i="214"/>
  <c r="G47" i="214"/>
  <c r="H47" i="214"/>
  <c r="I47" i="214"/>
  <c r="J47" i="214"/>
  <c r="K47" i="214"/>
  <c r="L47" i="214"/>
  <c r="M47" i="214"/>
  <c r="N47" i="214"/>
  <c r="O47" i="214"/>
  <c r="P47" i="214"/>
  <c r="Q47" i="214"/>
  <c r="B48" i="214"/>
  <c r="C48" i="214"/>
  <c r="D48" i="214"/>
  <c r="E48" i="214"/>
  <c r="F48" i="214"/>
  <c r="G48" i="214"/>
  <c r="H48" i="214"/>
  <c r="I48" i="214"/>
  <c r="J48" i="214"/>
  <c r="K48" i="214"/>
  <c r="L48" i="214"/>
  <c r="M48" i="214"/>
  <c r="N48" i="214"/>
  <c r="O48" i="214"/>
  <c r="P48" i="214"/>
  <c r="Q48" i="214"/>
  <c r="B49" i="214"/>
  <c r="C49" i="214"/>
  <c r="D49" i="214"/>
  <c r="E49" i="214"/>
  <c r="F49" i="214"/>
  <c r="G49" i="214"/>
  <c r="H49" i="214"/>
  <c r="I49" i="214"/>
  <c r="J49" i="214"/>
  <c r="K49" i="214"/>
  <c r="L49" i="214"/>
  <c r="M49" i="214"/>
  <c r="N49" i="214"/>
  <c r="O49" i="214"/>
  <c r="P49" i="214"/>
  <c r="Q49" i="214"/>
  <c r="B50" i="214"/>
  <c r="C50" i="214"/>
  <c r="D50" i="214"/>
  <c r="E50" i="214"/>
  <c r="F50" i="214"/>
  <c r="G50" i="214"/>
  <c r="H50" i="214"/>
  <c r="I50" i="214"/>
  <c r="J50" i="214"/>
  <c r="K50" i="214"/>
  <c r="L50" i="214"/>
  <c r="M50" i="214"/>
  <c r="N50" i="214"/>
  <c r="O50" i="214"/>
  <c r="P50" i="214"/>
  <c r="Q50" i="214"/>
  <c r="B51" i="214"/>
  <c r="C51" i="214"/>
  <c r="D51" i="214"/>
  <c r="E51" i="214"/>
  <c r="F51" i="214"/>
  <c r="G51" i="214"/>
  <c r="H51" i="214"/>
  <c r="I51" i="214"/>
  <c r="J51" i="214"/>
  <c r="K51" i="214"/>
  <c r="L51" i="214"/>
  <c r="M51" i="214"/>
  <c r="N51" i="214"/>
  <c r="O51" i="214"/>
  <c r="P51" i="214"/>
  <c r="Q51" i="214"/>
  <c r="B52" i="214"/>
  <c r="C52" i="214"/>
  <c r="D52" i="214"/>
  <c r="E52" i="214"/>
  <c r="F52" i="214"/>
  <c r="G52" i="214"/>
  <c r="H52" i="214"/>
  <c r="I52" i="214"/>
  <c r="J52" i="214"/>
  <c r="K52" i="214"/>
  <c r="L52" i="214"/>
  <c r="M52" i="214"/>
  <c r="N52" i="214"/>
  <c r="O52" i="214"/>
  <c r="P52" i="214"/>
  <c r="Q52" i="214"/>
  <c r="B53" i="214"/>
  <c r="C53" i="214"/>
  <c r="D53" i="214"/>
  <c r="E53" i="214"/>
  <c r="F53" i="214"/>
  <c r="G53" i="214"/>
  <c r="H53" i="214"/>
  <c r="I53" i="214"/>
  <c r="J53" i="214"/>
  <c r="K53" i="214"/>
  <c r="L53" i="214"/>
  <c r="M53" i="214"/>
  <c r="N53" i="214"/>
  <c r="O53" i="214"/>
  <c r="P53" i="214"/>
  <c r="Q53" i="214"/>
  <c r="B54" i="214"/>
  <c r="C54" i="214"/>
  <c r="D54" i="214"/>
  <c r="E54" i="214"/>
  <c r="F54" i="214"/>
  <c r="G54" i="214"/>
  <c r="H54" i="214"/>
  <c r="I54" i="214"/>
  <c r="J54" i="214"/>
  <c r="K54" i="214"/>
  <c r="L54" i="214"/>
  <c r="M54" i="214"/>
  <c r="N54" i="214"/>
  <c r="O54" i="214"/>
  <c r="P54" i="214"/>
  <c r="Q54" i="214"/>
  <c r="C5" i="225"/>
  <c r="D5" i="225"/>
  <c r="E5" i="225"/>
  <c r="F5" i="225"/>
  <c r="G5" i="225"/>
  <c r="H5" i="225"/>
  <c r="I5" i="225"/>
  <c r="C6" i="225"/>
  <c r="D6" i="225"/>
  <c r="E6" i="225"/>
  <c r="F6" i="225"/>
  <c r="G6" i="225"/>
  <c r="H6" i="225"/>
  <c r="I6" i="225"/>
  <c r="C7" i="225"/>
  <c r="D7" i="225"/>
  <c r="E7" i="225"/>
  <c r="F7" i="225"/>
  <c r="G7" i="225"/>
  <c r="H7" i="225"/>
  <c r="I7" i="225"/>
  <c r="D8" i="225"/>
  <c r="E8" i="225"/>
  <c r="F8" i="225"/>
  <c r="G8" i="225"/>
  <c r="H8" i="225"/>
  <c r="I8" i="225"/>
  <c r="J8" i="225"/>
  <c r="D9" i="225"/>
  <c r="E9" i="225"/>
  <c r="F9" i="225"/>
  <c r="G9" i="225"/>
  <c r="H9" i="225"/>
  <c r="I9" i="225"/>
  <c r="J9" i="225"/>
  <c r="E10" i="225"/>
  <c r="F10" i="225"/>
  <c r="G10" i="225"/>
  <c r="H10" i="225"/>
  <c r="I10" i="225"/>
  <c r="J10" i="225"/>
  <c r="K10" i="225"/>
  <c r="E11" i="225"/>
  <c r="F11" i="225"/>
  <c r="G11" i="225"/>
  <c r="H11" i="225"/>
  <c r="I11" i="225"/>
  <c r="J11" i="225"/>
  <c r="K11" i="225"/>
  <c r="F12" i="225"/>
  <c r="G12" i="225"/>
  <c r="H12" i="225"/>
  <c r="I12" i="225"/>
  <c r="J12" i="225"/>
  <c r="K12" i="225"/>
  <c r="L12" i="225"/>
  <c r="F13" i="225"/>
  <c r="G13" i="225"/>
  <c r="H13" i="225"/>
  <c r="I13" i="225"/>
  <c r="J13" i="225"/>
  <c r="K13" i="225"/>
  <c r="L13" i="225"/>
  <c r="G14" i="225"/>
  <c r="H14" i="225"/>
  <c r="I14" i="225"/>
  <c r="J14" i="225"/>
  <c r="K14" i="225"/>
  <c r="L14" i="225"/>
  <c r="M14" i="225"/>
  <c r="G15" i="225"/>
  <c r="H15" i="225"/>
  <c r="I15" i="225"/>
  <c r="J15" i="225"/>
  <c r="K15" i="225"/>
  <c r="L15" i="225"/>
  <c r="M15" i="225"/>
  <c r="H16" i="225"/>
  <c r="I16" i="225"/>
  <c r="J16" i="225"/>
  <c r="K16" i="225"/>
  <c r="L16" i="225"/>
  <c r="M16" i="225"/>
  <c r="N16" i="225"/>
  <c r="H17" i="225"/>
  <c r="I17" i="225"/>
  <c r="J17" i="225"/>
  <c r="K17" i="225"/>
  <c r="L17" i="225"/>
  <c r="M17" i="225"/>
  <c r="N17" i="225"/>
  <c r="H18" i="225"/>
  <c r="I18" i="225"/>
  <c r="J18" i="225"/>
  <c r="K18" i="225"/>
  <c r="L18" i="225"/>
  <c r="M18" i="225"/>
  <c r="N18" i="225"/>
  <c r="I19" i="225"/>
  <c r="J19" i="225"/>
  <c r="K19" i="225"/>
  <c r="L19" i="225"/>
  <c r="M19" i="225"/>
  <c r="N19" i="225"/>
  <c r="O19" i="225"/>
  <c r="I20" i="225"/>
  <c r="J20" i="225"/>
  <c r="K20" i="225"/>
  <c r="L20" i="225"/>
  <c r="M20" i="225"/>
  <c r="N20" i="225"/>
  <c r="O20" i="225"/>
  <c r="B5" i="224"/>
  <c r="C5" i="224"/>
  <c r="D5" i="224"/>
  <c r="E5" i="224"/>
  <c r="F5" i="224"/>
  <c r="G5" i="224"/>
  <c r="H5" i="224"/>
  <c r="I5" i="224"/>
  <c r="C6" i="224"/>
  <c r="D6" i="224"/>
  <c r="E6" i="224"/>
  <c r="F6" i="224"/>
  <c r="G6" i="224"/>
  <c r="H6" i="224"/>
  <c r="I6" i="224"/>
  <c r="C7" i="224"/>
  <c r="D7" i="224"/>
  <c r="E7" i="224"/>
  <c r="F7" i="224"/>
  <c r="G7" i="224"/>
  <c r="H7" i="224"/>
  <c r="I7" i="224"/>
  <c r="D8" i="224"/>
  <c r="E8" i="224"/>
  <c r="F8" i="224"/>
  <c r="G8" i="224"/>
  <c r="H8" i="224"/>
  <c r="I8" i="224"/>
  <c r="J8" i="224"/>
  <c r="D9" i="224"/>
  <c r="E9" i="224"/>
  <c r="F9" i="224"/>
  <c r="G9" i="224"/>
  <c r="H9" i="224"/>
  <c r="I9" i="224"/>
  <c r="J9" i="224"/>
  <c r="E10" i="224"/>
  <c r="F10" i="224"/>
  <c r="G10" i="224"/>
  <c r="H10" i="224"/>
  <c r="I10" i="224"/>
  <c r="J10" i="224"/>
  <c r="K10" i="224"/>
  <c r="E11" i="224"/>
  <c r="F11" i="224"/>
  <c r="G11" i="224"/>
  <c r="H11" i="224"/>
  <c r="I11" i="224"/>
  <c r="J11" i="224"/>
  <c r="K11" i="224"/>
  <c r="F12" i="224"/>
  <c r="G12" i="224"/>
  <c r="H12" i="224"/>
  <c r="I12" i="224"/>
  <c r="J12" i="224"/>
  <c r="K12" i="224"/>
  <c r="L12" i="224"/>
  <c r="F13" i="224"/>
  <c r="G13" i="224"/>
  <c r="H13" i="224"/>
  <c r="I13" i="224"/>
  <c r="J13" i="224"/>
  <c r="K13" i="224"/>
  <c r="L13" i="224"/>
  <c r="G14" i="224"/>
  <c r="H14" i="224"/>
  <c r="I14" i="224"/>
  <c r="J14" i="224"/>
  <c r="K14" i="224"/>
  <c r="L14" i="224"/>
  <c r="M14" i="224"/>
  <c r="G15" i="224"/>
  <c r="H15" i="224"/>
  <c r="I15" i="224"/>
  <c r="J15" i="224"/>
  <c r="K15" i="224"/>
  <c r="L15" i="224"/>
  <c r="M15" i="224"/>
  <c r="H16" i="224"/>
  <c r="I16" i="224"/>
  <c r="J16" i="224"/>
  <c r="K16" i="224"/>
  <c r="L16" i="224"/>
  <c r="M16" i="224"/>
  <c r="N16" i="224"/>
  <c r="H17" i="224"/>
  <c r="I17" i="224"/>
  <c r="J17" i="224"/>
  <c r="K17" i="224"/>
  <c r="L17" i="224"/>
  <c r="M17" i="224"/>
  <c r="N17" i="224"/>
  <c r="H18" i="224"/>
  <c r="I18" i="224"/>
  <c r="J18" i="224"/>
  <c r="K18" i="224"/>
  <c r="L18" i="224"/>
  <c r="M18" i="224"/>
  <c r="N18" i="224"/>
  <c r="I19" i="224"/>
  <c r="J19" i="224"/>
  <c r="K19" i="224"/>
  <c r="L19" i="224"/>
  <c r="M19" i="224"/>
  <c r="N19" i="224"/>
  <c r="O19" i="224"/>
  <c r="I20" i="224"/>
  <c r="J20" i="224"/>
  <c r="K20" i="224"/>
  <c r="L20" i="224"/>
  <c r="M20" i="224"/>
  <c r="N20" i="224"/>
  <c r="O20" i="224"/>
  <c r="B5" i="223"/>
  <c r="C5" i="223"/>
  <c r="D5" i="223"/>
  <c r="E5" i="223"/>
  <c r="F5" i="223"/>
  <c r="G5" i="223"/>
  <c r="H5" i="223"/>
  <c r="I5" i="223"/>
  <c r="C6" i="223"/>
  <c r="D6" i="223"/>
  <c r="E6" i="223"/>
  <c r="F6" i="223"/>
  <c r="G6" i="223"/>
  <c r="H6" i="223"/>
  <c r="I6" i="223"/>
  <c r="C7" i="223"/>
  <c r="D7" i="223"/>
  <c r="E7" i="223"/>
  <c r="F7" i="223"/>
  <c r="G7" i="223"/>
  <c r="H7" i="223"/>
  <c r="I7" i="223"/>
  <c r="D8" i="223"/>
  <c r="E8" i="223"/>
  <c r="F8" i="223"/>
  <c r="G8" i="223"/>
  <c r="H8" i="223"/>
  <c r="I8" i="223"/>
  <c r="J8" i="223"/>
  <c r="D9" i="223"/>
  <c r="E9" i="223"/>
  <c r="F9" i="223"/>
  <c r="G9" i="223"/>
  <c r="H9" i="223"/>
  <c r="I9" i="223"/>
  <c r="J9" i="223"/>
  <c r="E10" i="223"/>
  <c r="F10" i="223"/>
  <c r="G10" i="223"/>
  <c r="H10" i="223"/>
  <c r="I10" i="223"/>
  <c r="J10" i="223"/>
  <c r="K10" i="223"/>
  <c r="E11" i="223"/>
  <c r="F11" i="223"/>
  <c r="G11" i="223"/>
  <c r="H11" i="223"/>
  <c r="I11" i="223"/>
  <c r="J11" i="223"/>
  <c r="K11" i="223"/>
  <c r="F12" i="223"/>
  <c r="G12" i="223"/>
  <c r="H12" i="223"/>
  <c r="I12" i="223"/>
  <c r="J12" i="223"/>
  <c r="K12" i="223"/>
  <c r="L12" i="223"/>
  <c r="F13" i="223"/>
  <c r="G13" i="223"/>
  <c r="H13" i="223"/>
  <c r="I13" i="223"/>
  <c r="J13" i="223"/>
  <c r="K13" i="223"/>
  <c r="L13" i="223"/>
  <c r="G14" i="223"/>
  <c r="H14" i="223"/>
  <c r="I14" i="223"/>
  <c r="J14" i="223"/>
  <c r="K14" i="223"/>
  <c r="L14" i="223"/>
  <c r="M14" i="223"/>
  <c r="G15" i="223"/>
  <c r="H15" i="223"/>
  <c r="I15" i="223"/>
  <c r="J15" i="223"/>
  <c r="K15" i="223"/>
  <c r="L15" i="223"/>
  <c r="M15" i="223"/>
  <c r="H16" i="223"/>
  <c r="I16" i="223"/>
  <c r="J16" i="223"/>
  <c r="K16" i="223"/>
  <c r="L16" i="223"/>
  <c r="M16" i="223"/>
  <c r="N16" i="223"/>
  <c r="H17" i="223"/>
  <c r="I17" i="223"/>
  <c r="J17" i="223"/>
  <c r="K17" i="223"/>
  <c r="L17" i="223"/>
  <c r="M17" i="223"/>
  <c r="N17" i="223"/>
  <c r="H18" i="223"/>
  <c r="I18" i="223"/>
  <c r="J18" i="223"/>
  <c r="K18" i="223"/>
  <c r="L18" i="223"/>
  <c r="M18" i="223"/>
  <c r="N18" i="223"/>
  <c r="I19" i="223"/>
  <c r="J19" i="223"/>
  <c r="K19" i="223"/>
  <c r="L19" i="223"/>
  <c r="M19" i="223"/>
  <c r="N19" i="223"/>
  <c r="O19" i="223"/>
  <c r="B5" i="221"/>
  <c r="C5" i="221"/>
  <c r="D5" i="221"/>
  <c r="E5" i="221"/>
  <c r="F5" i="221"/>
  <c r="G5" i="221"/>
  <c r="H5" i="221"/>
  <c r="I5" i="221"/>
  <c r="C6" i="221"/>
  <c r="D6" i="221"/>
  <c r="E6" i="221"/>
  <c r="F6" i="221"/>
  <c r="G6" i="221"/>
  <c r="H6" i="221"/>
  <c r="I6" i="221"/>
  <c r="C7" i="221"/>
  <c r="D7" i="221"/>
  <c r="E7" i="221"/>
  <c r="F7" i="221"/>
  <c r="G7" i="221"/>
  <c r="H7" i="221"/>
  <c r="I7" i="221"/>
  <c r="J7" i="221"/>
  <c r="D8" i="221"/>
  <c r="E8" i="221"/>
  <c r="F8" i="221"/>
  <c r="G8" i="221"/>
  <c r="H8" i="221"/>
  <c r="I8" i="221"/>
  <c r="J8" i="221"/>
  <c r="D9" i="221"/>
  <c r="E9" i="221"/>
  <c r="F9" i="221"/>
  <c r="G9" i="221"/>
  <c r="H9" i="221"/>
  <c r="I9" i="221"/>
  <c r="J9" i="221"/>
  <c r="K9" i="221"/>
  <c r="E10" i="221"/>
  <c r="F10" i="221"/>
  <c r="G10" i="221"/>
  <c r="H10" i="221"/>
  <c r="I10" i="221"/>
  <c r="J10" i="221"/>
  <c r="K10" i="221"/>
  <c r="E11" i="221"/>
  <c r="F11" i="221"/>
  <c r="G11" i="221"/>
  <c r="H11" i="221"/>
  <c r="I11" i="221"/>
  <c r="J11" i="221"/>
  <c r="K11" i="221"/>
  <c r="F12" i="221"/>
  <c r="G12" i="221"/>
  <c r="H12" i="221"/>
  <c r="I12" i="221"/>
  <c r="J12" i="221"/>
  <c r="K12" i="221"/>
  <c r="L12" i="221"/>
  <c r="G14" i="221"/>
  <c r="H14" i="221"/>
  <c r="I14" i="221"/>
  <c r="J14" i="221"/>
  <c r="K14" i="221"/>
  <c r="L14" i="221"/>
  <c r="M14" i="221"/>
  <c r="G15" i="221"/>
  <c r="H15" i="221"/>
  <c r="I15" i="221"/>
  <c r="J15" i="221"/>
  <c r="K15" i="221"/>
  <c r="L15" i="221"/>
  <c r="M15" i="221"/>
  <c r="H16" i="221"/>
  <c r="I16" i="221"/>
  <c r="J16" i="221"/>
  <c r="K16" i="221"/>
  <c r="L16" i="221"/>
  <c r="M16" i="221"/>
  <c r="N16" i="221"/>
  <c r="H17" i="221"/>
  <c r="I17" i="221"/>
  <c r="J17" i="221"/>
  <c r="K17" i="221"/>
  <c r="L17" i="221"/>
  <c r="M17" i="221"/>
  <c r="N17" i="221"/>
  <c r="H18" i="221"/>
  <c r="I18" i="221"/>
  <c r="J18" i="221"/>
  <c r="K18" i="221"/>
  <c r="L18" i="221"/>
  <c r="M18" i="221"/>
  <c r="N18" i="221"/>
  <c r="I19" i="221"/>
  <c r="J19" i="221"/>
  <c r="K19" i="221"/>
  <c r="L19" i="221"/>
  <c r="M19" i="221"/>
  <c r="N19" i="221"/>
  <c r="O19" i="221"/>
  <c r="I20" i="221"/>
  <c r="J20" i="221"/>
  <c r="K20" i="221"/>
  <c r="L20" i="221"/>
  <c r="M20" i="221"/>
  <c r="N20" i="221"/>
  <c r="O20" i="221"/>
  <c r="B5" i="222"/>
  <c r="C5" i="222"/>
  <c r="D5" i="222"/>
  <c r="E5" i="222"/>
  <c r="F5" i="222"/>
  <c r="G5" i="222"/>
  <c r="H5" i="222"/>
  <c r="I5" i="222"/>
  <c r="C6" i="222"/>
  <c r="D6" i="222"/>
  <c r="E6" i="222"/>
  <c r="F6" i="222"/>
  <c r="G6" i="222"/>
  <c r="H6" i="222"/>
  <c r="I6" i="222"/>
  <c r="C7" i="222"/>
  <c r="D7" i="222"/>
  <c r="E7" i="222"/>
  <c r="F7" i="222"/>
  <c r="G7" i="222"/>
  <c r="H7" i="222"/>
  <c r="I7" i="222"/>
  <c r="D8" i="222"/>
  <c r="E8" i="222"/>
  <c r="F8" i="222"/>
  <c r="G8" i="222"/>
  <c r="H8" i="222"/>
  <c r="I8" i="222"/>
  <c r="J8" i="222"/>
  <c r="D9" i="222"/>
  <c r="E9" i="222"/>
  <c r="F9" i="222"/>
  <c r="G9" i="222"/>
  <c r="H9" i="222"/>
  <c r="I9" i="222"/>
  <c r="J9" i="222"/>
  <c r="E10" i="222"/>
  <c r="F10" i="222"/>
  <c r="G10" i="222"/>
  <c r="H10" i="222"/>
  <c r="I10" i="222"/>
  <c r="J10" i="222"/>
  <c r="K10" i="222"/>
  <c r="E11" i="222"/>
  <c r="F11" i="222"/>
  <c r="G11" i="222"/>
  <c r="H11" i="222"/>
  <c r="I11" i="222"/>
  <c r="J11" i="222"/>
  <c r="K11" i="222"/>
  <c r="L11" i="222"/>
  <c r="F12" i="222"/>
  <c r="G12" i="222"/>
  <c r="H12" i="222"/>
  <c r="I12" i="222"/>
  <c r="J12" i="222"/>
  <c r="K12" i="222"/>
  <c r="L12" i="222"/>
  <c r="F13" i="222"/>
  <c r="G13" i="222"/>
  <c r="H13" i="222"/>
  <c r="I13" i="222"/>
  <c r="J13" i="222"/>
  <c r="K13" i="222"/>
  <c r="L13" i="222"/>
  <c r="G14" i="222"/>
  <c r="H14" i="222"/>
  <c r="I14" i="222"/>
  <c r="J14" i="222"/>
  <c r="K14" i="222"/>
  <c r="L14" i="222"/>
  <c r="M14" i="222"/>
  <c r="G15" i="222"/>
  <c r="H15" i="222"/>
  <c r="I15" i="222"/>
  <c r="J15" i="222"/>
  <c r="K15" i="222"/>
  <c r="L15" i="222"/>
  <c r="M15" i="222"/>
  <c r="H16" i="222"/>
  <c r="I16" i="222"/>
  <c r="J16" i="222"/>
  <c r="K16" i="222"/>
  <c r="L16" i="222"/>
  <c r="M16" i="222"/>
  <c r="N16" i="222"/>
  <c r="H17" i="222"/>
  <c r="I17" i="222"/>
  <c r="J17" i="222"/>
  <c r="K17" i="222"/>
  <c r="L17" i="222"/>
  <c r="M17" i="222"/>
  <c r="N17" i="222"/>
  <c r="H18" i="222"/>
  <c r="I18" i="222"/>
  <c r="J18" i="222"/>
  <c r="K18" i="222"/>
  <c r="L18" i="222"/>
  <c r="M18" i="222"/>
  <c r="N18" i="222"/>
  <c r="I19" i="222"/>
  <c r="J19" i="222"/>
  <c r="K19" i="222"/>
  <c r="L19" i="222"/>
  <c r="M19" i="222"/>
  <c r="N19" i="222"/>
  <c r="O19" i="222"/>
  <c r="I20" i="222"/>
  <c r="J20" i="222"/>
  <c r="K20" i="222"/>
  <c r="L20" i="222"/>
  <c r="M20" i="222"/>
  <c r="N20" i="222"/>
  <c r="O20" i="222"/>
  <c r="B5" i="220"/>
  <c r="C5" i="220"/>
  <c r="D5" i="220"/>
  <c r="E5" i="220"/>
  <c r="F5" i="220"/>
  <c r="G5" i="220"/>
  <c r="H5" i="220"/>
  <c r="I5" i="220"/>
  <c r="C6" i="220"/>
  <c r="D6" i="220"/>
  <c r="E6" i="220"/>
  <c r="F6" i="220"/>
  <c r="G6" i="220"/>
  <c r="H6" i="220"/>
  <c r="I6" i="220"/>
  <c r="H7" i="220"/>
  <c r="I7" i="220"/>
  <c r="D8" i="220"/>
  <c r="E8" i="220"/>
  <c r="F8" i="220"/>
  <c r="G8" i="220"/>
  <c r="H8" i="220"/>
  <c r="I8" i="220"/>
  <c r="J8" i="220"/>
  <c r="E10" i="220"/>
  <c r="F10" i="220"/>
  <c r="G10" i="220"/>
  <c r="H10" i="220"/>
  <c r="I10" i="220"/>
  <c r="J10" i="220"/>
  <c r="K10" i="220"/>
  <c r="E11" i="220"/>
  <c r="F11" i="220"/>
  <c r="G11" i="220"/>
  <c r="H11" i="220"/>
  <c r="I11" i="220"/>
  <c r="J11" i="220"/>
  <c r="K11" i="220"/>
  <c r="F12" i="220"/>
  <c r="G12" i="220"/>
  <c r="H12" i="220"/>
  <c r="I12" i="220"/>
  <c r="J12" i="220"/>
  <c r="K12" i="220"/>
  <c r="L12" i="220"/>
  <c r="F13" i="220"/>
  <c r="G13" i="220"/>
  <c r="H13" i="220"/>
  <c r="I13" i="220"/>
  <c r="J13" i="220"/>
  <c r="K13" i="220"/>
  <c r="L13" i="220"/>
  <c r="F14" i="220"/>
  <c r="G14" i="220"/>
  <c r="H14" i="220"/>
  <c r="I14" i="220"/>
  <c r="J14" i="220"/>
  <c r="K14" i="220"/>
  <c r="L14" i="220"/>
  <c r="M14" i="220"/>
  <c r="G15" i="220"/>
  <c r="H15" i="220"/>
  <c r="I15" i="220"/>
  <c r="J15" i="220"/>
  <c r="K15" i="220"/>
  <c r="L15" i="220"/>
  <c r="M15" i="220"/>
  <c r="H16" i="220"/>
  <c r="I16" i="220"/>
  <c r="J16" i="220"/>
  <c r="K16" i="220"/>
  <c r="L16" i="220"/>
  <c r="M16" i="220"/>
  <c r="N16" i="220"/>
  <c r="H17" i="220"/>
  <c r="I17" i="220"/>
  <c r="J17" i="220"/>
  <c r="K17" i="220"/>
  <c r="L17" i="220"/>
  <c r="M17" i="220"/>
  <c r="N17" i="220"/>
  <c r="H18" i="220"/>
  <c r="I18" i="220"/>
  <c r="J18" i="220"/>
  <c r="K18" i="220"/>
  <c r="L18" i="220"/>
  <c r="M18" i="220"/>
  <c r="N18" i="220"/>
  <c r="B5" i="219"/>
  <c r="C5" i="219"/>
  <c r="D5" i="219"/>
  <c r="E5" i="219"/>
  <c r="F5" i="219"/>
  <c r="G5" i="219"/>
  <c r="H5" i="219"/>
  <c r="I5" i="219"/>
  <c r="C6" i="219"/>
  <c r="D6" i="219"/>
  <c r="E6" i="219"/>
  <c r="F6" i="219"/>
  <c r="G6" i="219"/>
  <c r="H6" i="219"/>
  <c r="I6" i="219"/>
  <c r="C7" i="219"/>
  <c r="D7" i="219"/>
  <c r="E7" i="219"/>
  <c r="F7" i="219"/>
  <c r="G7" i="219"/>
  <c r="H7" i="219"/>
  <c r="I7" i="219"/>
  <c r="D8" i="219"/>
  <c r="E8" i="219"/>
  <c r="F8" i="219"/>
  <c r="G8" i="219"/>
  <c r="H8" i="219"/>
  <c r="I8" i="219"/>
  <c r="J8" i="219"/>
  <c r="D9" i="219"/>
  <c r="E9" i="219"/>
  <c r="F9" i="219"/>
  <c r="G9" i="219"/>
  <c r="H9" i="219"/>
  <c r="I9" i="219"/>
  <c r="J9" i="219"/>
  <c r="E10" i="219"/>
  <c r="F10" i="219"/>
  <c r="G10" i="219"/>
  <c r="H10" i="219"/>
  <c r="I10" i="219"/>
  <c r="J10" i="219"/>
  <c r="K10" i="219"/>
  <c r="E11" i="219"/>
  <c r="F11" i="219"/>
  <c r="G11" i="219"/>
  <c r="H11" i="219"/>
  <c r="I11" i="219"/>
  <c r="J11" i="219"/>
  <c r="K11" i="219"/>
  <c r="F12" i="219"/>
  <c r="G12" i="219"/>
  <c r="H12" i="219"/>
  <c r="I12" i="219"/>
  <c r="J12" i="219"/>
  <c r="K12" i="219"/>
  <c r="L12" i="219"/>
  <c r="F13" i="219"/>
  <c r="G13" i="219"/>
  <c r="H13" i="219"/>
  <c r="I13" i="219"/>
  <c r="J13" i="219"/>
  <c r="K13" i="219"/>
  <c r="L13" i="219"/>
  <c r="G14" i="219"/>
  <c r="H14" i="219"/>
  <c r="I14" i="219"/>
  <c r="J14" i="219"/>
  <c r="K14" i="219"/>
  <c r="L14" i="219"/>
  <c r="M14" i="219"/>
  <c r="G15" i="219"/>
  <c r="H15" i="219"/>
  <c r="I15" i="219"/>
  <c r="J15" i="219"/>
  <c r="K15" i="219"/>
  <c r="L15" i="219"/>
  <c r="M15" i="219"/>
  <c r="H16" i="219"/>
  <c r="I16" i="219"/>
  <c r="J16" i="219"/>
  <c r="K16" i="219"/>
  <c r="L16" i="219"/>
  <c r="M16" i="219"/>
  <c r="N16" i="219"/>
  <c r="H17" i="219"/>
  <c r="I17" i="219"/>
  <c r="J17" i="219"/>
  <c r="K17" i="219"/>
  <c r="L17" i="219"/>
  <c r="M17" i="219"/>
  <c r="N17" i="219"/>
  <c r="H18" i="219"/>
  <c r="I18" i="219"/>
  <c r="J18" i="219"/>
  <c r="K18" i="219"/>
  <c r="L18" i="219"/>
  <c r="M18" i="219"/>
  <c r="N18" i="219"/>
  <c r="I19" i="219"/>
  <c r="J19" i="219"/>
  <c r="K19" i="219"/>
  <c r="L19" i="219"/>
  <c r="M19" i="219"/>
  <c r="N19" i="219"/>
  <c r="O19" i="219"/>
  <c r="I20" i="219"/>
  <c r="J20" i="219"/>
  <c r="K20" i="219"/>
  <c r="L20" i="219"/>
  <c r="M20" i="219"/>
  <c r="N20" i="219"/>
  <c r="O20" i="219"/>
  <c r="B5" i="218"/>
  <c r="C5" i="218"/>
  <c r="D5" i="218"/>
  <c r="E5" i="218"/>
  <c r="F5" i="218"/>
  <c r="G5" i="218"/>
  <c r="H5" i="218"/>
  <c r="I5" i="218"/>
  <c r="C6" i="218"/>
  <c r="D6" i="218"/>
  <c r="E6" i="218"/>
  <c r="F6" i="218"/>
  <c r="G6" i="218"/>
  <c r="H6" i="218"/>
  <c r="I6" i="218"/>
  <c r="C7" i="218"/>
  <c r="D7" i="218"/>
  <c r="E7" i="218"/>
  <c r="F7" i="218"/>
  <c r="G7" i="218"/>
  <c r="H7" i="218"/>
  <c r="I7" i="218"/>
  <c r="D8" i="218"/>
  <c r="E8" i="218"/>
  <c r="F8" i="218"/>
  <c r="G8" i="218"/>
  <c r="H8" i="218"/>
  <c r="I8" i="218"/>
  <c r="J8" i="218"/>
  <c r="D9" i="218"/>
  <c r="E9" i="218"/>
  <c r="F9" i="218"/>
  <c r="G9" i="218"/>
  <c r="H9" i="218"/>
  <c r="I9" i="218"/>
  <c r="J9" i="218"/>
  <c r="E10" i="218"/>
  <c r="F10" i="218"/>
  <c r="G10" i="218"/>
  <c r="H10" i="218"/>
  <c r="I10" i="218"/>
  <c r="J10" i="218"/>
  <c r="K10" i="218"/>
  <c r="E11" i="218"/>
  <c r="F11" i="218"/>
  <c r="G11" i="218"/>
  <c r="H11" i="218"/>
  <c r="I11" i="218"/>
  <c r="J11" i="218"/>
  <c r="K11" i="218"/>
  <c r="F12" i="218"/>
  <c r="G12" i="218"/>
  <c r="H12" i="218"/>
  <c r="I12" i="218"/>
  <c r="J12" i="218"/>
  <c r="K12" i="218"/>
  <c r="L12" i="218"/>
  <c r="F13" i="218"/>
  <c r="G13" i="218"/>
  <c r="H13" i="218"/>
  <c r="I13" i="218"/>
  <c r="J13" i="218"/>
  <c r="K13" i="218"/>
  <c r="L13" i="218"/>
  <c r="G14" i="218"/>
  <c r="H14" i="218"/>
  <c r="I14" i="218"/>
  <c r="J14" i="218"/>
  <c r="K14" i="218"/>
  <c r="L14" i="218"/>
  <c r="M14" i="218"/>
  <c r="G15" i="218"/>
  <c r="H15" i="218"/>
  <c r="I15" i="218"/>
  <c r="J15" i="218"/>
  <c r="K15" i="218"/>
  <c r="L15" i="218"/>
  <c r="M15" i="218"/>
  <c r="H16" i="218"/>
  <c r="I16" i="218"/>
  <c r="J16" i="218"/>
  <c r="K16" i="218"/>
  <c r="L16" i="218"/>
  <c r="M16" i="218"/>
  <c r="N16" i="218"/>
  <c r="H17" i="218"/>
  <c r="I17" i="218"/>
  <c r="J17" i="218"/>
  <c r="K17" i="218"/>
  <c r="L17" i="218"/>
  <c r="M17" i="218"/>
  <c r="N17" i="218"/>
  <c r="H18" i="218"/>
  <c r="I18" i="218"/>
  <c r="J18" i="218"/>
  <c r="K18" i="218"/>
  <c r="L18" i="218"/>
  <c r="M18" i="218"/>
  <c r="N18" i="218"/>
  <c r="I19" i="218"/>
  <c r="J19" i="218"/>
  <c r="K19" i="218"/>
  <c r="L19" i="218"/>
  <c r="M19" i="218"/>
  <c r="N19" i="218"/>
  <c r="O19" i="218"/>
  <c r="I20" i="218"/>
  <c r="J20" i="218"/>
  <c r="K20" i="218"/>
  <c r="L20" i="218"/>
  <c r="M20" i="218"/>
  <c r="N20" i="218"/>
  <c r="O20" i="218"/>
  <c r="B5" i="217"/>
  <c r="C5" i="217"/>
  <c r="D5" i="217"/>
  <c r="E5" i="217"/>
  <c r="F5" i="217"/>
  <c r="G5" i="217"/>
  <c r="H5" i="217"/>
  <c r="I5" i="217"/>
  <c r="C6" i="217"/>
  <c r="D6" i="217"/>
  <c r="E6" i="217"/>
  <c r="F6" i="217"/>
  <c r="G6" i="217"/>
  <c r="H6" i="217"/>
  <c r="I6" i="217"/>
  <c r="C7" i="217"/>
  <c r="D7" i="217"/>
  <c r="E7" i="217"/>
  <c r="F7" i="217"/>
  <c r="G7" i="217"/>
  <c r="H7" i="217"/>
  <c r="I7" i="217"/>
  <c r="D8" i="217"/>
  <c r="E8" i="217"/>
  <c r="F8" i="217"/>
  <c r="G8" i="217"/>
  <c r="H8" i="217"/>
  <c r="I8" i="217"/>
  <c r="J8" i="217"/>
  <c r="D9" i="217"/>
  <c r="E9" i="217"/>
  <c r="F9" i="217"/>
  <c r="G9" i="217"/>
  <c r="H9" i="217"/>
  <c r="I9" i="217"/>
  <c r="J9" i="217"/>
  <c r="E10" i="217"/>
  <c r="F10" i="217"/>
  <c r="G10" i="217"/>
  <c r="H10" i="217"/>
  <c r="I10" i="217"/>
  <c r="J10" i="217"/>
  <c r="K10" i="217"/>
  <c r="E11" i="217"/>
  <c r="F11" i="217"/>
  <c r="G11" i="217"/>
  <c r="H11" i="217"/>
  <c r="I11" i="217"/>
  <c r="J11" i="217"/>
  <c r="K11" i="217"/>
  <c r="F13" i="217"/>
  <c r="G13" i="217"/>
  <c r="H13" i="217"/>
  <c r="I13" i="217"/>
  <c r="J13" i="217"/>
  <c r="K13" i="217"/>
  <c r="L13" i="217"/>
  <c r="G14" i="217"/>
  <c r="H14" i="217"/>
  <c r="I14" i="217"/>
  <c r="J14" i="217"/>
  <c r="K14" i="217"/>
  <c r="L14" i="217"/>
  <c r="M14" i="217"/>
  <c r="G15" i="217"/>
  <c r="H15" i="217"/>
  <c r="I15" i="217"/>
  <c r="J15" i="217"/>
  <c r="K15" i="217"/>
  <c r="L15" i="217"/>
  <c r="M15" i="217"/>
  <c r="H16" i="217"/>
  <c r="I16" i="217"/>
  <c r="J16" i="217"/>
  <c r="K16" i="217"/>
  <c r="L16" i="217"/>
  <c r="M16" i="217"/>
  <c r="N16" i="217"/>
  <c r="H17" i="217"/>
  <c r="I17" i="217"/>
  <c r="J17" i="217"/>
  <c r="K17" i="217"/>
  <c r="L17" i="217"/>
  <c r="M17" i="217"/>
  <c r="N17" i="217"/>
  <c r="H18" i="217"/>
  <c r="I18" i="217"/>
  <c r="J18" i="217"/>
  <c r="K18" i="217"/>
  <c r="L18" i="217"/>
  <c r="M18" i="217"/>
  <c r="N18" i="217"/>
  <c r="I19" i="217"/>
  <c r="J19" i="217"/>
  <c r="K19" i="217"/>
  <c r="L19" i="217"/>
  <c r="M19" i="217"/>
  <c r="N19" i="217"/>
  <c r="O19" i="217"/>
  <c r="I20" i="217"/>
  <c r="J20" i="217"/>
  <c r="K20" i="217"/>
  <c r="L20" i="217"/>
  <c r="M20" i="217"/>
  <c r="N20" i="217"/>
  <c r="O20" i="217"/>
  <c r="B5" i="216"/>
  <c r="C5" i="216"/>
  <c r="D5" i="216"/>
  <c r="E5" i="216"/>
  <c r="F5" i="216"/>
  <c r="G5" i="216"/>
  <c r="H5" i="216"/>
  <c r="I5" i="216"/>
  <c r="C6" i="216"/>
  <c r="D6" i="216"/>
  <c r="E6" i="216"/>
  <c r="F6" i="216"/>
  <c r="G6" i="216"/>
  <c r="H6" i="216"/>
  <c r="I6" i="216"/>
  <c r="C7" i="216"/>
  <c r="D7" i="216"/>
  <c r="E7" i="216"/>
  <c r="F7" i="216"/>
  <c r="G7" i="216"/>
  <c r="H7" i="216"/>
  <c r="I7" i="216"/>
  <c r="D8" i="216"/>
  <c r="E8" i="216"/>
  <c r="F8" i="216"/>
  <c r="G8" i="216"/>
  <c r="H8" i="216"/>
  <c r="I8" i="216"/>
  <c r="J8" i="216"/>
  <c r="D9" i="216"/>
  <c r="E9" i="216"/>
  <c r="F9" i="216"/>
  <c r="G9" i="216"/>
  <c r="H9" i="216"/>
  <c r="I9" i="216"/>
  <c r="J9" i="216"/>
  <c r="E10" i="216"/>
  <c r="F10" i="216"/>
  <c r="G10" i="216"/>
  <c r="H10" i="216"/>
  <c r="I10" i="216"/>
  <c r="J10" i="216"/>
  <c r="K10" i="216"/>
  <c r="E11" i="216"/>
  <c r="F11" i="216"/>
  <c r="G11" i="216"/>
  <c r="H11" i="216"/>
  <c r="I11" i="216"/>
  <c r="J11" i="216"/>
  <c r="K11" i="216"/>
  <c r="F12" i="216"/>
  <c r="G12" i="216"/>
  <c r="H12" i="216"/>
  <c r="I12" i="216"/>
  <c r="J12" i="216"/>
  <c r="K12" i="216"/>
  <c r="L12" i="216"/>
  <c r="F13" i="216"/>
  <c r="G13" i="216"/>
  <c r="H13" i="216"/>
  <c r="I13" i="216"/>
  <c r="J13" i="216"/>
  <c r="K13" i="216"/>
  <c r="L13" i="216"/>
  <c r="G14" i="216"/>
  <c r="H14" i="216"/>
  <c r="I14" i="216"/>
  <c r="J14" i="216"/>
  <c r="K14" i="216"/>
  <c r="L14" i="216"/>
  <c r="M14" i="216"/>
  <c r="G15" i="216"/>
  <c r="H15" i="216"/>
  <c r="I15" i="216"/>
  <c r="J15" i="216"/>
  <c r="K15" i="216"/>
  <c r="L15" i="216"/>
  <c r="M15" i="216"/>
  <c r="H16" i="216"/>
  <c r="I16" i="216"/>
  <c r="J16" i="216"/>
  <c r="K16" i="216"/>
  <c r="L16" i="216"/>
  <c r="M16" i="216"/>
  <c r="N16" i="216"/>
  <c r="H17" i="216"/>
  <c r="I17" i="216"/>
  <c r="J17" i="216"/>
  <c r="K17" i="216"/>
  <c r="L17" i="216"/>
  <c r="M17" i="216"/>
  <c r="N17" i="216"/>
  <c r="H18" i="216"/>
  <c r="I18" i="216"/>
  <c r="J18" i="216"/>
  <c r="K18" i="216"/>
  <c r="L18" i="216"/>
  <c r="M18" i="216"/>
  <c r="N18" i="216"/>
  <c r="I19" i="216"/>
  <c r="J19" i="216"/>
  <c r="K19" i="216"/>
  <c r="L19" i="216"/>
  <c r="M19" i="216"/>
  <c r="N19" i="216"/>
  <c r="O19" i="216"/>
  <c r="I20" i="216"/>
  <c r="J20" i="216"/>
  <c r="K20" i="216"/>
  <c r="L20" i="216"/>
  <c r="M20" i="216"/>
  <c r="N20" i="216"/>
  <c r="O20" i="216"/>
  <c r="B5" i="215"/>
  <c r="C5" i="215"/>
  <c r="D5" i="215"/>
  <c r="E5" i="215"/>
  <c r="F5" i="215"/>
  <c r="G5" i="215"/>
  <c r="H5" i="215"/>
  <c r="I5" i="215"/>
  <c r="C6" i="215"/>
  <c r="D6" i="215"/>
  <c r="E6" i="215"/>
  <c r="F6" i="215"/>
  <c r="G6" i="215"/>
  <c r="H6" i="215"/>
  <c r="I6" i="215"/>
  <c r="C7" i="215"/>
  <c r="D7" i="215"/>
  <c r="E7" i="215"/>
  <c r="F7" i="215"/>
  <c r="G7" i="215"/>
  <c r="H7" i="215"/>
  <c r="I7" i="215"/>
  <c r="D8" i="215"/>
  <c r="E8" i="215"/>
  <c r="F8" i="215"/>
  <c r="G8" i="215"/>
  <c r="H8" i="215"/>
  <c r="I8" i="215"/>
  <c r="J8" i="215"/>
  <c r="D9" i="215"/>
  <c r="E9" i="215"/>
  <c r="F9" i="215"/>
  <c r="G9" i="215"/>
  <c r="H9" i="215"/>
  <c r="I9" i="215"/>
  <c r="J9" i="215"/>
  <c r="E10" i="215"/>
  <c r="F10" i="215"/>
  <c r="G10" i="215"/>
  <c r="H10" i="215"/>
  <c r="I10" i="215"/>
  <c r="J10" i="215"/>
  <c r="K10" i="215"/>
  <c r="E11" i="215"/>
  <c r="F11" i="215"/>
  <c r="G11" i="215"/>
  <c r="H11" i="215"/>
  <c r="I11" i="215"/>
  <c r="J11" i="215"/>
  <c r="K11" i="215"/>
  <c r="F12" i="215"/>
  <c r="G12" i="215"/>
  <c r="H12" i="215"/>
  <c r="I12" i="215"/>
  <c r="J12" i="215"/>
  <c r="K12" i="215"/>
  <c r="L12" i="215"/>
  <c r="F13" i="215"/>
  <c r="G13" i="215"/>
  <c r="H13" i="215"/>
  <c r="I13" i="215"/>
  <c r="J13" i="215"/>
  <c r="K13" i="215"/>
  <c r="L13" i="215"/>
  <c r="G14" i="215"/>
  <c r="H14" i="215"/>
  <c r="I14" i="215"/>
  <c r="J14" i="215"/>
  <c r="K14" i="215"/>
  <c r="L14" i="215"/>
  <c r="M14" i="215"/>
  <c r="G15" i="215"/>
  <c r="H15" i="215"/>
  <c r="I15" i="215"/>
  <c r="J15" i="215"/>
  <c r="K15" i="215"/>
  <c r="L15" i="215"/>
  <c r="M15" i="215"/>
  <c r="H16" i="215"/>
  <c r="I16" i="215"/>
  <c r="J16" i="215"/>
  <c r="K16" i="215"/>
  <c r="L16" i="215"/>
  <c r="M16" i="215"/>
  <c r="N16" i="215"/>
  <c r="H17" i="215"/>
  <c r="I17" i="215"/>
  <c r="J17" i="215"/>
  <c r="K17" i="215"/>
  <c r="L17" i="215"/>
  <c r="M17" i="215"/>
  <c r="N17" i="215"/>
  <c r="H18" i="215"/>
  <c r="I18" i="215"/>
  <c r="J18" i="215"/>
  <c r="K18" i="215"/>
  <c r="L18" i="215"/>
  <c r="M18" i="215"/>
  <c r="N18" i="215"/>
  <c r="I19" i="215"/>
  <c r="J19" i="215"/>
  <c r="K19" i="215"/>
  <c r="L19" i="215"/>
  <c r="M19" i="215"/>
  <c r="N19" i="215"/>
  <c r="O19" i="215"/>
  <c r="I20" i="215"/>
  <c r="J20" i="215"/>
  <c r="K20" i="215"/>
  <c r="L20" i="215"/>
  <c r="M20" i="215"/>
  <c r="N20" i="215"/>
  <c r="O20" i="215"/>
  <c r="P21" i="224"/>
  <c r="K21" i="224"/>
  <c r="O21" i="224"/>
  <c r="J21" i="224"/>
  <c r="N21" i="224"/>
  <c r="L21" i="224"/>
  <c r="M21" i="224"/>
  <c r="K21" i="225"/>
  <c r="P21" i="225"/>
  <c r="M21" i="225"/>
  <c r="O21" i="225"/>
  <c r="L21" i="225"/>
  <c r="N21" i="225"/>
  <c r="J21" i="225"/>
  <c r="M22" i="225"/>
  <c r="P22" i="225"/>
  <c r="L22" i="225"/>
  <c r="O22" i="225"/>
  <c r="K22" i="225"/>
  <c r="J22" i="218"/>
  <c r="J22" i="216"/>
  <c r="J22" i="219"/>
  <c r="J22" i="221"/>
  <c r="J22" i="220"/>
  <c r="J22" i="222"/>
  <c r="J22" i="223"/>
  <c r="K22" i="218"/>
  <c r="N22" i="218"/>
  <c r="M22" i="218"/>
  <c r="L22" i="218"/>
  <c r="O22" i="218"/>
  <c r="P22" i="218"/>
  <c r="L22" i="220"/>
  <c r="K22" i="220"/>
  <c r="M22" i="220"/>
  <c r="N22" i="220"/>
  <c r="O22" i="220"/>
  <c r="P22" i="220"/>
  <c r="K22" i="223"/>
  <c r="L22" i="223"/>
  <c r="N22" i="223"/>
  <c r="M22" i="223"/>
  <c r="P22" i="223"/>
  <c r="O22" i="223"/>
  <c r="K22" i="222"/>
  <c r="L22" i="222"/>
  <c r="M22" i="222"/>
  <c r="N22" i="222"/>
  <c r="O22" i="222"/>
  <c r="P22" i="222"/>
  <c r="K22" i="216"/>
  <c r="M22" i="216"/>
  <c r="L22" i="216"/>
  <c r="N22" i="216"/>
  <c r="O22" i="216"/>
  <c r="P22" i="216"/>
  <c r="K22" i="221"/>
  <c r="M22" i="221"/>
  <c r="L22" i="221"/>
  <c r="N22" i="221"/>
  <c r="P22" i="221"/>
  <c r="O22" i="221"/>
  <c r="K22" i="219"/>
  <c r="L22" i="219"/>
  <c r="M22" i="219"/>
  <c r="N22" i="219"/>
  <c r="O22" i="219"/>
  <c r="P22" i="219"/>
  <c r="J22" i="215"/>
  <c r="O21" i="215"/>
  <c r="O22" i="215"/>
  <c r="M22" i="215"/>
  <c r="M21" i="215"/>
  <c r="K22" i="215"/>
  <c r="K21" i="215"/>
  <c r="P21" i="215"/>
  <c r="P22" i="215"/>
  <c r="N21" i="215"/>
  <c r="N22" i="215"/>
  <c r="L21" i="215"/>
  <c r="L22" i="215"/>
  <c r="K23" i="224"/>
  <c r="K23" i="225"/>
  <c r="Q23" i="219"/>
  <c r="L23" i="218"/>
  <c r="O23" i="218"/>
  <c r="N23" i="218"/>
  <c r="M23" i="218"/>
  <c r="P23" i="218"/>
  <c r="Q23" i="218"/>
  <c r="M23" i="220"/>
  <c r="L23" i="220"/>
  <c r="N23" i="220"/>
  <c r="O23" i="220"/>
  <c r="P23" i="220"/>
  <c r="Q23" i="220"/>
  <c r="L23" i="223"/>
  <c r="M23" i="223"/>
  <c r="O23" i="223"/>
  <c r="N23" i="223"/>
  <c r="Q23" i="223"/>
  <c r="P23" i="223"/>
  <c r="L23" i="222"/>
  <c r="M23" i="222"/>
  <c r="N23" i="222"/>
  <c r="O23" i="222"/>
  <c r="P23" i="222"/>
  <c r="Q23" i="222"/>
  <c r="L23" i="216"/>
  <c r="N23" i="216"/>
  <c r="M23" i="216"/>
  <c r="O23" i="216"/>
  <c r="P23" i="216"/>
  <c r="Q23" i="216"/>
  <c r="L23" i="221"/>
  <c r="N23" i="221"/>
  <c r="M23" i="221"/>
  <c r="O23" i="221"/>
  <c r="Q23" i="221"/>
  <c r="P23" i="221"/>
  <c r="L23" i="219"/>
  <c r="M23" i="219"/>
  <c r="N23" i="219"/>
  <c r="O23" i="219"/>
  <c r="P23" i="219"/>
  <c r="P23" i="215"/>
  <c r="Q23" i="215"/>
  <c r="N23" i="215"/>
  <c r="M23" i="215"/>
  <c r="O23" i="215"/>
  <c r="L23" i="215"/>
  <c r="N19" i="214"/>
  <c r="N21" i="214"/>
  <c r="L22" i="214"/>
  <c r="S29" i="214"/>
  <c r="Q29" i="214"/>
  <c r="N15" i="214"/>
  <c r="G5" i="214"/>
  <c r="L19" i="214"/>
  <c r="G12" i="214"/>
  <c r="D5" i="214"/>
  <c r="F8" i="214"/>
  <c r="I13" i="214"/>
  <c r="G8" i="214"/>
  <c r="H5" i="214"/>
  <c r="O24" i="214"/>
  <c r="L16" i="214"/>
  <c r="L13" i="214"/>
  <c r="K9" i="214"/>
  <c r="K13" i="214"/>
  <c r="G9" i="214"/>
  <c r="L20" i="214"/>
  <c r="J7" i="214"/>
  <c r="F10" i="214"/>
  <c r="I5" i="214"/>
  <c r="K18" i="214"/>
  <c r="J6" i="214"/>
  <c r="H12" i="214"/>
  <c r="I15" i="214"/>
  <c r="K12" i="214"/>
  <c r="L21" i="214"/>
  <c r="D8" i="214"/>
  <c r="P28" i="214"/>
  <c r="I18" i="214"/>
  <c r="O5" i="214"/>
  <c r="G6" i="214"/>
  <c r="Q23" i="214"/>
  <c r="J18" i="214"/>
  <c r="N23" i="214"/>
  <c r="N5" i="214"/>
  <c r="F12" i="214"/>
  <c r="M13" i="214"/>
  <c r="S5" i="214"/>
  <c r="T29" i="214"/>
  <c r="H9" i="214"/>
  <c r="L14" i="214"/>
  <c r="E6" i="214"/>
  <c r="R5" i="214"/>
  <c r="G11" i="214"/>
  <c r="L5" i="214"/>
  <c r="O17" i="214"/>
  <c r="I12" i="214"/>
  <c r="O18" i="214"/>
  <c r="P23" i="214"/>
  <c r="N22" i="214"/>
  <c r="K20" i="214"/>
  <c r="R28" i="214"/>
  <c r="H10" i="214"/>
  <c r="L18" i="214"/>
  <c r="G10" i="214"/>
  <c r="L24" i="214"/>
  <c r="D6" i="214"/>
  <c r="I7" i="214"/>
  <c r="M23" i="214"/>
  <c r="C5" i="214"/>
  <c r="P30" i="214"/>
  <c r="P29" i="214"/>
  <c r="M15" i="214"/>
  <c r="Q22" i="214"/>
  <c r="M14" i="214"/>
  <c r="M17" i="214"/>
  <c r="M16" i="214"/>
  <c r="K11" i="214"/>
  <c r="T5" i="214"/>
  <c r="H6" i="214"/>
  <c r="P5" i="214"/>
  <c r="N24" i="214"/>
  <c r="T28" i="214"/>
  <c r="E8" i="214"/>
  <c r="I14" i="214"/>
  <c r="D7" i="214"/>
  <c r="V5" i="214"/>
  <c r="E9" i="214"/>
  <c r="E5" i="214"/>
  <c r="J21" i="214"/>
  <c r="K17" i="214"/>
  <c r="O19" i="214"/>
  <c r="N20" i="214"/>
  <c r="R24" i="214"/>
  <c r="K5" i="214"/>
  <c r="P20" i="214"/>
  <c r="H13" i="214"/>
  <c r="I17" i="214"/>
  <c r="I10" i="214"/>
  <c r="I8" i="214"/>
  <c r="J12" i="214"/>
  <c r="O29" i="214"/>
  <c r="P21" i="214"/>
  <c r="J13" i="214"/>
  <c r="G14" i="214"/>
  <c r="L15" i="214"/>
  <c r="Q5" i="214"/>
  <c r="J15" i="214"/>
  <c r="Q24" i="214"/>
  <c r="M24" i="214"/>
  <c r="S28" i="214"/>
  <c r="K15" i="214"/>
  <c r="M19" i="214"/>
  <c r="M20" i="214"/>
  <c r="L23" i="214"/>
  <c r="M22" i="214"/>
  <c r="C6" i="214"/>
  <c r="N18" i="214"/>
  <c r="L17" i="214"/>
  <c r="F5" i="214"/>
  <c r="R29" i="214"/>
  <c r="N16" i="214"/>
  <c r="G7" i="214"/>
  <c r="M21" i="214"/>
  <c r="U5" i="214"/>
  <c r="G13" i="214"/>
  <c r="P24" i="214"/>
  <c r="F11" i="214"/>
  <c r="J5" i="214"/>
  <c r="J11" i="214"/>
  <c r="J8" i="214"/>
  <c r="I6" i="214"/>
  <c r="Q28" i="214"/>
  <c r="O23" i="214"/>
  <c r="J20" i="214"/>
  <c r="I11" i="214"/>
  <c r="K19" i="214"/>
  <c r="K21" i="214"/>
  <c r="E7" i="214"/>
  <c r="F6" i="214"/>
  <c r="O28" i="214"/>
  <c r="H11" i="214"/>
  <c r="P22" i="214"/>
  <c r="I9" i="214"/>
  <c r="U29" i="214"/>
  <c r="F9" i="214"/>
  <c r="H8" i="214"/>
  <c r="K22" i="214"/>
  <c r="K23" i="214"/>
  <c r="J17" i="214"/>
  <c r="K16" i="214"/>
  <c r="M5" i="214"/>
  <c r="H16" i="214"/>
  <c r="I19" i="214"/>
  <c r="O30" i="214"/>
  <c r="K14" i="214"/>
  <c r="J14" i="214"/>
  <c r="O20" i="214"/>
  <c r="J32" i="224" l="1"/>
  <c r="B32" i="224"/>
  <c r="E32" i="224"/>
  <c r="H32" i="224"/>
  <c r="F32" i="224"/>
  <c r="I32" i="224"/>
  <c r="D32" i="224"/>
  <c r="K32" i="224"/>
  <c r="G32" i="224"/>
  <c r="C32" i="224"/>
  <c r="O22" i="214"/>
  <c r="K10" i="214"/>
  <c r="L12" i="214"/>
  <c r="R25" i="214"/>
  <c r="K24" i="217" l="1"/>
  <c r="L24" i="217"/>
  <c r="M24" i="217"/>
  <c r="N24" i="217"/>
  <c r="O24" i="217"/>
  <c r="P24" i="217"/>
  <c r="Q24" i="217"/>
  <c r="P25" i="214"/>
  <c r="H14" i="214"/>
  <c r="J9" i="214"/>
  <c r="L25" i="214"/>
  <c r="O21" i="214"/>
  <c r="I16" i="214"/>
  <c r="J16" i="214"/>
  <c r="H7" i="214"/>
  <c r="M25" i="214"/>
  <c r="J10" i="214"/>
  <c r="M18" i="214"/>
  <c r="F7" i="214"/>
  <c r="N25" i="214"/>
  <c r="L11" i="214"/>
  <c r="H15" i="214"/>
  <c r="N17" i="214"/>
  <c r="J19" i="214"/>
  <c r="E10" i="214"/>
  <c r="Q25" i="222" l="1"/>
  <c r="R25" i="219"/>
  <c r="Q25" i="214"/>
  <c r="O25" i="214"/>
  <c r="M25" i="218" l="1"/>
  <c r="P25" i="218"/>
  <c r="O25" i="218"/>
  <c r="N25" i="218"/>
  <c r="Q25" i="218"/>
  <c r="R25" i="218"/>
  <c r="N25" i="220"/>
  <c r="M25" i="220"/>
  <c r="O25" i="220"/>
  <c r="P25" i="220"/>
  <c r="Q25" i="220"/>
  <c r="R25" i="220"/>
  <c r="M25" i="222"/>
  <c r="N25" i="222"/>
  <c r="O25" i="222"/>
  <c r="P25" i="222"/>
  <c r="R25" i="222"/>
  <c r="M25" i="216"/>
  <c r="O25" i="216"/>
  <c r="N25" i="216"/>
  <c r="P25" i="216"/>
  <c r="Q25" i="216"/>
  <c r="R25" i="216"/>
  <c r="M25" i="221"/>
  <c r="O25" i="221"/>
  <c r="N25" i="221"/>
  <c r="P25" i="221"/>
  <c r="R25" i="221"/>
  <c r="Q25" i="221"/>
  <c r="M25" i="217"/>
  <c r="N25" i="217"/>
  <c r="O25" i="217"/>
  <c r="P25" i="217"/>
  <c r="R25" i="217"/>
  <c r="Q25" i="217"/>
  <c r="M25" i="219"/>
  <c r="N25" i="219"/>
  <c r="O25" i="219"/>
  <c r="P25" i="219"/>
  <c r="Q25" i="219"/>
  <c r="O25" i="223" l="1"/>
  <c r="P25" i="223"/>
  <c r="Q25" i="223"/>
  <c r="N25" i="223"/>
  <c r="R25" i="223"/>
  <c r="M25" i="223"/>
  <c r="Q25" i="215" l="1"/>
  <c r="R25" i="215" l="1"/>
  <c r="O25" i="215"/>
  <c r="N25" i="215"/>
  <c r="P25" i="215"/>
  <c r="M25" i="215"/>
  <c r="M26" i="218" l="1"/>
  <c r="M26" i="216"/>
  <c r="M26" i="219"/>
  <c r="M26" i="217"/>
  <c r="M26" i="221"/>
  <c r="M26" i="220"/>
  <c r="M26" i="222"/>
  <c r="M26" i="223" l="1"/>
  <c r="K24" i="223"/>
  <c r="R26" i="222" l="1"/>
  <c r="S26" i="219"/>
  <c r="N26" i="218" l="1"/>
  <c r="Q26" i="218"/>
  <c r="P26" i="218"/>
  <c r="O26" i="218"/>
  <c r="R26" i="218"/>
  <c r="S26" i="218"/>
  <c r="O26" i="220"/>
  <c r="N26" i="220"/>
  <c r="P26" i="220"/>
  <c r="Q26" i="220"/>
  <c r="R26" i="220"/>
  <c r="S26" i="220"/>
  <c r="N26" i="222"/>
  <c r="O26" i="222"/>
  <c r="P26" i="222"/>
  <c r="Q26" i="222"/>
  <c r="S26" i="222"/>
  <c r="N26" i="216"/>
  <c r="P26" i="216"/>
  <c r="O26" i="216"/>
  <c r="Q26" i="216"/>
  <c r="R26" i="216"/>
  <c r="S26" i="216"/>
  <c r="N26" i="221"/>
  <c r="P26" i="221"/>
  <c r="O26" i="221"/>
  <c r="Q26" i="221"/>
  <c r="S26" i="221"/>
  <c r="R26" i="221"/>
  <c r="N26" i="217"/>
  <c r="O26" i="217"/>
  <c r="P26" i="217"/>
  <c r="Q26" i="217"/>
  <c r="S26" i="217"/>
  <c r="R26" i="217"/>
  <c r="N26" i="219"/>
  <c r="O26" i="219"/>
  <c r="P26" i="219"/>
  <c r="Q26" i="219"/>
  <c r="R26" i="219"/>
  <c r="P26" i="223" l="1"/>
  <c r="N24" i="223"/>
  <c r="Q26" i="223"/>
  <c r="O24" i="223"/>
  <c r="O26" i="223"/>
  <c r="M24" i="223"/>
  <c r="L24" i="223"/>
  <c r="N26" i="223"/>
  <c r="P24" i="223"/>
  <c r="R26" i="223"/>
  <c r="Q24" i="223"/>
  <c r="S26" i="223"/>
  <c r="M26" i="215" l="1"/>
  <c r="R26" i="215" l="1"/>
  <c r="S26" i="215" l="1"/>
  <c r="P26" i="215"/>
  <c r="O26" i="215"/>
  <c r="Q26" i="215"/>
  <c r="N26" i="215"/>
  <c r="O25" i="224" l="1"/>
  <c r="N25" i="224"/>
  <c r="P25" i="224"/>
  <c r="R25" i="224"/>
  <c r="M25" i="224"/>
  <c r="Q25" i="224"/>
  <c r="L25" i="224" l="1"/>
  <c r="R25" i="225" l="1"/>
  <c r="S26" i="214"/>
  <c r="P25" i="225" l="1"/>
  <c r="O25" i="225"/>
  <c r="Q25" i="225"/>
  <c r="M25" i="225"/>
  <c r="L25" i="225"/>
  <c r="R26" i="214"/>
  <c r="P26" i="214"/>
  <c r="N26" i="214"/>
  <c r="Q26" i="214"/>
  <c r="M26" i="214"/>
  <c r="N25" i="225" l="1"/>
  <c r="O26" i="214"/>
  <c r="R26" i="225" l="1"/>
  <c r="S27" i="214"/>
  <c r="P26" i="225" l="1"/>
  <c r="Q26" i="225"/>
  <c r="O26" i="225"/>
  <c r="S26" i="225"/>
  <c r="T27" i="214"/>
  <c r="P27" i="214"/>
  <c r="R27" i="214"/>
  <c r="Q27" i="214"/>
  <c r="M26" i="225" l="1"/>
  <c r="N26" i="225"/>
  <c r="O27" i="214"/>
  <c r="N27" i="214"/>
  <c r="M27" i="223" l="1"/>
  <c r="N27" i="223" l="1"/>
  <c r="O27" i="223"/>
  <c r="Q27" i="223"/>
  <c r="P27" i="223"/>
  <c r="S27" i="223"/>
  <c r="R27" i="223"/>
  <c r="M27" i="218" l="1"/>
  <c r="M27" i="216"/>
  <c r="M27" i="219"/>
  <c r="M27" i="217"/>
  <c r="M27" i="221"/>
  <c r="M27" i="220"/>
  <c r="M27" i="222"/>
  <c r="R27" i="222" l="1"/>
  <c r="S27" i="222"/>
  <c r="S27" i="219" l="1"/>
  <c r="N27" i="218"/>
  <c r="Q27" i="218"/>
  <c r="P27" i="218"/>
  <c r="O27" i="218"/>
  <c r="R27" i="218"/>
  <c r="S27" i="218"/>
  <c r="O27" i="220"/>
  <c r="N27" i="220"/>
  <c r="P27" i="220"/>
  <c r="Q27" i="220"/>
  <c r="R27" i="220"/>
  <c r="S27" i="220"/>
  <c r="N27" i="222"/>
  <c r="O27" i="222"/>
  <c r="P27" i="222"/>
  <c r="Q27" i="222"/>
  <c r="N27" i="216"/>
  <c r="P27" i="216"/>
  <c r="O27" i="216"/>
  <c r="Q27" i="216"/>
  <c r="R27" i="216"/>
  <c r="S27" i="216"/>
  <c r="N27" i="221"/>
  <c r="P27" i="221"/>
  <c r="O27" i="221"/>
  <c r="Q27" i="221"/>
  <c r="S27" i="221"/>
  <c r="R27" i="221"/>
  <c r="N27" i="217"/>
  <c r="O27" i="217"/>
  <c r="P27" i="217"/>
  <c r="Q27" i="217"/>
  <c r="S27" i="217"/>
  <c r="R27" i="217"/>
  <c r="N27" i="219"/>
  <c r="O27" i="219"/>
  <c r="P27" i="219"/>
  <c r="Q27" i="219"/>
  <c r="R27" i="219"/>
  <c r="M27" i="215" l="1"/>
  <c r="R27" i="215" l="1"/>
  <c r="S27" i="215" l="1"/>
  <c r="P27" i="215"/>
  <c r="O27" i="215"/>
  <c r="Q27" i="215"/>
  <c r="N27" i="215"/>
  <c r="N28" i="218" l="1"/>
  <c r="N28" i="219"/>
  <c r="N28" i="217"/>
  <c r="N28" i="220" l="1"/>
  <c r="N28" i="216"/>
  <c r="N28" i="221"/>
  <c r="S28" i="222" l="1"/>
  <c r="S28" i="219" l="1"/>
  <c r="Q28" i="217"/>
  <c r="S28" i="218"/>
  <c r="R28" i="219"/>
  <c r="P28" i="217"/>
  <c r="P28" i="218"/>
  <c r="T28" i="218"/>
  <c r="Q28" i="219"/>
  <c r="O28" i="217"/>
  <c r="Q28" i="218"/>
  <c r="R28" i="218"/>
  <c r="O28" i="219"/>
  <c r="O28" i="218"/>
  <c r="R28" i="217"/>
  <c r="P28" i="219"/>
  <c r="S28" i="217"/>
  <c r="T28" i="219"/>
  <c r="T28" i="217"/>
  <c r="S28" i="216"/>
  <c r="O28" i="222"/>
  <c r="S28" i="220"/>
  <c r="S28" i="221"/>
  <c r="R28" i="216"/>
  <c r="R28" i="220"/>
  <c r="T28" i="221"/>
  <c r="P28" i="216"/>
  <c r="Q28" i="220"/>
  <c r="R28" i="221"/>
  <c r="Q28" i="216"/>
  <c r="O28" i="220"/>
  <c r="P28" i="221"/>
  <c r="O28" i="216"/>
  <c r="P28" i="220"/>
  <c r="T28" i="222"/>
  <c r="Q28" i="221"/>
  <c r="R28" i="222"/>
  <c r="O28" i="221"/>
  <c r="Q28" i="222"/>
  <c r="T28" i="216"/>
  <c r="P28" i="222"/>
  <c r="T28" i="220"/>
  <c r="N28" i="215" l="1"/>
  <c r="S28" i="215" l="1"/>
  <c r="P28" i="215" l="1"/>
  <c r="R28" i="215"/>
  <c r="Q28" i="215"/>
  <c r="T28" i="215"/>
  <c r="O28" i="215"/>
  <c r="N32" i="223" l="1"/>
  <c r="N28" i="222" l="1"/>
  <c r="T28" i="225" l="1"/>
  <c r="S28" i="225"/>
  <c r="R28" i="225"/>
  <c r="Q28" i="225" l="1"/>
  <c r="O28" i="225"/>
  <c r="P28" i="225"/>
  <c r="N28" i="225" l="1"/>
  <c r="F13" i="221" l="1"/>
  <c r="N29" i="218" l="1"/>
  <c r="N29" i="219"/>
  <c r="N29" i="217"/>
  <c r="N29" i="222" l="1"/>
  <c r="F12" i="217"/>
  <c r="N29" i="220"/>
  <c r="N29" i="216"/>
  <c r="N29" i="221"/>
  <c r="N29" i="215" l="1"/>
  <c r="T29" i="225" l="1"/>
  <c r="S29" i="225"/>
  <c r="R29" i="225"/>
  <c r="Q29" i="225" l="1"/>
  <c r="P29" i="225"/>
  <c r="O29" i="225"/>
  <c r="G13" i="221" l="1"/>
  <c r="H13" i="221" l="1"/>
  <c r="I13" i="221" l="1"/>
  <c r="J13" i="221" l="1"/>
  <c r="K13" i="221" l="1"/>
  <c r="L13" i="221" l="1"/>
  <c r="S29" i="222" l="1"/>
  <c r="K12" i="217"/>
  <c r="T29" i="219"/>
  <c r="O29" i="218"/>
  <c r="R29" i="218"/>
  <c r="Q29" i="218"/>
  <c r="P29" i="218"/>
  <c r="S29" i="218"/>
  <c r="T29" i="218"/>
  <c r="O29" i="217"/>
  <c r="P29" i="217"/>
  <c r="Q29" i="217"/>
  <c r="R29" i="217"/>
  <c r="T29" i="217"/>
  <c r="S29" i="217"/>
  <c r="O29" i="219"/>
  <c r="P29" i="219"/>
  <c r="Q29" i="219"/>
  <c r="R29" i="219"/>
  <c r="S29" i="219"/>
  <c r="S29" i="216" l="1"/>
  <c r="F7" i="220"/>
  <c r="O29" i="222"/>
  <c r="G12" i="217"/>
  <c r="S29" i="220"/>
  <c r="S29" i="221"/>
  <c r="R29" i="216"/>
  <c r="E7" i="220"/>
  <c r="R29" i="220"/>
  <c r="T29" i="221"/>
  <c r="P29" i="216"/>
  <c r="C7" i="220"/>
  <c r="Q29" i="220"/>
  <c r="R29" i="221"/>
  <c r="Q29" i="216"/>
  <c r="D7" i="220"/>
  <c r="O29" i="220"/>
  <c r="P29" i="221"/>
  <c r="O29" i="216"/>
  <c r="P29" i="220"/>
  <c r="T29" i="222"/>
  <c r="L12" i="217"/>
  <c r="Q29" i="221"/>
  <c r="R29" i="222"/>
  <c r="J12" i="217"/>
  <c r="O29" i="221"/>
  <c r="Q29" i="222"/>
  <c r="I12" i="217"/>
  <c r="G7" i="220"/>
  <c r="T29" i="216"/>
  <c r="H12" i="217"/>
  <c r="P29" i="222"/>
  <c r="T29" i="220"/>
  <c r="S29" i="215" l="1"/>
  <c r="Q29" i="215" l="1"/>
  <c r="P29" i="215"/>
  <c r="T29" i="215"/>
  <c r="O29" i="215"/>
  <c r="R29" i="215"/>
  <c r="O32" i="223" l="1"/>
  <c r="C32" i="214"/>
  <c r="Q30" i="214"/>
  <c r="S30" i="214"/>
  <c r="R30" i="214"/>
  <c r="U30" i="214"/>
  <c r="T30" i="214"/>
  <c r="O32" i="215" l="1"/>
  <c r="N32" i="215"/>
  <c r="L32" i="215"/>
  <c r="K32" i="215"/>
  <c r="O30" i="218" l="1"/>
  <c r="O30" i="219"/>
  <c r="O30" i="217"/>
  <c r="O30" i="222"/>
  <c r="O30" i="220" l="1"/>
  <c r="O30" i="216"/>
  <c r="O30" i="221"/>
  <c r="O30" i="215" l="1"/>
  <c r="M32" i="215" l="1"/>
  <c r="O32" i="227" l="1"/>
  <c r="N32" i="220" l="1"/>
  <c r="O32" i="220" l="1"/>
  <c r="S30" i="222" l="1"/>
  <c r="T30" i="222" l="1"/>
  <c r="U30" i="222" l="1"/>
  <c r="U30" i="219"/>
  <c r="P30" i="218"/>
  <c r="S30" i="218"/>
  <c r="R30" i="218"/>
  <c r="Q30" i="218"/>
  <c r="T30" i="218"/>
  <c r="U30" i="218"/>
  <c r="P30" i="220"/>
  <c r="P30" i="222"/>
  <c r="Q30" i="222"/>
  <c r="R30" i="222"/>
  <c r="P30" i="221"/>
  <c r="P30" i="217"/>
  <c r="Q30" i="217"/>
  <c r="R30" i="217"/>
  <c r="S30" i="217"/>
  <c r="U30" i="217"/>
  <c r="T30" i="217"/>
  <c r="P30" i="219"/>
  <c r="Q30" i="219"/>
  <c r="R30" i="219"/>
  <c r="S30" i="219"/>
  <c r="T30" i="219"/>
  <c r="Q30" i="221" l="1"/>
  <c r="P30" i="216"/>
  <c r="R30" i="221"/>
  <c r="U30" i="220"/>
  <c r="U30" i="216"/>
  <c r="T30" i="220"/>
  <c r="T30" i="216"/>
  <c r="S30" i="220"/>
  <c r="T30" i="221"/>
  <c r="S30" i="216"/>
  <c r="R30" i="220"/>
  <c r="U30" i="221"/>
  <c r="Q30" i="216"/>
  <c r="S30" i="221"/>
  <c r="R30" i="216"/>
  <c r="Q30" i="220"/>
  <c r="T30" i="215" l="1"/>
  <c r="Q30" i="215" l="1"/>
  <c r="R30" i="215"/>
  <c r="U30" i="215"/>
  <c r="P30" i="215"/>
  <c r="S30" i="215"/>
  <c r="L32" i="218" l="1"/>
  <c r="N32" i="216" l="1"/>
  <c r="N32" i="217" l="1"/>
  <c r="N32" i="219"/>
  <c r="N32" i="221"/>
  <c r="N32" i="218"/>
  <c r="N32" i="222"/>
  <c r="O32" i="217" l="1"/>
  <c r="O32" i="218"/>
  <c r="O32" i="222"/>
  <c r="O32" i="221"/>
  <c r="O32" i="216"/>
  <c r="O32" i="219"/>
  <c r="F32" i="215" l="1"/>
  <c r="G32" i="215"/>
  <c r="H32" i="215"/>
  <c r="D32" i="215"/>
  <c r="J32" i="215"/>
  <c r="C32" i="215"/>
  <c r="I32" i="215"/>
  <c r="B32" i="215"/>
  <c r="E32" i="215"/>
  <c r="C32" i="216" l="1"/>
  <c r="H32" i="216"/>
  <c r="I32" i="216"/>
  <c r="F32" i="216"/>
  <c r="D32" i="216"/>
  <c r="J32" i="216"/>
  <c r="E32" i="216"/>
  <c r="G32" i="216"/>
  <c r="B32" i="216"/>
  <c r="J32" i="218" l="1"/>
  <c r="E32" i="218"/>
  <c r="D32" i="218"/>
  <c r="F32" i="218"/>
  <c r="H32" i="218"/>
  <c r="B32" i="218"/>
  <c r="C32" i="218"/>
  <c r="G32" i="218"/>
  <c r="I32" i="218"/>
  <c r="K32" i="218" l="1"/>
  <c r="M32" i="216" l="1"/>
  <c r="M32" i="219" l="1"/>
  <c r="M32" i="217"/>
  <c r="M32" i="218"/>
  <c r="M32" i="223" l="1"/>
  <c r="M32" i="220"/>
  <c r="C32" i="221" l="1"/>
  <c r="C32" i="219"/>
  <c r="B32" i="221"/>
  <c r="B32" i="219"/>
  <c r="J32" i="217" l="1"/>
  <c r="H32" i="221"/>
  <c r="H32" i="219"/>
  <c r="D32" i="221"/>
  <c r="D32" i="219"/>
  <c r="G32" i="221"/>
  <c r="G32" i="219"/>
  <c r="I32" i="221"/>
  <c r="I32" i="219"/>
  <c r="E32" i="221"/>
  <c r="E32" i="219"/>
  <c r="D32" i="217"/>
  <c r="J32" i="221"/>
  <c r="J32" i="219"/>
  <c r="I32" i="217"/>
  <c r="H32" i="217"/>
  <c r="B32" i="217"/>
  <c r="C32" i="217"/>
  <c r="F32" i="221"/>
  <c r="F32" i="219"/>
  <c r="L32" i="216"/>
  <c r="E32" i="217"/>
  <c r="F32" i="217"/>
  <c r="G32" i="217"/>
  <c r="K32" i="216"/>
  <c r="L32" i="221" l="1"/>
  <c r="L32" i="219"/>
  <c r="L32" i="217"/>
  <c r="K32" i="217"/>
  <c r="F32" i="223"/>
  <c r="F32" i="220"/>
  <c r="C32" i="223"/>
  <c r="C32" i="220"/>
  <c r="B32" i="223"/>
  <c r="B32" i="220"/>
  <c r="H32" i="223"/>
  <c r="H32" i="220"/>
  <c r="D32" i="223"/>
  <c r="D32" i="220"/>
  <c r="J32" i="223"/>
  <c r="J32" i="220"/>
  <c r="K32" i="221"/>
  <c r="K32" i="219"/>
  <c r="E32" i="223"/>
  <c r="E32" i="220"/>
  <c r="G32" i="223"/>
  <c r="G32" i="220"/>
  <c r="I32" i="223"/>
  <c r="I32" i="220"/>
  <c r="K32" i="223" l="1"/>
  <c r="K32" i="220"/>
  <c r="L32" i="223"/>
  <c r="L32" i="220"/>
  <c r="K32" i="222" l="1"/>
  <c r="G32" i="222"/>
  <c r="I32" i="222"/>
  <c r="J32" i="222"/>
  <c r="H32" i="222"/>
  <c r="F32" i="222" l="1"/>
  <c r="E32" i="222"/>
  <c r="C32" i="222" l="1"/>
  <c r="B32" i="222"/>
  <c r="D32" i="222" l="1"/>
  <c r="M32" i="222" l="1"/>
  <c r="M32" i="221"/>
  <c r="L32" i="222" l="1"/>
  <c r="U30" i="225" l="1"/>
  <c r="T30" i="225"/>
  <c r="S30" i="225"/>
  <c r="R30" i="225"/>
  <c r="V31" i="214"/>
  <c r="F32" i="225" l="1"/>
  <c r="D32" i="225"/>
  <c r="E32" i="225"/>
  <c r="H32" i="225"/>
  <c r="L32" i="225"/>
  <c r="G32" i="225"/>
  <c r="B32" i="225"/>
  <c r="O30" i="225"/>
  <c r="I32" i="225"/>
  <c r="N32" i="225"/>
  <c r="J32" i="225"/>
  <c r="P30" i="225"/>
  <c r="Q30" i="225"/>
  <c r="M32" i="225"/>
  <c r="C32" i="225"/>
  <c r="K32" i="225"/>
  <c r="K32" i="214"/>
  <c r="O32" i="225" l="1"/>
  <c r="G32" i="214"/>
  <c r="J32" i="214"/>
  <c r="H32" i="214"/>
  <c r="F32" i="214"/>
  <c r="E32" i="214"/>
  <c r="O32" i="214"/>
  <c r="I32" i="214"/>
  <c r="L32" i="214"/>
  <c r="D32" i="214"/>
  <c r="M32" i="214"/>
  <c r="P31" i="214"/>
  <c r="N32" i="214"/>
  <c r="P32" i="214"/>
  <c r="Q31" i="214"/>
  <c r="R31" i="214"/>
  <c r="T31" i="214"/>
  <c r="U31" i="214"/>
  <c r="S31" i="214"/>
</calcChain>
</file>

<file path=xl/sharedStrings.xml><?xml version="1.0" encoding="utf-8"?>
<sst xmlns="http://schemas.openxmlformats.org/spreadsheetml/2006/main" count="7281" uniqueCount="614">
  <si>
    <t>2006-07</t>
  </si>
  <si>
    <t>2007-08</t>
  </si>
  <si>
    <t>2008-09</t>
  </si>
  <si>
    <t>2009-10</t>
  </si>
  <si>
    <t>2010-11</t>
  </si>
  <si>
    <t>2011-12</t>
  </si>
  <si>
    <t>2012-13</t>
  </si>
  <si>
    <t>2013-14</t>
  </si>
  <si>
    <t>2014-15</t>
  </si>
  <si>
    <t>2015-16</t>
  </si>
  <si>
    <t>2016-17</t>
  </si>
  <si>
    <t>2002-03</t>
  </si>
  <si>
    <t>2003-04</t>
  </si>
  <si>
    <t>2001-02</t>
  </si>
  <si>
    <t>1999-00</t>
  </si>
  <si>
    <t>2000-01</t>
  </si>
  <si>
    <t>2004-05</t>
  </si>
  <si>
    <t>2005-06</t>
  </si>
  <si>
    <t>Public sector net borrowing (£ billion)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</si>
  <si>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</si>
  <si>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</si>
  <si>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</si>
  <si>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</si>
  <si>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</si>
  <si>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</si>
  <si>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</si>
  <si>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</si>
  <si>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</si>
  <si>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</si>
  <si>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</si>
  <si>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</si>
  <si>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</si>
  <si>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</si>
  <si>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</si>
  <si>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</si>
  <si>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</si>
  <si>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</si>
  <si>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</si>
  <si>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</si>
  <si>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</si>
  <si>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</si>
  <si>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</si>
  <si>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</si>
  <si>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</si>
  <si>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</si>
  <si>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</si>
  <si>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</si>
  <si>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</si>
  <si>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2017-18</t>
  </si>
  <si>
    <t>Public sector current receipts (£ billion)</t>
  </si>
  <si>
    <t>Total managed expenditure (£ billion)</t>
  </si>
  <si>
    <t>Figures prior to November 1994 relate to general government cash spending</t>
  </si>
  <si>
    <t>Figures prior to November 1994 relate to general government cash receipts</t>
  </si>
  <si>
    <t>Figures prior to November 1994 relate to the public sector borrowing requirement</t>
  </si>
  <si>
    <t>Nominal GDP (£ billion)</t>
  </si>
  <si>
    <t>Projections underpinning the fiscal forecast</t>
  </si>
  <si>
    <t>Public sector net borrowing (per cent of GDP)</t>
  </si>
  <si>
    <t>Total managed expenditure (per cent of GDP)</t>
  </si>
  <si>
    <t>Public sector current receipts (per cent of GDP)</t>
  </si>
  <si>
    <t>Cyclically-adjusted current budget balance (per cent of GDP)</t>
  </si>
  <si>
    <t>Figures prior to 1998 relate to GDP at factor cost</t>
  </si>
  <si>
    <t>2018-19</t>
  </si>
  <si>
    <t>2019-20</t>
  </si>
  <si>
    <r>
      <t>December-2013</t>
    </r>
    <r>
      <rPr>
        <vertAlign val="superscript"/>
        <sz val="10"/>
        <rFont val="Futura Bk BT"/>
        <family val="2"/>
      </rPr>
      <t>1</t>
    </r>
  </si>
  <si>
    <r>
      <t>March -2014</t>
    </r>
    <r>
      <rPr>
        <vertAlign val="superscript"/>
        <sz val="10"/>
        <rFont val="Futura Bk BT"/>
        <family val="2"/>
      </rPr>
      <t>1</t>
    </r>
  </si>
  <si>
    <r>
      <t>December-2014</t>
    </r>
    <r>
      <rPr>
        <vertAlign val="superscript"/>
        <sz val="10"/>
        <rFont val="Futura Bk BT"/>
        <family val="2"/>
      </rPr>
      <t>1</t>
    </r>
  </si>
  <si>
    <r>
      <rPr>
        <vertAlign val="superscript"/>
        <sz val="10"/>
        <rFont val="Futura Bk BT"/>
        <family val="2"/>
      </rPr>
      <t>1</t>
    </r>
    <r>
      <rPr>
        <sz val="10"/>
        <rFont val="Futura Bk BT"/>
        <family val="2"/>
      </rPr>
      <t xml:space="preserve">Includes Royal Mail and APF transfers </t>
    </r>
  </si>
  <si>
    <r>
      <t>March -2013</t>
    </r>
    <r>
      <rPr>
        <vertAlign val="superscript"/>
        <sz val="10"/>
        <rFont val="Futura Bk BT"/>
        <family val="2"/>
      </rPr>
      <t>1</t>
    </r>
  </si>
  <si>
    <r>
      <t>December-2012</t>
    </r>
    <r>
      <rPr>
        <vertAlign val="superscript"/>
        <sz val="10"/>
        <rFont val="Futura Bk BT"/>
        <family val="2"/>
      </rPr>
      <t>1</t>
    </r>
  </si>
  <si>
    <t>March -2015</t>
  </si>
  <si>
    <t>March-2015</t>
  </si>
  <si>
    <t>2020-21</t>
  </si>
  <si>
    <r>
      <t>March-2013</t>
    </r>
    <r>
      <rPr>
        <vertAlign val="superscript"/>
        <sz val="10"/>
        <rFont val="Futura Bk BT"/>
        <family val="2"/>
      </rPr>
      <t>1</t>
    </r>
  </si>
  <si>
    <r>
      <t>March-2014</t>
    </r>
    <r>
      <rPr>
        <vertAlign val="superscript"/>
        <sz val="10"/>
        <rFont val="Futura Bk BT"/>
        <family val="2"/>
      </rPr>
      <t>1</t>
    </r>
  </si>
  <si>
    <t>July-2015</t>
  </si>
  <si>
    <t>November-2015</t>
  </si>
  <si>
    <t>March-2016</t>
  </si>
  <si>
    <t xml:space="preserve">PSNB </t>
  </si>
  <si>
    <t>£ billion</t>
  </si>
  <si>
    <t>PSNB</t>
  </si>
  <si>
    <t>per cent of GDP</t>
  </si>
  <si>
    <t>PSCR</t>
  </si>
  <si>
    <t>TME</t>
  </si>
  <si>
    <t>CACB</t>
  </si>
  <si>
    <t>per cent</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</si>
  <si>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</si>
  <si>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</si>
  <si>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</si>
  <si>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</si>
  <si>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</si>
  <si>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</si>
  <si>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</si>
  <si>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</si>
  <si>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</si>
  <si>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</si>
  <si>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</si>
  <si>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</si>
  <si>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</si>
  <si>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</si>
  <si>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Income tax (£ billion)</t>
  </si>
  <si>
    <t>UK oil and gas revenues (£ billion)</t>
  </si>
  <si>
    <t xml:space="preserve">Fuel duties </t>
  </si>
  <si>
    <t>Fuel duties (£ billion)</t>
  </si>
  <si>
    <t xml:space="preserve">Business rates </t>
  </si>
  <si>
    <t>UK oil and gas revenues</t>
  </si>
  <si>
    <t>Capital gains tax</t>
  </si>
  <si>
    <t>Capital gains tax (£ billion)</t>
  </si>
  <si>
    <t>Inheritance tax</t>
  </si>
  <si>
    <t>Inheritance tax (£ billion)</t>
  </si>
  <si>
    <t>Stamp taxes on shares (£ billion)</t>
  </si>
  <si>
    <t>Stamp taxes on shares</t>
  </si>
  <si>
    <t>Tobacco duties</t>
  </si>
  <si>
    <t>Tobacco duties (£ billion)</t>
  </si>
  <si>
    <t>Spirits duties</t>
  </si>
  <si>
    <t>Spirits duties (£ billion)</t>
  </si>
  <si>
    <t>Wine duties</t>
  </si>
  <si>
    <t>Wine duties (£ billion)</t>
  </si>
  <si>
    <t>Beer and cider duties</t>
  </si>
  <si>
    <t>Beer and cider duties (£ billion)</t>
  </si>
  <si>
    <t>VAT refunds</t>
  </si>
  <si>
    <t>VAT refunds (£ billion)</t>
  </si>
  <si>
    <t>Council tax</t>
  </si>
  <si>
    <t>Air passenger duty (£ billion)</t>
  </si>
  <si>
    <t>Air passenger duty</t>
  </si>
  <si>
    <t>Insurance premium tax</t>
  </si>
  <si>
    <t>Insurance premium tax (£ billion)</t>
  </si>
  <si>
    <t>Climate change levy (£ billion)</t>
  </si>
  <si>
    <t>Bank levy</t>
  </si>
  <si>
    <t>Bank levy (£ billion)</t>
  </si>
  <si>
    <t xml:space="preserve">Climate change levy </t>
  </si>
  <si>
    <t>Licence fee receipts</t>
  </si>
  <si>
    <t>Licence fee receipts (£ billion)</t>
  </si>
  <si>
    <t>Scottish taxes</t>
  </si>
  <si>
    <t>Scottish taxes (£ billion)</t>
  </si>
  <si>
    <t>Council tax (£ billion)</t>
  </si>
  <si>
    <t>Company tax credits</t>
  </si>
  <si>
    <t>Company tax credits (£ billion)</t>
  </si>
  <si>
    <t>Net public service pension payments (£ billion)</t>
  </si>
  <si>
    <t>Net public service pension payments</t>
  </si>
  <si>
    <t>Public corporations' debt interest</t>
  </si>
  <si>
    <t>General government depreciation</t>
  </si>
  <si>
    <t>General government depreciation (£ billion)</t>
  </si>
  <si>
    <t>Public corporations' capital expenditure</t>
  </si>
  <si>
    <t>Public corporations' capital expenditure (£ billion)</t>
  </si>
  <si>
    <t>2021-22</t>
  </si>
  <si>
    <t xml:space="preserve">                             </t>
  </si>
  <si>
    <t>Locally financed current expenditure (£ billion)</t>
  </si>
  <si>
    <t>Locally financed current expenditure</t>
  </si>
  <si>
    <t>Locally financed capital expenditure (£ billion)</t>
  </si>
  <si>
    <t>Locally financed capital expenditure</t>
  </si>
  <si>
    <t>Network Rail current expenditure (£ billion)</t>
  </si>
  <si>
    <t xml:space="preserve">Network Rail current expenditure </t>
  </si>
  <si>
    <t xml:space="preserve">Network Rail capital expenditure </t>
  </si>
  <si>
    <t>Network Rail capital expenditure (£ billion)</t>
  </si>
  <si>
    <t>BBC current expenditure (£ billion)</t>
  </si>
  <si>
    <t xml:space="preserve">BBC current expenditure </t>
  </si>
  <si>
    <t>National lottery capital grants</t>
  </si>
  <si>
    <t>National lottery capital grants (£ billion)</t>
  </si>
  <si>
    <t xml:space="preserve">National lottery current grants </t>
  </si>
  <si>
    <t>National lottery current grants (£ billion)</t>
  </si>
  <si>
    <t xml:space="preserve"> Single use military expenditure (£ billion)</t>
  </si>
  <si>
    <t xml:space="preserve"> Single use military expenditure</t>
  </si>
  <si>
    <t>Research and development expenditure (£ billion)</t>
  </si>
  <si>
    <t>Research and development expenditure</t>
  </si>
  <si>
    <t>Aggregates</t>
  </si>
  <si>
    <t>From November 2016, Research and development was included in our DEL forecast.</t>
  </si>
  <si>
    <t>From November 2016, Single use military expenditure was included in our DEL forecast.</t>
  </si>
  <si>
    <t>November-2016</t>
  </si>
  <si>
    <t>Onshore corporation tax (£ billion)</t>
  </si>
  <si>
    <t>Vehicle excise duties (£ billion)</t>
  </si>
  <si>
    <t>Income tax</t>
  </si>
  <si>
    <t>Self assessed</t>
  </si>
  <si>
    <t>Pay as you earn</t>
  </si>
  <si>
    <t>Value added tax</t>
  </si>
  <si>
    <t>Onshore corporation tax</t>
  </si>
  <si>
    <t xml:space="preserve">Vehicle excise duties </t>
  </si>
  <si>
    <t xml:space="preserve">Receipts </t>
  </si>
  <si>
    <t>Welfare spending: inside welfare cap (£ billion)</t>
  </si>
  <si>
    <t>Welfare spending: inside welfare cap</t>
  </si>
  <si>
    <t>Outside welfare cap</t>
  </si>
  <si>
    <t>Expenditure transfers to EU institutions  (£ billion)</t>
  </si>
  <si>
    <t xml:space="preserve">Expenditure transfers to EU institutions </t>
  </si>
  <si>
    <t>Public corporations' debt interest (£ billion)</t>
  </si>
  <si>
    <t xml:space="preserve">                                                                                                                                       </t>
  </si>
  <si>
    <t>World GDP</t>
  </si>
  <si>
    <t>UK export markets</t>
  </si>
  <si>
    <t>Output gap</t>
  </si>
  <si>
    <t>Domestic demand</t>
  </si>
  <si>
    <t>Household consumption</t>
  </si>
  <si>
    <t>Government consumption</t>
  </si>
  <si>
    <t>Business investment</t>
  </si>
  <si>
    <t>General government investment</t>
  </si>
  <si>
    <t>Private dwellings</t>
  </si>
  <si>
    <t>Change in inventories</t>
  </si>
  <si>
    <t>Exports</t>
  </si>
  <si>
    <t>Imports</t>
  </si>
  <si>
    <t>Current account</t>
  </si>
  <si>
    <t>CPI inflation</t>
  </si>
  <si>
    <t>RPI inflation</t>
  </si>
  <si>
    <t>GDP deflator</t>
  </si>
  <si>
    <t>Employment</t>
  </si>
  <si>
    <t>Productivity</t>
  </si>
  <si>
    <t>Average earnings</t>
  </si>
  <si>
    <t>Unemployment rate</t>
  </si>
  <si>
    <t>Claimant count</t>
  </si>
  <si>
    <t>Real household disposable income</t>
  </si>
  <si>
    <t>Saving ratio</t>
  </si>
  <si>
    <t>House prices</t>
  </si>
  <si>
    <t>Nominal GDP</t>
  </si>
  <si>
    <t>World trade in goods and services</t>
  </si>
  <si>
    <t>CPI</t>
  </si>
  <si>
    <t>RPI</t>
  </si>
  <si>
    <t>Employment (millions)</t>
  </si>
  <si>
    <t>Productivity per hour</t>
  </si>
  <si>
    <t>Wages and salaries</t>
  </si>
  <si>
    <t>Claimant count (millions)</t>
  </si>
  <si>
    <t>PSCE in RDEL</t>
  </si>
  <si>
    <t>PSCE in RDEL (£ billion)</t>
  </si>
  <si>
    <t>PSGI in CDEL</t>
  </si>
  <si>
    <t>PSGI in CDEL (£ billion)</t>
  </si>
  <si>
    <t>Note: Contributions to GDP growth.</t>
  </si>
  <si>
    <t>Millions</t>
  </si>
  <si>
    <t>Per cent of GDP</t>
  </si>
  <si>
    <t>Current account (£ billion)</t>
  </si>
  <si>
    <t>Current account (Per cent of GDP)</t>
  </si>
  <si>
    <t>Note: Self-assessment (SA) income tax is a component of 'Income tax (gross of tax credits)'. A full decomposition of this line can be found in our online supplementary tables.</t>
  </si>
  <si>
    <t>Self assessed income tax (£ billion)</t>
  </si>
  <si>
    <t>Self assessed income tax</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</si>
  <si>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</si>
  <si>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</si>
  <si>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</si>
  <si>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 (£ billion)</t>
  </si>
  <si>
    <t>National insurance contributions (NICs)</t>
  </si>
  <si>
    <t>Value added tax (VAT) (£ billion)</t>
  </si>
  <si>
    <t>Value added tax (VAT)</t>
  </si>
  <si>
    <t>Note: Consists of offshore corporation tax and petroleum revenue tax.</t>
  </si>
  <si>
    <t>Business rates receipts (£ billion)</t>
  </si>
  <si>
    <t>Business rates receipts</t>
  </si>
  <si>
    <t>Note: Includes annual tax on enveloped dwellings (ATED) receipts.</t>
  </si>
  <si>
    <t>Note: Includes climate change levy and carbon price floor receipts. A full decomposition of this line can be found in our online supplementary tables.</t>
  </si>
  <si>
    <t>Note: Consists of Scottish LBTT and landfill tax but not the Scottish rate of income tax or aggregates levy.</t>
  </si>
  <si>
    <t>November 2016</t>
  </si>
  <si>
    <t>Central government gross debt interest (£ billion)</t>
  </si>
  <si>
    <t>Reductions of debt interest due to APF</t>
  </si>
  <si>
    <t>Real GDP growth</t>
  </si>
  <si>
    <t>Fiscal forecasts</t>
  </si>
  <si>
    <t>Economy forecasts</t>
  </si>
  <si>
    <t>Tax litigation (£ billion)</t>
  </si>
  <si>
    <t>Tax litigation</t>
  </si>
  <si>
    <t>National insurance contributions</t>
  </si>
  <si>
    <t>Vehicle excise duties</t>
  </si>
  <si>
    <t>Climate change levy</t>
  </si>
  <si>
    <t>Inside welfare cap</t>
  </si>
  <si>
    <t>National lottery current grants</t>
  </si>
  <si>
    <t>BBC current expenditure</t>
  </si>
  <si>
    <t>Network rail capital expenditure</t>
  </si>
  <si>
    <t>Network rail current expenditure</t>
  </si>
  <si>
    <t>Expenditure transfers to EU institutions</t>
  </si>
  <si>
    <t>Central government gross debt interest</t>
  </si>
  <si>
    <t>Public corporations debt interest</t>
  </si>
  <si>
    <t>Single use military expenditure</t>
  </si>
  <si>
    <t>Euro area GDP</t>
  </si>
  <si>
    <t>Private dwellings investment</t>
  </si>
  <si>
    <t>Percentage change on a year earlier</t>
  </si>
  <si>
    <t>Per cent of potential output</t>
  </si>
  <si>
    <t>Exports of goods and services</t>
  </si>
  <si>
    <t>Imports of goods and services</t>
  </si>
  <si>
    <t>World GDP at purchasing power parity</t>
  </si>
  <si>
    <t>GDP deflator at market prices</t>
  </si>
  <si>
    <t>Percentage rate</t>
  </si>
  <si>
    <t>ILO unemployment rate</t>
  </si>
  <si>
    <t>Level, per cent</t>
  </si>
  <si>
    <t>Non-oil private non-financial corporation profits</t>
  </si>
  <si>
    <t>Historical official forecast database</t>
  </si>
  <si>
    <t>Definition: Wages and salaries divided by employees</t>
  </si>
  <si>
    <t>Total fixed investment</t>
  </si>
  <si>
    <t>UK economy</t>
  </si>
  <si>
    <t>Expenditure</t>
  </si>
  <si>
    <t>Expenditure components of GDP</t>
  </si>
  <si>
    <t>Current account (per cent of GDP)</t>
  </si>
  <si>
    <t>Balance of payments</t>
  </si>
  <si>
    <t>Inflation</t>
  </si>
  <si>
    <t>Labour market</t>
  </si>
  <si>
    <t>Household sector</t>
  </si>
  <si>
    <t>World economy</t>
  </si>
  <si>
    <t>Fuel duties</t>
  </si>
  <si>
    <t>Note: Residential investment excluding transfer costs for all forecasts up to and including March 2011, consistent with reporting at the time. Subsequent forecasts include transfer costs.</t>
  </si>
  <si>
    <t>Outturn data*</t>
  </si>
  <si>
    <t>*as available at last forecast</t>
  </si>
  <si>
    <t>Alcohol duties (£ billion)</t>
  </si>
  <si>
    <t>Alcohol duties</t>
  </si>
  <si>
    <t>Cyclically-adjusted public sector net borrowing (per cent of GDP)</t>
  </si>
  <si>
    <t>CAPSNB</t>
  </si>
  <si>
    <t>PSND</t>
  </si>
  <si>
    <t>Public sector net debt (per cent of GDP)</t>
  </si>
  <si>
    <t>Other fiscal determinants</t>
  </si>
  <si>
    <t>Oil prices ($ per barrel)</t>
  </si>
  <si>
    <t>Equity prices</t>
  </si>
  <si>
    <t>FTSE All-Share Index</t>
  </si>
  <si>
    <t>Market short-term interest rates</t>
  </si>
  <si>
    <t>Nominal consumer spending</t>
  </si>
  <si>
    <t>Oil prices ($)</t>
  </si>
  <si>
    <t>Oil prices (£)</t>
  </si>
  <si>
    <t>Gas prices</t>
  </si>
  <si>
    <t>Short term rates</t>
  </si>
  <si>
    <t>Market gilt rates</t>
  </si>
  <si>
    <t>Exchange rate (£/€)</t>
  </si>
  <si>
    <t>Back to contents</t>
  </si>
  <si>
    <t>Central government debt interest (net of APF) (£ billion)</t>
  </si>
  <si>
    <t>Central government debt interest (net of APF)</t>
  </si>
  <si>
    <t>Euro/Sterling exchange rate (€/£)</t>
  </si>
  <si>
    <t>Oil prices (£ per barrel)</t>
  </si>
  <si>
    <t>Cyclically-adjusted current budget deficit (per cent of GDP)</t>
  </si>
  <si>
    <r>
      <rPr>
        <vertAlign val="superscript"/>
        <sz val="10"/>
        <rFont val="Futura Bk BT"/>
        <family val="2"/>
      </rPr>
      <t xml:space="preserve">1 </t>
    </r>
    <r>
      <rPr>
        <sz val="10"/>
        <rFont val="Futura Bk BT"/>
        <family val="2"/>
      </rPr>
      <t>From December 2014 the ONS changed the presentation of the 'surplus on current budget' to the 'current budget deficit’. We have switched the sign on all forecasts pre-December 2014, so that they are consistent with the current definition.</t>
    </r>
  </si>
  <si>
    <t>Since:</t>
  </si>
  <si>
    <t>April 1970</t>
  </si>
  <si>
    <t>March 1977</t>
  </si>
  <si>
    <t>March 1990</t>
  </si>
  <si>
    <t>June 1998</t>
  </si>
  <si>
    <t>June 2003</t>
  </si>
  <si>
    <t>March 1982</t>
  </si>
  <si>
    <t>November 1983</t>
  </si>
  <si>
    <t/>
  </si>
  <si>
    <t>IT</t>
  </si>
  <si>
    <t>SA IT</t>
  </si>
  <si>
    <t>PAYE IT</t>
  </si>
  <si>
    <t>NICS</t>
  </si>
  <si>
    <t>VAT</t>
  </si>
  <si>
    <t>Onshore</t>
  </si>
  <si>
    <t>Oilandgas</t>
  </si>
  <si>
    <t>Fuel</t>
  </si>
  <si>
    <t>Business</t>
  </si>
  <si>
    <t>CGT</t>
  </si>
  <si>
    <t>IHT</t>
  </si>
  <si>
    <t>Shares</t>
  </si>
  <si>
    <t>Tobacco</t>
  </si>
  <si>
    <t>Spirits</t>
  </si>
  <si>
    <t>Wine</t>
  </si>
  <si>
    <t>Beercider</t>
  </si>
  <si>
    <t>Alcohol</t>
  </si>
  <si>
    <t>VED</t>
  </si>
  <si>
    <t>VATrefunds</t>
  </si>
  <si>
    <t>Council</t>
  </si>
  <si>
    <t>APD</t>
  </si>
  <si>
    <t>IPT</t>
  </si>
  <si>
    <t>CCL</t>
  </si>
  <si>
    <t>Bank</t>
  </si>
  <si>
    <t>Licence</t>
  </si>
  <si>
    <t>Scotland</t>
  </si>
  <si>
    <t>RDEL</t>
  </si>
  <si>
    <t>CDEL</t>
  </si>
  <si>
    <t>Welfare in</t>
  </si>
  <si>
    <t>Welfare out</t>
  </si>
  <si>
    <t>Ctaxcreds</t>
  </si>
  <si>
    <t>Pensions</t>
  </si>
  <si>
    <t>Lotterycur</t>
  </si>
  <si>
    <t>Lotterycap</t>
  </si>
  <si>
    <t>BBCcur</t>
  </si>
  <si>
    <t>NRcap</t>
  </si>
  <si>
    <t>NRcur</t>
  </si>
  <si>
    <t>EU</t>
  </si>
  <si>
    <t>LASFEcap</t>
  </si>
  <si>
    <t>LASFEcurr</t>
  </si>
  <si>
    <t>Debtint</t>
  </si>
  <si>
    <t>APF</t>
  </si>
  <si>
    <t>NetDebtint</t>
  </si>
  <si>
    <t>PCDebtint</t>
  </si>
  <si>
    <t>Depreciation</t>
  </si>
  <si>
    <t>R&amp;D</t>
  </si>
  <si>
    <t>SUME</t>
  </si>
  <si>
    <t>PCCAPEX</t>
  </si>
  <si>
    <t>Taxlit</t>
  </si>
  <si>
    <t>Outputgap</t>
  </si>
  <si>
    <t>Demand</t>
  </si>
  <si>
    <t>HHconsumption</t>
  </si>
  <si>
    <t>Govconsumption</t>
  </si>
  <si>
    <t>Fixedinv</t>
  </si>
  <si>
    <t>Businessinv</t>
  </si>
  <si>
    <t>Govtinv</t>
  </si>
  <si>
    <t>Privatedwellingsinv</t>
  </si>
  <si>
    <t>Inventories</t>
  </si>
  <si>
    <t>M</t>
  </si>
  <si>
    <t>Currentacc£</t>
  </si>
  <si>
    <t>Currentacc%GDP</t>
  </si>
  <si>
    <t>Deflator</t>
  </si>
  <si>
    <t>Empl</t>
  </si>
  <si>
    <t>Prod</t>
  </si>
  <si>
    <t>Wages&amp;Salaries</t>
  </si>
  <si>
    <t>Earnings</t>
  </si>
  <si>
    <t>Unemplrate</t>
  </si>
  <si>
    <t>CC</t>
  </si>
  <si>
    <t>RHHDI</t>
  </si>
  <si>
    <t>Savingratio</t>
  </si>
  <si>
    <t>Houseprices</t>
  </si>
  <si>
    <t>WorldGDP</t>
  </si>
  <si>
    <t>EuroGDP</t>
  </si>
  <si>
    <t>Worldtrade</t>
  </si>
  <si>
    <t>Non-oilPNFCprofits</t>
  </si>
  <si>
    <t>Oilprices($)</t>
  </si>
  <si>
    <t>Oilprices(£)</t>
  </si>
  <si>
    <t>Gas Prices</t>
  </si>
  <si>
    <t>Equityprices</t>
  </si>
  <si>
    <t>Shorttermrates</t>
  </si>
  <si>
    <t>Gilts</t>
  </si>
  <si>
    <t>£€rate</t>
  </si>
  <si>
    <t>Nomconsumerspending</t>
  </si>
  <si>
    <t>£PSNB (2)</t>
  </si>
  <si>
    <t>£PSCR (2)</t>
  </si>
  <si>
    <t>PSCR (2)</t>
  </si>
  <si>
    <t>£TME (2)</t>
  </si>
  <si>
    <t>TME (2)</t>
  </si>
  <si>
    <t>PSNB (2)</t>
  </si>
  <si>
    <t>CACB (2)</t>
  </si>
  <si>
    <t>CAPSNB (2)</t>
  </si>
  <si>
    <t>PSND (2)</t>
  </si>
  <si>
    <t>NGDP (2)</t>
  </si>
  <si>
    <t>UKGDP (2)</t>
  </si>
  <si>
    <t>Contents sheet name</t>
  </si>
  <si>
    <t>Tab name</t>
  </si>
  <si>
    <t>F</t>
  </si>
  <si>
    <t>G</t>
  </si>
  <si>
    <t>H</t>
  </si>
  <si>
    <t>I</t>
  </si>
  <si>
    <t>J</t>
  </si>
  <si>
    <t>K</t>
  </si>
  <si>
    <t>L</t>
  </si>
  <si>
    <t>N</t>
  </si>
  <si>
    <t>O</t>
  </si>
  <si>
    <t>B</t>
  </si>
  <si>
    <t>C</t>
  </si>
  <si>
    <t>D</t>
  </si>
  <si>
    <t>E</t>
  </si>
  <si>
    <t>A</t>
  </si>
  <si>
    <t>Outturn data</t>
  </si>
  <si>
    <t>For list:</t>
  </si>
  <si>
    <t>Ukexportmarkets</t>
  </si>
  <si>
    <t>March 2017</t>
  </si>
  <si>
    <t>Successive forecasts</t>
  </si>
  <si>
    <t>Note: From November 2016 we started forecasting the new ONS house price index.</t>
  </si>
  <si>
    <t>HHnetworthtoincome</t>
  </si>
  <si>
    <t>Per cent</t>
  </si>
  <si>
    <t>Household net worth to income ratio</t>
  </si>
  <si>
    <t>November-2017</t>
  </si>
  <si>
    <t>2022-23</t>
  </si>
  <si>
    <t>November 2017</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</si>
  <si>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</si>
  <si>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</si>
  <si>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</si>
  <si>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</si>
  <si>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</si>
  <si>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</si>
  <si>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</si>
  <si>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</si>
  <si>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</si>
  <si>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</si>
  <si>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</si>
  <si>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</si>
  <si>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</si>
  <si>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</si>
  <si>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</si>
  <si>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</si>
  <si>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</si>
  <si>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</si>
  <si>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</si>
  <si>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</si>
  <si>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</si>
  <si>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</si>
  <si>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</si>
  <si>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</si>
  <si>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</si>
  <si>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</si>
  <si>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</si>
  <si>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</si>
  <si>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</si>
  <si>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</si>
  <si>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</si>
  <si>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</si>
  <si>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</si>
  <si>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</si>
  <si>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</si>
  <si>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</si>
  <si>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</si>
  <si>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</si>
  <si>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</si>
  <si>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</si>
  <si>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</si>
  <si>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</si>
  <si>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</si>
  <si>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</si>
  <si>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</si>
  <si>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</si>
  <si>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</si>
  <si>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</si>
  <si>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</si>
  <si>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</si>
  <si>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</si>
  <si>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</si>
  <si>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</si>
  <si>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</si>
  <si>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</si>
  <si>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</si>
  <si>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</si>
  <si>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</si>
  <si>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</si>
  <si>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</si>
  <si>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</si>
  <si>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</si>
  <si>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</si>
  <si>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</si>
  <si>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July 1997</t>
  </si>
  <si>
    <t>April 2002</t>
  </si>
  <si>
    <t>Property transaction taxes (£ billion)</t>
  </si>
  <si>
    <t>Note: Forecast includes SDLT, LBTT, LTT</t>
  </si>
  <si>
    <t>Property transaction taxes</t>
  </si>
  <si>
    <t>P</t>
  </si>
  <si>
    <t>March-2017</t>
  </si>
  <si>
    <t>PTT</t>
  </si>
  <si>
    <t>November 2017†</t>
  </si>
  <si>
    <t>General government imputed pensions</t>
  </si>
  <si>
    <t>General government imputed pensions (£ billion)</t>
  </si>
  <si>
    <t>March 2018</t>
  </si>
  <si>
    <t>Note: We no longer forecast the claimant count.</t>
  </si>
  <si>
    <t xml:space="preserve">Public sector net debt interest 
</t>
  </si>
  <si>
    <t>Public sector debt interest (£ billion)</t>
  </si>
  <si>
    <t>Public sector debt interest</t>
  </si>
  <si>
    <t>June 2015</t>
  </si>
  <si>
    <t>Note: Excludes the HGV road user levy</t>
  </si>
  <si>
    <t>TABLE 1</t>
  </si>
  <si>
    <t>TABLE 2</t>
  </si>
  <si>
    <t>PSDebtint</t>
  </si>
  <si>
    <t>GGIpensions</t>
  </si>
  <si>
    <t>2023-24</t>
  </si>
  <si>
    <t>October 2018</t>
  </si>
  <si>
    <t>Q</t>
  </si>
  <si>
    <t>-</t>
  </si>
  <si>
    <r>
      <rPr>
        <vertAlign val="superscript"/>
        <sz val="10"/>
        <rFont val="Calibri"/>
        <family val="2"/>
        <scheme val="minor"/>
      </rPr>
      <t>†</t>
    </r>
    <r>
      <rPr>
        <sz val="10"/>
        <rFont val="Calibri"/>
        <family val="2"/>
        <scheme val="minor"/>
      </rPr>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r>
  </si>
  <si>
    <r>
      <t>November 2017</t>
    </r>
    <r>
      <rPr>
        <vertAlign val="superscript"/>
        <sz val="10"/>
        <rFont val="Calibri"/>
        <family val="2"/>
        <scheme val="minor"/>
      </rPr>
      <t>†</t>
    </r>
  </si>
  <si>
    <r>
      <t xml:space="preserve">Note: 'No-referendum' counterfactual for all forecasts from November 2016 (see page 158 of the November 2016 </t>
    </r>
    <r>
      <rPr>
        <i/>
        <sz val="10"/>
        <rFont val="Calibri"/>
        <family val="2"/>
        <scheme val="minor"/>
      </rPr>
      <t>Economic and fiscal outlook</t>
    </r>
    <r>
      <rPr>
        <sz val="10"/>
        <rFont val="Calibri"/>
        <family val="2"/>
        <scheme val="minor"/>
      </rPr>
      <t>)</t>
    </r>
  </si>
  <si>
    <r>
      <rPr>
        <vertAlign val="superscript"/>
        <sz val="10"/>
        <rFont val="Calibri"/>
        <family val="2"/>
        <scheme val="minor"/>
      </rPr>
      <t>†</t>
    </r>
    <r>
      <rPr>
        <sz val="10"/>
        <rFont val="Calibri"/>
        <family val="2"/>
        <scheme val="minor"/>
      </rPr>
      <t>Current LASFE outturn data have been adjusted for the effect of localising English and Welsh business rates (a DEL to AME switch), so as to ensure they are consistent and comparable over time.</t>
    </r>
  </si>
  <si>
    <r>
      <rPr>
        <vertAlign val="superscript"/>
        <sz val="10"/>
        <rFont val="Calibri"/>
        <family val="2"/>
        <scheme val="minor"/>
      </rPr>
      <t>†</t>
    </r>
    <r>
      <rPr>
        <sz val="10"/>
        <rFont val="Calibri"/>
        <family val="2"/>
        <scheme val="minor"/>
      </rPr>
      <t>Welfare outturn data has been adjusted to reflect the items currently included outside the welfare cap , so as to ensure they are consistent and comparable over time.</t>
    </r>
  </si>
  <si>
    <r>
      <t>Outturn data*</t>
    </r>
    <r>
      <rPr>
        <vertAlign val="superscript"/>
        <sz val="10"/>
        <rFont val="Calibri"/>
        <family val="2"/>
        <scheme val="minor"/>
      </rPr>
      <t>†</t>
    </r>
  </si>
  <si>
    <r>
      <rPr>
        <vertAlign val="superscript"/>
        <sz val="10"/>
        <rFont val="Calibri"/>
        <family val="2"/>
        <scheme val="minor"/>
      </rPr>
      <t>†</t>
    </r>
    <r>
      <rPr>
        <sz val="10"/>
        <rFont val="Calibri"/>
        <family val="2"/>
        <scheme val="minor"/>
      </rPr>
      <t>Welfare outturn data has been adjusted to reflect the items currently included inside the welfare cap , so as to ensure they are consistent and comparable over time.</t>
    </r>
  </si>
  <si>
    <r>
      <rPr>
        <vertAlign val="superscript"/>
        <sz val="10"/>
        <rFont val="Calibri"/>
        <family val="2"/>
        <scheme val="minor"/>
      </rPr>
      <t>†</t>
    </r>
    <r>
      <rPr>
        <sz val="10"/>
        <rFont val="Calibri"/>
        <family val="2"/>
        <scheme val="minor"/>
      </rPr>
      <t>Outturn data have been adjusted for major classification changes and significant switches between DEL and AME, so as to ensure they are consistent and comparable over time.</t>
    </r>
  </si>
  <si>
    <r>
      <t>Outturn data*</t>
    </r>
    <r>
      <rPr>
        <vertAlign val="superscript"/>
        <sz val="10"/>
        <color indexed="8"/>
        <rFont val="Calibri"/>
        <family val="2"/>
        <scheme val="minor"/>
      </rPr>
      <t>†</t>
    </r>
  </si>
  <si>
    <r>
      <rPr>
        <vertAlign val="superscript"/>
        <sz val="10"/>
        <rFont val="Calibri"/>
        <family val="2"/>
        <scheme val="minor"/>
      </rPr>
      <t xml:space="preserve">1 </t>
    </r>
    <r>
      <rPr>
        <sz val="10"/>
        <rFont val="Calibri"/>
        <family val="2"/>
        <scheme val="minor"/>
      </rPr>
      <t>From December 2014 the ONS changed the presentation of the 'surplus on current budget' to the 'current budget deficit’. We have switched the sign on all forecasts pre-December 2014, so that they are consistent with the current definition.</t>
    </r>
  </si>
  <si>
    <r>
      <rPr>
        <vertAlign val="superscript"/>
        <sz val="10"/>
        <rFont val="Calibri"/>
        <family val="2"/>
        <scheme val="minor"/>
      </rPr>
      <t>1</t>
    </r>
    <r>
      <rPr>
        <sz val="10"/>
        <rFont val="Calibri"/>
        <family val="2"/>
        <scheme val="minor"/>
      </rPr>
      <t xml:space="preserve">Includes Royal Mail and APF transfers </t>
    </r>
  </si>
  <si>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Calibri"/>
        <family val="2"/>
        <scheme val="minor"/>
      </rPr>
      <t>Economic and fiscal outlook</t>
    </r>
    <r>
      <rPr>
        <sz val="11"/>
        <rFont val="Calibri"/>
        <family val="2"/>
        <scheme val="minor"/>
      </rPr>
      <t>, including any changes in definitions and classifications. The OBR was established in 2010 and therefore forecasts prior to June 2010 were produced by HM Treasury.
Choose a chart from the dropdown menu:</t>
    </r>
  </si>
  <si>
    <t>March 2019</t>
  </si>
  <si>
    <t>Row v Col</t>
  </si>
  <si>
    <t>Total welfare</t>
  </si>
  <si>
    <t>Welfare spending (£ billion)</t>
  </si>
  <si>
    <t>Welfare spending</t>
  </si>
  <si>
    <t>Welfare spending: outside welfare cap (£ billion)</t>
  </si>
  <si>
    <t>Total welfare spending</t>
  </si>
  <si>
    <t>Public sector net investment</t>
  </si>
  <si>
    <t>March 2020</t>
  </si>
  <si>
    <t>PSNI</t>
  </si>
  <si>
    <t>Current budget deficit</t>
  </si>
  <si>
    <t>CB</t>
  </si>
  <si>
    <t>Current budget deficit (£ billion)</t>
  </si>
  <si>
    <t>Current budget deficit (per cent of GDP)</t>
  </si>
  <si>
    <t>£CB</t>
  </si>
  <si>
    <t>Public sector net investment (per cent of GDP)</t>
  </si>
  <si>
    <t>2024-25</t>
  </si>
  <si>
    <t>R</t>
  </si>
  <si>
    <t>Nominal GDP (NSA)</t>
  </si>
  <si>
    <t>Memo: restated March 2019 forecast</t>
  </si>
  <si>
    <t>Memo: Restated March 2019</t>
  </si>
  <si>
    <t>Memo: supplementary March 2020 forecast</t>
  </si>
  <si>
    <t>Funded public sector pension schemes</t>
  </si>
  <si>
    <t>Funded public sector pension schemes (£ billion)</t>
  </si>
  <si>
    <t>Student loans expenditure</t>
  </si>
  <si>
    <t>Student loans expenditure (£ billion)</t>
  </si>
  <si>
    <t>Studentloans</t>
  </si>
  <si>
    <t>Fundedpensions</t>
  </si>
  <si>
    <t>March 2019 Restated</t>
  </si>
  <si>
    <r>
      <rPr>
        <vertAlign val="superscript"/>
        <sz val="10"/>
        <rFont val="Calibri"/>
        <family val="2"/>
        <scheme val="minor"/>
      </rPr>
      <t>†</t>
    </r>
    <r>
      <rPr>
        <sz val="10"/>
        <rFont val="Calibri"/>
        <family val="2"/>
        <scheme val="minor"/>
      </rPr>
      <t>The ONS adopted a new accounting treatment for student loans from September 2019.</t>
    </r>
  </si>
  <si>
    <r>
      <rPr>
        <vertAlign val="superscript"/>
        <sz val="10"/>
        <rFont val="Calibri"/>
        <family val="2"/>
        <scheme val="minor"/>
      </rPr>
      <t>†</t>
    </r>
    <r>
      <rPr>
        <sz val="10"/>
        <rFont val="Calibri"/>
        <family val="2"/>
        <scheme val="minor"/>
      </rPr>
      <t>The ONS incorporated funded public sector pension schemes into the public finances data in September.</t>
    </r>
  </si>
  <si>
    <t>November 2020</t>
  </si>
  <si>
    <t>2025-26</t>
  </si>
  <si>
    <t>S</t>
  </si>
  <si>
    <t>March 2021</t>
  </si>
  <si>
    <t>Note: The figures for outturn data correct the November 2020 version of the ‘RDEL’ sheet which linked to the unadjusted series, in error. The correct, adjusted figures were published at the time in Table 3.3 of the supplementary fiscal tables.</t>
  </si>
  <si>
    <t>Note: 2012-13 in the December 2012 and March 2013 forecasts includes a £28 billion receipt from the transfer of assets from the Royal Mail pension fund. The figures for outturn data correct the November 2020 version of the ‘CDEL’ sheet which linked to the unadjusted series, in error. The correct, adjusted figures were published at the time in Table 3.3 of the supplementary fiscal tables.</t>
  </si>
  <si>
    <t>October 2021</t>
  </si>
  <si>
    <t>2026-27</t>
  </si>
  <si>
    <t>T</t>
  </si>
  <si>
    <t xml:space="preserve">Heath and social care levy </t>
  </si>
  <si>
    <r>
      <rPr>
        <vertAlign val="superscript"/>
        <sz val="10"/>
        <rFont val="Calibri"/>
        <family val="2"/>
        <scheme val="minor"/>
      </rPr>
      <t>1</t>
    </r>
    <r>
      <rPr>
        <sz val="10"/>
        <rFont val="Calibri"/>
        <family val="2"/>
        <scheme val="minor"/>
      </rPr>
      <t xml:space="preserve"> From March 2011 to November 2020 the forecast is on the basis of EU ETS. From March 2021 onwards the forecasts are on the basis of the UK ETS. See respective EFOs  for more details.</t>
    </r>
  </si>
  <si>
    <r>
      <t>Emission trading scheme auction receipts (£ billion)</t>
    </r>
    <r>
      <rPr>
        <b/>
        <vertAlign val="superscript"/>
        <sz val="14"/>
        <rFont val="Calibri"/>
        <family val="2"/>
        <scheme val="minor"/>
      </rPr>
      <t>1</t>
    </r>
  </si>
  <si>
    <t>Emission trading scheme auction receipts</t>
  </si>
  <si>
    <t>ETS auction receipts</t>
  </si>
  <si>
    <t>ETS</t>
  </si>
  <si>
    <t>HSC</t>
  </si>
  <si>
    <t>Health and social care levy</t>
  </si>
  <si>
    <t>March 2022</t>
  </si>
  <si>
    <t>N/A</t>
  </si>
  <si>
    <t>Note: Household and non-profit institutions serving households final consumption expenditure</t>
  </si>
  <si>
    <t>Gas prices (£/therm)</t>
  </si>
  <si>
    <t>March 2022**</t>
  </si>
  <si>
    <t>** From March 2022, short-term interest rates have been replaced by Bank Rate, due to LIBOR no longer being published.</t>
  </si>
  <si>
    <t>**We did not update our Euro area GDP forecast in March 2022 due to the rapidly evolving situation with the Russian invasion of Ukraine.</t>
  </si>
  <si>
    <t>**We did not update our UK export markets forecast in March 2022 due to the rapidly evolving situation with the Russian invasion of Ukraine.</t>
  </si>
  <si>
    <t>**We did not update our World trade in goods and services forecast in March 2022 due to the rapidly evolving situation with the Russian invasion of Ukraine.</t>
  </si>
  <si>
    <t>'April 2002</t>
  </si>
  <si>
    <t>November 2022</t>
  </si>
  <si>
    <t>2027-28</t>
  </si>
  <si>
    <t>U</t>
  </si>
  <si>
    <t>Note: In November 2022 we switched to calculating the output gap on a real GDP basis rather than a non-North sea gross value added basis.</t>
  </si>
  <si>
    <t>Note: Non-oil GVA basis, in November 2022 we switched to a real GDP basis</t>
  </si>
  <si>
    <t>November 2022**</t>
  </si>
  <si>
    <t>November 2022***</t>
  </si>
  <si>
    <t>**These data for November 2022 reflect the conditioning assumptions underpinning our final fiscal forecast, an average of the 10 working days to 4 November 2022, whereas our final economy forecast was conditioned on data from a 3 working day average to 26 October.</t>
  </si>
  <si>
    <t>***These data for November 2022 reflect the conditioning assumptions underpinning our final fiscal forecast, an average of the 10 working days to 4 November 2022, whereas our final economy forecast was conditioned on data from a 3 working day average to 26 October.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</si>
</sst>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s>
  <fonts count="116" x14ac:knownFonts="1">
    <font>
      <sz val="10"/>
      <name val="Arial"/>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8"/>
      <name val="Arial"/>
      <family val="2"/>
    </font>
    <font>
      <sz val="10"/>
      <color indexed="23"/>
      <name val="Futura Bk BT"/>
      <family val="2"/>
    </font>
    <font>
      <u/>
      <sz val="7"/>
      <color indexed="12"/>
      <name val="Arial"/>
      <family val="2"/>
    </font>
    <font>
      <vertAlign val="superscript"/>
      <sz val="10"/>
      <name val="Futura Bk BT"/>
      <family val="2"/>
    </font>
    <font>
      <sz val="14"/>
      <name val="Futura Md BT"/>
      <family val="2"/>
    </font>
    <font>
      <sz val="10"/>
      <name val="Futura Md BT"/>
      <family val="2"/>
    </font>
    <font>
      <sz val="8"/>
      <name val="Calibri"/>
      <family val="2"/>
    </font>
    <font>
      <i/>
      <sz val="10"/>
      <name val="Futura Bk BT"/>
      <family val="2"/>
    </font>
    <font>
      <i/>
      <sz val="8"/>
      <name val="Futura Bk BT"/>
      <family val="2"/>
    </font>
    <font>
      <sz val="8"/>
      <name val="Futura Bk BT"/>
      <family val="2"/>
    </font>
    <font>
      <sz val="12"/>
      <color theme="1"/>
      <name val="Arial"/>
      <family val="2"/>
    </font>
    <font>
      <sz val="10"/>
      <color rgb="FFFF0000"/>
      <name val="Futura Bk BT"/>
      <family val="2"/>
    </font>
    <font>
      <u/>
      <sz val="10"/>
      <color rgb="FF7030A0"/>
      <name val="Futura Bk BT"/>
      <family val="2"/>
    </font>
    <font>
      <sz val="10"/>
      <name val="Cambria"/>
      <family val="2"/>
      <scheme val="major"/>
    </font>
    <font>
      <sz val="10"/>
      <color rgb="FFFF0000"/>
      <name val="Cambria"/>
      <family val="2"/>
      <scheme val="major"/>
    </font>
    <font>
      <sz val="10"/>
      <color indexed="23"/>
      <name val="Cambria"/>
      <family val="2"/>
      <scheme val="major"/>
    </font>
    <font>
      <b/>
      <sz val="10"/>
      <color rgb="FFFF0000"/>
      <name val="Arial"/>
      <family val="2"/>
    </font>
    <font>
      <sz val="10"/>
      <name val="Calibri"/>
      <family val="2"/>
      <scheme val="minor"/>
    </font>
    <font>
      <u/>
      <sz val="10"/>
      <color theme="8"/>
      <name val="Calibri"/>
      <family val="2"/>
      <scheme val="minor"/>
    </font>
    <font>
      <sz val="8"/>
      <name val="Calibri"/>
      <family val="2"/>
      <scheme val="minor"/>
    </font>
    <font>
      <i/>
      <sz val="8"/>
      <name val="Calibri"/>
      <family val="2"/>
      <scheme val="minor"/>
    </font>
    <font>
      <sz val="11"/>
      <color rgb="FF1F497D"/>
      <name val="Calibri"/>
      <family val="2"/>
      <scheme val="minor"/>
    </font>
    <font>
      <vertAlign val="superscript"/>
      <sz val="10"/>
      <name val="Calibri"/>
      <family val="2"/>
      <scheme val="minor"/>
    </font>
    <font>
      <i/>
      <sz val="10"/>
      <name val="Calibri"/>
      <family val="2"/>
      <scheme val="minor"/>
    </font>
    <font>
      <sz val="10"/>
      <color theme="1"/>
      <name val="Calibri"/>
      <family val="2"/>
      <scheme val="minor"/>
    </font>
    <font>
      <sz val="10"/>
      <color rgb="FFFF0000"/>
      <name val="Calibri"/>
      <family val="2"/>
      <scheme val="minor"/>
    </font>
    <font>
      <vertAlign val="superscript"/>
      <sz val="10"/>
      <color indexed="8"/>
      <name val="Calibri"/>
      <family val="2"/>
      <scheme val="minor"/>
    </font>
    <font>
      <sz val="16"/>
      <name val="Calibri"/>
      <family val="2"/>
      <scheme val="minor"/>
    </font>
    <font>
      <sz val="11"/>
      <name val="Calibri"/>
      <family val="2"/>
      <scheme val="minor"/>
    </font>
    <font>
      <i/>
      <sz val="11"/>
      <name val="Calibri"/>
      <family val="2"/>
      <scheme val="minor"/>
    </font>
    <font>
      <sz val="12"/>
      <name val="Calibri"/>
      <family val="2"/>
      <scheme val="minor"/>
    </font>
    <font>
      <sz val="12"/>
      <color rgb="FFFF0000"/>
      <name val="Calibri"/>
      <family val="2"/>
      <scheme val="minor"/>
    </font>
    <font>
      <sz val="13"/>
      <name val="Calibri"/>
      <family val="2"/>
      <scheme val="minor"/>
    </font>
    <font>
      <sz val="14"/>
      <color theme="8"/>
      <name val="Calibri"/>
      <family val="2"/>
      <scheme val="minor"/>
    </font>
    <font>
      <i/>
      <sz val="12"/>
      <color theme="1"/>
      <name val="Calibri"/>
      <family val="2"/>
      <scheme val="minor"/>
    </font>
    <font>
      <u/>
      <sz val="11"/>
      <name val="Calibri"/>
      <family val="2"/>
      <scheme val="minor"/>
    </font>
    <font>
      <u/>
      <sz val="12"/>
      <name val="Calibri"/>
      <family val="2"/>
      <scheme val="minor"/>
    </font>
    <font>
      <b/>
      <sz val="10"/>
      <name val="Calibri"/>
      <family val="2"/>
      <scheme val="minor"/>
    </font>
    <font>
      <b/>
      <sz val="14"/>
      <name val="Calibri"/>
      <family val="2"/>
      <scheme val="minor"/>
    </font>
    <font>
      <sz val="10"/>
      <color indexed="23"/>
      <name val="Calibri"/>
      <family val="2"/>
      <scheme val="minor"/>
    </font>
    <font>
      <sz val="12"/>
      <color rgb="FFFF0000"/>
      <name val="Futura Md BT"/>
      <family val="2"/>
    </font>
    <font>
      <sz val="14"/>
      <color rgb="FF7030A0"/>
      <name val="Calibri"/>
      <family val="2"/>
      <scheme val="minor"/>
    </font>
    <font>
      <u/>
      <sz val="11"/>
      <name val="Calibri"/>
      <family val="2"/>
    </font>
    <font>
      <sz val="8"/>
      <name val="Cambria"/>
      <family val="2"/>
      <scheme val="major"/>
    </font>
    <font>
      <i/>
      <sz val="9"/>
      <name val="Calibri"/>
      <family val="2"/>
      <scheme val="minor"/>
    </font>
    <font>
      <sz val="9"/>
      <name val="Futura Bk BT"/>
      <family val="2"/>
    </font>
    <font>
      <sz val="10"/>
      <name val="Segoe UI"/>
      <family val="2"/>
    </font>
    <font>
      <sz val="10"/>
      <name val="Calibri"/>
      <family val="2"/>
    </font>
    <font>
      <sz val="8"/>
      <name val="Arial"/>
      <family val="2"/>
    </font>
    <font>
      <b/>
      <vertAlign val="superscript"/>
      <sz val="14"/>
      <name val="Calibri"/>
      <family val="2"/>
      <scheme val="minor"/>
    </font>
    <font>
      <sz val="9"/>
      <name val="Calibri"/>
      <family val="2"/>
    </font>
    <font>
      <sz val="8"/>
      <name val="Arial"/>
      <family val="2"/>
    </font>
    <font>
      <sz val="8"/>
      <name val="Arial"/>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s>
  <borders count="34">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medium">
        <color theme="8"/>
      </left>
      <right/>
      <top/>
      <bottom/>
      <diagonal/>
    </border>
    <border>
      <left style="medium">
        <color theme="8"/>
      </left>
      <right/>
      <top/>
      <bottom style="medium">
        <color theme="8"/>
      </bottom>
      <diagonal/>
    </border>
    <border>
      <left/>
      <right style="medium">
        <color theme="8"/>
      </right>
      <top/>
      <bottom style="medium">
        <color theme="8"/>
      </bottom>
      <diagonal/>
    </border>
    <border>
      <left/>
      <right style="medium">
        <color theme="8"/>
      </right>
      <top/>
      <bottom/>
      <diagonal/>
    </border>
    <border>
      <left/>
      <right/>
      <top/>
      <bottom style="medium">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theme="8"/>
      </left>
      <right style="thin">
        <color theme="8"/>
      </right>
      <top style="thin">
        <color theme="8"/>
      </top>
      <bottom style="thin">
        <color theme="8"/>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s>
  <cellStyleXfs count="438">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5" fillId="0" borderId="0"/>
    <xf numFmtId="0" fontId="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xf numFmtId="0" fontId="1" fillId="0" borderId="0"/>
    <xf numFmtId="0" fontId="1" fillId="0" borderId="0"/>
    <xf numFmtId="0" fontId="1" fillId="0" borderId="0"/>
    <xf numFmtId="0" fontId="1" fillId="0" borderId="0"/>
    <xf numFmtId="164" fontId="1" fillId="0" borderId="0" applyFont="0" applyFill="0" applyBorder="0" applyProtection="0">
      <alignment horizontal="right"/>
    </xf>
    <xf numFmtId="164" fontId="1" fillId="0" borderId="0" applyFont="0" applyFill="0" applyBorder="0" applyProtection="0">
      <alignment horizontal="right"/>
    </xf>
    <xf numFmtId="165" fontId="1" fillId="0" borderId="0" applyFont="0" applyFill="0" applyBorder="0" applyProtection="0">
      <alignment horizontal="right"/>
    </xf>
    <xf numFmtId="165" fontId="1" fillId="0" borderId="0" applyFont="0" applyFill="0" applyBorder="0" applyProtection="0">
      <alignment horizontal="right"/>
    </xf>
    <xf numFmtId="166" fontId="1" fillId="0" borderId="0" applyFont="0" applyFill="0" applyBorder="0" applyProtection="0">
      <alignment horizontal="right"/>
    </xf>
    <xf numFmtId="166" fontId="1" fillId="0" borderId="0" applyFont="0" applyFill="0" applyBorder="0" applyProtection="0">
      <alignment horizontal="right"/>
    </xf>
    <xf numFmtId="167" fontId="1" fillId="0" borderId="0" applyBorder="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xf numFmtId="0" fontId="1" fillId="0" borderId="0"/>
    <xf numFmtId="1" fontId="1" fillId="0" borderId="0" applyFont="0" applyFill="0" applyBorder="0" applyProtection="0">
      <alignment horizontal="right"/>
    </xf>
    <xf numFmtId="1" fontId="1" fillId="0" borderId="0" applyFont="0" applyFill="0" applyBorder="0" applyProtection="0">
      <alignment horizontal="right"/>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26" borderId="13" applyNumberFormat="0" applyFont="0" applyAlignment="0" applyProtection="0"/>
    <xf numFmtId="171" fontId="1" fillId="0" borderId="0" applyFont="0" applyFill="0" applyBorder="0" applyProtection="0">
      <alignment horizontal="right"/>
    </xf>
    <xf numFmtId="171" fontId="1" fillId="0" borderId="0" applyFont="0" applyFill="0" applyBorder="0" applyProtection="0">
      <alignment horizontal="right"/>
    </xf>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 fontId="3" fillId="30" borderId="14" applyNumberFormat="0" applyProtection="0">
      <alignment vertical="center"/>
    </xf>
    <xf numFmtId="4" fontId="3" fillId="30" borderId="14" applyNumberFormat="0" applyProtection="0">
      <alignment horizontal="left" vertical="center" indent="1"/>
    </xf>
    <xf numFmtId="4" fontId="3" fillId="30" borderId="14" applyNumberFormat="0" applyProtection="0">
      <alignment horizontal="left" vertical="center" indent="1"/>
    </xf>
    <xf numFmtId="0" fontId="1" fillId="31" borderId="14" applyNumberFormat="0" applyProtection="0">
      <alignment horizontal="left" vertical="center" indent="1"/>
    </xf>
    <xf numFmtId="4" fontId="3" fillId="32" borderId="14" applyNumberFormat="0" applyProtection="0">
      <alignment horizontal="right" vertical="center"/>
    </xf>
    <xf numFmtId="4" fontId="3" fillId="33" borderId="14" applyNumberFormat="0" applyProtection="0">
      <alignment horizontal="right" vertical="center"/>
    </xf>
    <xf numFmtId="4" fontId="3" fillId="34" borderId="14" applyNumberFormat="0" applyProtection="0">
      <alignment horizontal="right" vertical="center"/>
    </xf>
    <xf numFmtId="4" fontId="3" fillId="35" borderId="14" applyNumberFormat="0" applyProtection="0">
      <alignment horizontal="right" vertical="center"/>
    </xf>
    <xf numFmtId="4" fontId="3" fillId="36" borderId="14" applyNumberFormat="0" applyProtection="0">
      <alignment horizontal="right" vertical="center"/>
    </xf>
    <xf numFmtId="4" fontId="3" fillId="37" borderId="14" applyNumberFormat="0" applyProtection="0">
      <alignment horizontal="right" vertical="center"/>
    </xf>
    <xf numFmtId="4" fontId="3" fillId="38" borderId="14" applyNumberFormat="0" applyProtection="0">
      <alignment horizontal="right" vertical="center"/>
    </xf>
    <xf numFmtId="4" fontId="3" fillId="39" borderId="14" applyNumberFormat="0" applyProtection="0">
      <alignment horizontal="right" vertical="center"/>
    </xf>
    <xf numFmtId="4" fontId="3" fillId="40" borderId="14" applyNumberFormat="0" applyProtection="0">
      <alignment horizontal="right" vertical="center"/>
    </xf>
    <xf numFmtId="4" fontId="3" fillId="42" borderId="17" applyNumberFormat="0" applyProtection="0">
      <alignment horizontal="left" vertical="center" indent="1"/>
    </xf>
    <xf numFmtId="0" fontId="1" fillId="31" borderId="14" applyNumberFormat="0" applyProtection="0">
      <alignment horizontal="left" vertical="center" indent="1"/>
    </xf>
    <xf numFmtId="4" fontId="3" fillId="42" borderId="14" applyNumberFormat="0" applyProtection="0">
      <alignment horizontal="left" vertical="center" indent="1"/>
    </xf>
    <xf numFmtId="4" fontId="3" fillId="44" borderId="14" applyNumberFormat="0" applyProtection="0">
      <alignment horizontal="left" vertical="center" indent="1"/>
    </xf>
    <xf numFmtId="0" fontId="1" fillId="44" borderId="14" applyNumberFormat="0" applyProtection="0">
      <alignment horizontal="left" vertical="center" indent="1"/>
    </xf>
    <xf numFmtId="0" fontId="1" fillId="44" borderId="14" applyNumberFormat="0" applyProtection="0">
      <alignment horizontal="left" vertical="center" indent="1"/>
    </xf>
    <xf numFmtId="0" fontId="1" fillId="29" borderId="14" applyNumberFormat="0" applyProtection="0">
      <alignment horizontal="left" vertical="center" indent="1"/>
    </xf>
    <xf numFmtId="0" fontId="1" fillId="29" borderId="14" applyNumberFormat="0" applyProtection="0">
      <alignment horizontal="left" vertical="center" indent="1"/>
    </xf>
    <xf numFmtId="0" fontId="1" fillId="22" borderId="14" applyNumberFormat="0" applyProtection="0">
      <alignment horizontal="left" vertical="center" indent="1"/>
    </xf>
    <xf numFmtId="0" fontId="1" fillId="22" borderId="14" applyNumberFormat="0" applyProtection="0">
      <alignment horizontal="left" vertical="center" indent="1"/>
    </xf>
    <xf numFmtId="0" fontId="1" fillId="31" borderId="14" applyNumberFormat="0" applyProtection="0">
      <alignment horizontal="left" vertical="center" indent="1"/>
    </xf>
    <xf numFmtId="0" fontId="1" fillId="31" borderId="14" applyNumberFormat="0" applyProtection="0">
      <alignment horizontal="left" vertical="center" indent="1"/>
    </xf>
    <xf numFmtId="4" fontId="3" fillId="24" borderId="14" applyNumberFormat="0" applyProtection="0">
      <alignment vertical="center"/>
    </xf>
    <xf numFmtId="4" fontId="3" fillId="24" borderId="14" applyNumberFormat="0" applyProtection="0">
      <alignment horizontal="left" vertical="center" indent="1"/>
    </xf>
    <xf numFmtId="4" fontId="3" fillId="24" borderId="14" applyNumberFormat="0" applyProtection="0">
      <alignment horizontal="left" vertical="center" indent="1"/>
    </xf>
    <xf numFmtId="4" fontId="3" fillId="42" borderId="14" applyNumberFormat="0" applyProtection="0">
      <alignment horizontal="right" vertical="center"/>
    </xf>
    <xf numFmtId="0" fontId="1" fillId="31" borderId="14" applyNumberFormat="0" applyProtection="0">
      <alignment horizontal="left" vertical="center" indent="1"/>
    </xf>
    <xf numFmtId="0" fontId="1" fillId="31" borderId="14" applyNumberFormat="0" applyProtection="0">
      <alignment horizontal="left" vertical="center" indent="1"/>
    </xf>
    <xf numFmtId="0" fontId="1" fillId="0" borderId="0"/>
  </cellStyleXfs>
  <cellXfs count="326">
    <xf numFmtId="0" fontId="0" fillId="0" borderId="0" xfId="0"/>
    <xf numFmtId="0" fontId="62" fillId="0" borderId="0" xfId="0" applyFont="1"/>
    <xf numFmtId="0" fontId="62" fillId="0" borderId="0" xfId="0" applyFont="1" applyBorder="1" applyAlignment="1">
      <alignment horizontal="right"/>
    </xf>
    <xf numFmtId="164" fontId="62" fillId="0" borderId="0" xfId="0" applyNumberFormat="1" applyFont="1" applyFill="1" applyBorder="1" applyAlignment="1" applyProtection="1">
      <alignment horizontal="right"/>
    </xf>
    <xf numFmtId="0" fontId="62" fillId="0" borderId="0" xfId="0" applyFont="1" applyFill="1" applyBorder="1" applyAlignment="1" applyProtection="1">
      <alignment horizontal="right"/>
    </xf>
    <xf numFmtId="0" fontId="62" fillId="0" borderId="0" xfId="0" applyFont="1" applyFill="1" applyBorder="1" applyAlignment="1">
      <alignment horizontal="right"/>
    </xf>
    <xf numFmtId="1" fontId="62" fillId="0" borderId="0" xfId="0" applyNumberFormat="1" applyFont="1" applyFill="1" applyBorder="1" applyAlignment="1" applyProtection="1">
      <alignment horizontal="right"/>
    </xf>
    <xf numFmtId="2" fontId="62" fillId="0" borderId="0" xfId="0" applyNumberFormat="1" applyFont="1" applyFill="1" applyBorder="1" applyAlignment="1" applyProtection="1">
      <alignment horizontal="right"/>
    </xf>
    <xf numFmtId="164" fontId="64" fillId="0" borderId="0" xfId="0" applyNumberFormat="1" applyFont="1" applyFill="1" applyBorder="1" applyAlignment="1" applyProtection="1">
      <alignment horizontal="right"/>
    </xf>
    <xf numFmtId="0" fontId="64" fillId="0" borderId="0" xfId="0" applyFont="1" applyFill="1" applyBorder="1" applyAlignment="1" applyProtection="1">
      <alignment horizontal="right"/>
    </xf>
    <xf numFmtId="0" fontId="64" fillId="0" borderId="0" xfId="0" applyFont="1" applyFill="1" applyBorder="1" applyAlignment="1">
      <alignment horizontal="right"/>
    </xf>
    <xf numFmtId="1" fontId="64" fillId="0" borderId="0" xfId="0" applyNumberFormat="1" applyFont="1" applyFill="1" applyBorder="1" applyAlignment="1" applyProtection="1">
      <alignment horizontal="right"/>
    </xf>
    <xf numFmtId="164" fontId="62" fillId="0" borderId="0" xfId="0" applyNumberFormat="1" applyFont="1" applyFill="1" applyBorder="1" applyAlignment="1">
      <alignment horizontal="right"/>
    </xf>
    <xf numFmtId="1" fontId="62" fillId="0" borderId="0" xfId="0" applyNumberFormat="1" applyFont="1" applyFill="1" applyBorder="1" applyAlignment="1">
      <alignment horizontal="right"/>
    </xf>
    <xf numFmtId="1" fontId="62" fillId="0" borderId="0" xfId="0" applyNumberFormat="1" applyFont="1" applyBorder="1" applyAlignment="1">
      <alignment horizontal="right"/>
    </xf>
    <xf numFmtId="164" fontId="62" fillId="0" borderId="0" xfId="0" applyNumberFormat="1" applyFont="1" applyBorder="1" applyAlignment="1">
      <alignment horizontal="right"/>
    </xf>
    <xf numFmtId="0" fontId="62" fillId="47" borderId="0" xfId="0" applyFont="1" applyFill="1" applyBorder="1"/>
    <xf numFmtId="178" fontId="62" fillId="47" borderId="0" xfId="0" applyNumberFormat="1" applyFont="1" applyFill="1" applyBorder="1" applyAlignment="1" applyProtection="1">
      <alignment horizontal="right" vertical="center"/>
    </xf>
    <xf numFmtId="0" fontId="62" fillId="47" borderId="0" xfId="0" applyFont="1" applyFill="1"/>
    <xf numFmtId="0" fontId="62" fillId="47" borderId="0" xfId="0" applyFont="1" applyFill="1" applyBorder="1" applyAlignment="1">
      <alignment horizontal="right"/>
    </xf>
    <xf numFmtId="0" fontId="62" fillId="47" borderId="0" xfId="0" applyFont="1" applyFill="1" applyBorder="1" applyAlignment="1">
      <alignment horizontal="left"/>
    </xf>
    <xf numFmtId="0" fontId="62" fillId="47" borderId="0" xfId="0" applyFont="1" applyFill="1" applyAlignment="1">
      <alignment horizontal="right"/>
    </xf>
    <xf numFmtId="164" fontId="62" fillId="0" borderId="0" xfId="0" applyNumberFormat="1" applyFont="1"/>
    <xf numFmtId="0" fontId="62" fillId="0" borderId="0" xfId="0" applyFont="1" applyBorder="1"/>
    <xf numFmtId="0" fontId="62" fillId="0" borderId="0" xfId="0" applyFont="1" applyFill="1" applyBorder="1"/>
    <xf numFmtId="2" fontId="62" fillId="0" borderId="0" xfId="0" applyNumberFormat="1" applyFont="1" applyFill="1" applyBorder="1" applyAlignment="1">
      <alignment horizontal="right"/>
    </xf>
    <xf numFmtId="0" fontId="62" fillId="27" borderId="0" xfId="0" applyFont="1" applyFill="1" applyAlignment="1">
      <alignment vertical="center"/>
    </xf>
    <xf numFmtId="0" fontId="0" fillId="27" borderId="0" xfId="0" applyFill="1"/>
    <xf numFmtId="17" fontId="62" fillId="47" borderId="0" xfId="0" quotePrefix="1" applyNumberFormat="1" applyFont="1" applyFill="1" applyAlignment="1">
      <alignment horizontal="right"/>
    </xf>
    <xf numFmtId="164" fontId="62" fillId="0" borderId="0" xfId="0" applyNumberFormat="1" applyFont="1" applyFill="1"/>
    <xf numFmtId="0" fontId="62" fillId="47" borderId="0" xfId="0" quotePrefix="1" applyFont="1" applyFill="1" applyAlignment="1">
      <alignment horizontal="right"/>
    </xf>
    <xf numFmtId="0" fontId="62" fillId="47" borderId="0" xfId="0" quotePrefix="1" applyFont="1" applyFill="1" applyBorder="1" applyAlignment="1">
      <alignment horizontal="right"/>
    </xf>
    <xf numFmtId="0" fontId="67" fillId="47" borderId="0" xfId="0" applyFont="1" applyFill="1" applyBorder="1" applyAlignment="1">
      <alignment horizontal="left"/>
    </xf>
    <xf numFmtId="0" fontId="68" fillId="47" borderId="0" xfId="0" applyFont="1" applyFill="1" applyBorder="1"/>
    <xf numFmtId="164" fontId="62" fillId="0" borderId="0" xfId="0" applyNumberFormat="1" applyFont="1" applyAlignment="1">
      <alignment horizontal="right"/>
    </xf>
    <xf numFmtId="164" fontId="62" fillId="0" borderId="0" xfId="0" applyNumberFormat="1" applyFont="1" applyBorder="1"/>
    <xf numFmtId="0" fontId="69" fillId="0" borderId="0" xfId="0" applyFont="1" applyAlignment="1"/>
    <xf numFmtId="178" fontId="62" fillId="47" borderId="0" xfId="0" quotePrefix="1" applyNumberFormat="1" applyFont="1" applyFill="1" applyBorder="1" applyAlignment="1" applyProtection="1">
      <alignment horizontal="right" vertical="center"/>
    </xf>
    <xf numFmtId="0" fontId="28" fillId="0" borderId="0" xfId="0" applyFont="1"/>
    <xf numFmtId="0" fontId="2" fillId="27" borderId="0" xfId="0" applyFont="1" applyFill="1"/>
    <xf numFmtId="0" fontId="0" fillId="27" borderId="0" xfId="0" applyFill="1" applyAlignment="1">
      <alignment horizontal="left" indent="1"/>
    </xf>
    <xf numFmtId="178" fontId="71" fillId="47" borderId="0" xfId="0" applyNumberFormat="1" applyFont="1" applyFill="1" applyBorder="1" applyAlignment="1" applyProtection="1">
      <alignment horizontal="right" vertical="center"/>
    </xf>
    <xf numFmtId="0" fontId="74" fillId="0" borderId="0" xfId="0" applyFont="1"/>
    <xf numFmtId="164" fontId="62" fillId="0" borderId="0" xfId="0" quotePrefix="1" applyNumberFormat="1" applyFont="1"/>
    <xf numFmtId="164" fontId="62" fillId="0" borderId="0" xfId="0" quotePrefix="1" applyNumberFormat="1" applyFont="1" applyFill="1"/>
    <xf numFmtId="0" fontId="75" fillId="47" borderId="0" xfId="112" applyFont="1" applyFill="1" applyBorder="1" applyAlignment="1" applyProtection="1"/>
    <xf numFmtId="2" fontId="0" fillId="0" borderId="0" xfId="0" applyNumberFormat="1" applyAlignment="1">
      <alignment horizontal="center"/>
    </xf>
    <xf numFmtId="164" fontId="62" fillId="0" borderId="0" xfId="0" applyNumberFormat="1" applyFont="1" applyFill="1" applyBorder="1" applyAlignment="1" applyProtection="1"/>
    <xf numFmtId="0" fontId="62" fillId="27" borderId="0" xfId="0" applyFont="1" applyFill="1" applyBorder="1" applyAlignment="1">
      <alignment vertical="center"/>
    </xf>
    <xf numFmtId="0" fontId="62" fillId="27" borderId="23" xfId="0" applyFont="1" applyFill="1" applyBorder="1" applyAlignment="1">
      <alignment vertical="center"/>
    </xf>
    <xf numFmtId="0" fontId="62" fillId="27" borderId="24" xfId="0" applyFont="1" applyFill="1" applyBorder="1" applyAlignment="1">
      <alignment vertical="center"/>
    </xf>
    <xf numFmtId="0" fontId="0" fillId="0" borderId="0" xfId="0" quotePrefix="1"/>
    <xf numFmtId="0" fontId="62" fillId="27" borderId="26" xfId="0" applyFont="1" applyFill="1" applyBorder="1" applyAlignment="1">
      <alignment vertical="center"/>
    </xf>
    <xf numFmtId="0" fontId="0" fillId="49" borderId="0" xfId="0" applyFill="1"/>
    <xf numFmtId="0" fontId="0" fillId="48" borderId="0" xfId="0" applyFill="1"/>
    <xf numFmtId="0" fontId="2" fillId="48" borderId="0" xfId="0" applyFont="1" applyFill="1"/>
    <xf numFmtId="164" fontId="74" fillId="0" borderId="0" xfId="0" applyNumberFormat="1" applyFont="1" applyFill="1" applyBorder="1" applyAlignment="1" applyProtection="1">
      <alignment horizontal="right"/>
    </xf>
    <xf numFmtId="2" fontId="74" fillId="0" borderId="0" xfId="0" applyNumberFormat="1" applyFont="1" applyFill="1" applyBorder="1" applyAlignment="1" applyProtection="1">
      <alignment horizontal="right"/>
    </xf>
    <xf numFmtId="0" fontId="74" fillId="0" borderId="0" xfId="0" applyFont="1" applyFill="1" applyBorder="1" applyAlignment="1" applyProtection="1">
      <alignment horizontal="right"/>
    </xf>
    <xf numFmtId="0" fontId="74" fillId="0" borderId="0" xfId="0" applyFont="1" applyFill="1" applyBorder="1" applyAlignment="1">
      <alignment horizontal="right"/>
    </xf>
    <xf numFmtId="0" fontId="74" fillId="0" borderId="0" xfId="0" applyFont="1" applyBorder="1" applyAlignment="1">
      <alignment horizontal="right"/>
    </xf>
    <xf numFmtId="17" fontId="2" fillId="0" borderId="0" xfId="0" quotePrefix="1" applyNumberFormat="1" applyFont="1"/>
    <xf numFmtId="0" fontId="2" fillId="0" borderId="0" xfId="0" applyFont="1"/>
    <xf numFmtId="164" fontId="0" fillId="0" borderId="0" xfId="0" applyNumberFormat="1" applyAlignment="1">
      <alignment horizontal="center"/>
    </xf>
    <xf numFmtId="164" fontId="76" fillId="0" borderId="0" xfId="163" applyNumberFormat="1" applyFont="1" applyFill="1" applyBorder="1" applyAlignment="1" applyProtection="1">
      <alignment horizontal="right"/>
    </xf>
    <xf numFmtId="0" fontId="76" fillId="0" borderId="0" xfId="163" applyFont="1" applyFill="1" applyBorder="1" applyAlignment="1" applyProtection="1">
      <alignment horizontal="right"/>
    </xf>
    <xf numFmtId="0" fontId="76" fillId="0" borderId="0" xfId="163" applyFont="1" applyFill="1" applyBorder="1" applyAlignment="1">
      <alignment horizontal="right"/>
    </xf>
    <xf numFmtId="0" fontId="76" fillId="0" borderId="0" xfId="163" applyFont="1" applyBorder="1" applyAlignment="1">
      <alignment horizontal="right"/>
    </xf>
    <xf numFmtId="0" fontId="76" fillId="0" borderId="0" xfId="163" applyFont="1"/>
    <xf numFmtId="164" fontId="76" fillId="0" borderId="0" xfId="163" applyNumberFormat="1" applyFont="1"/>
    <xf numFmtId="164" fontId="77" fillId="0" borderId="0" xfId="163" applyNumberFormat="1" applyFont="1" applyFill="1" applyBorder="1" applyAlignment="1" applyProtection="1">
      <alignment horizontal="right"/>
    </xf>
    <xf numFmtId="0" fontId="77" fillId="0" borderId="0" xfId="163" applyFont="1" applyFill="1" applyBorder="1" applyAlignment="1" applyProtection="1">
      <alignment horizontal="right"/>
    </xf>
    <xf numFmtId="0" fontId="77" fillId="0" borderId="0" xfId="163" applyFont="1" applyFill="1" applyBorder="1" applyAlignment="1">
      <alignment horizontal="right"/>
    </xf>
    <xf numFmtId="0" fontId="77" fillId="0" borderId="0" xfId="163" applyFont="1" applyBorder="1" applyAlignment="1">
      <alignment horizontal="right"/>
    </xf>
    <xf numFmtId="0" fontId="77" fillId="0" borderId="0" xfId="163" applyFont="1"/>
    <xf numFmtId="2" fontId="76" fillId="0" borderId="0" xfId="163" applyNumberFormat="1" applyFont="1" applyFill="1" applyBorder="1" applyAlignment="1" applyProtection="1">
      <alignment horizontal="right"/>
    </xf>
    <xf numFmtId="164" fontId="78" fillId="0" borderId="0" xfId="163" applyNumberFormat="1" applyFont="1" applyFill="1" applyBorder="1" applyAlignment="1" applyProtection="1">
      <alignment horizontal="right"/>
    </xf>
    <xf numFmtId="0" fontId="78" fillId="0" borderId="0" xfId="163" applyFont="1" applyFill="1" applyBorder="1" applyAlignment="1" applyProtection="1">
      <alignment horizontal="right"/>
    </xf>
    <xf numFmtId="0" fontId="78" fillId="0" borderId="0" xfId="163" applyFont="1" applyFill="1" applyBorder="1" applyAlignment="1">
      <alignment horizontal="right"/>
    </xf>
    <xf numFmtId="1" fontId="76" fillId="0" borderId="0" xfId="163" applyNumberFormat="1" applyFont="1" applyFill="1" applyBorder="1" applyAlignment="1" applyProtection="1">
      <alignment horizontal="right"/>
    </xf>
    <xf numFmtId="1" fontId="78" fillId="0" borderId="0" xfId="163" applyNumberFormat="1" applyFont="1" applyFill="1" applyBorder="1" applyAlignment="1" applyProtection="1">
      <alignment horizontal="right"/>
    </xf>
    <xf numFmtId="164" fontId="76" fillId="0" borderId="0" xfId="163" applyNumberFormat="1" applyFont="1" applyFill="1" applyBorder="1" applyAlignment="1">
      <alignment horizontal="right"/>
    </xf>
    <xf numFmtId="1" fontId="76" fillId="0" borderId="0" xfId="163" applyNumberFormat="1" applyFont="1" applyFill="1" applyBorder="1" applyAlignment="1">
      <alignment horizontal="right"/>
    </xf>
    <xf numFmtId="2" fontId="76" fillId="0" borderId="0" xfId="163" applyNumberFormat="1" applyFont="1" applyFill="1" applyBorder="1" applyAlignment="1">
      <alignment horizontal="right"/>
    </xf>
    <xf numFmtId="1" fontId="76" fillId="0" borderId="0" xfId="163" applyNumberFormat="1" applyFont="1" applyBorder="1" applyAlignment="1">
      <alignment horizontal="right"/>
    </xf>
    <xf numFmtId="164" fontId="76" fillId="0" borderId="0" xfId="163" applyNumberFormat="1" applyFont="1" applyBorder="1" applyAlignment="1">
      <alignment horizontal="right"/>
    </xf>
    <xf numFmtId="164" fontId="62" fillId="50" borderId="0" xfId="0" applyNumberFormat="1" applyFont="1" applyFill="1" applyBorder="1" applyAlignment="1">
      <alignment horizontal="right"/>
    </xf>
    <xf numFmtId="0" fontId="79" fillId="0" borderId="0" xfId="0" applyFont="1" applyFill="1"/>
    <xf numFmtId="0" fontId="62" fillId="50" borderId="0" xfId="0" applyFont="1" applyFill="1"/>
    <xf numFmtId="0" fontId="62" fillId="50" borderId="0" xfId="0" applyFont="1" applyFill="1" applyBorder="1" applyAlignment="1">
      <alignment horizontal="right"/>
    </xf>
    <xf numFmtId="0" fontId="62" fillId="50" borderId="0" xfId="0" applyFont="1" applyFill="1" applyBorder="1"/>
    <xf numFmtId="178" fontId="62" fillId="50" borderId="0" xfId="0" applyNumberFormat="1" applyFont="1" applyFill="1" applyBorder="1" applyAlignment="1" applyProtection="1">
      <alignment horizontal="right" vertical="center"/>
    </xf>
    <xf numFmtId="0" fontId="62" fillId="50" borderId="0" xfId="0" quotePrefix="1" applyFont="1" applyFill="1" applyAlignment="1">
      <alignment horizontal="right"/>
    </xf>
    <xf numFmtId="17" fontId="62" fillId="50" borderId="0" xfId="0" quotePrefix="1" applyNumberFormat="1" applyFont="1" applyFill="1" applyAlignment="1">
      <alignment horizontal="right"/>
    </xf>
    <xf numFmtId="0" fontId="62" fillId="50" borderId="0" xfId="0" applyFont="1" applyFill="1" applyBorder="1" applyAlignment="1">
      <alignment horizontal="left"/>
    </xf>
    <xf numFmtId="0" fontId="62" fillId="50" borderId="0" xfId="0" applyFont="1" applyFill="1" applyAlignment="1">
      <alignment horizontal="right"/>
    </xf>
    <xf numFmtId="178" fontId="71" fillId="50" borderId="0" xfId="0" applyNumberFormat="1" applyFont="1" applyFill="1" applyBorder="1" applyAlignment="1" applyProtection="1">
      <alignment horizontal="right" vertical="center"/>
    </xf>
    <xf numFmtId="0" fontId="62" fillId="50" borderId="0" xfId="0" applyFont="1" applyFill="1" applyBorder="1" applyAlignment="1">
      <alignment horizontal="right" wrapText="1"/>
    </xf>
    <xf numFmtId="0" fontId="62" fillId="50" borderId="0" xfId="0" applyFont="1" applyFill="1" applyBorder="1" applyAlignment="1">
      <alignment wrapText="1"/>
    </xf>
    <xf numFmtId="0" fontId="62" fillId="50" borderId="0" xfId="0" applyFont="1" applyFill="1" applyBorder="1" applyAlignment="1">
      <alignment horizontal="left" wrapText="1"/>
    </xf>
    <xf numFmtId="178" fontId="76" fillId="50" borderId="0" xfId="163" applyNumberFormat="1" applyFont="1" applyFill="1" applyBorder="1" applyAlignment="1" applyProtection="1">
      <alignment horizontal="right" vertical="center"/>
    </xf>
    <xf numFmtId="0" fontId="76" fillId="50" borderId="0" xfId="163" quotePrefix="1" applyFont="1" applyFill="1" applyAlignment="1">
      <alignment horizontal="right"/>
    </xf>
    <xf numFmtId="17" fontId="76" fillId="50" borderId="0" xfId="163" quotePrefix="1" applyNumberFormat="1" applyFont="1" applyFill="1" applyAlignment="1">
      <alignment horizontal="right"/>
    </xf>
    <xf numFmtId="0" fontId="76" fillId="50" borderId="0" xfId="163" applyFont="1" applyFill="1"/>
    <xf numFmtId="0" fontId="76" fillId="50" borderId="0" xfId="163" applyFont="1" applyFill="1" applyBorder="1" applyAlignment="1">
      <alignment horizontal="right"/>
    </xf>
    <xf numFmtId="178" fontId="70" fillId="50" borderId="0" xfId="0" applyNumberFormat="1" applyFont="1" applyFill="1" applyBorder="1" applyAlignment="1" applyProtection="1">
      <alignment horizontal="right" vertical="center"/>
    </xf>
    <xf numFmtId="0" fontId="80" fillId="50" borderId="0" xfId="0" applyFont="1" applyFill="1" applyBorder="1"/>
    <xf numFmtId="0" fontId="80" fillId="50" borderId="0" xfId="0" applyFont="1" applyFill="1" applyBorder="1" applyAlignment="1">
      <alignment horizontal="right"/>
    </xf>
    <xf numFmtId="0" fontId="81" fillId="50" borderId="0" xfId="112" applyFont="1" applyFill="1" applyBorder="1" applyAlignment="1" applyProtection="1"/>
    <xf numFmtId="0" fontId="80" fillId="50" borderId="0" xfId="0" applyFont="1" applyFill="1"/>
    <xf numFmtId="178" fontId="80" fillId="50" borderId="0" xfId="0" applyNumberFormat="1" applyFont="1" applyFill="1" applyBorder="1" applyAlignment="1" applyProtection="1">
      <alignment horizontal="right" vertical="center"/>
    </xf>
    <xf numFmtId="164" fontId="80" fillId="0" borderId="0" xfId="0" applyNumberFormat="1" applyFont="1" applyFill="1" applyBorder="1" applyAlignment="1" applyProtection="1">
      <alignment horizontal="right"/>
    </xf>
    <xf numFmtId="2" fontId="80" fillId="0" borderId="0" xfId="0" applyNumberFormat="1" applyFont="1" applyFill="1" applyBorder="1" applyAlignment="1" applyProtection="1">
      <alignment horizontal="right"/>
    </xf>
    <xf numFmtId="0" fontId="80" fillId="50" borderId="0" xfId="0" quotePrefix="1" applyFont="1" applyFill="1" applyBorder="1" applyAlignment="1">
      <alignment horizontal="right"/>
    </xf>
    <xf numFmtId="164" fontId="80" fillId="0" borderId="0" xfId="0" applyNumberFormat="1" applyFont="1"/>
    <xf numFmtId="2" fontId="80" fillId="0" borderId="0" xfId="0" applyNumberFormat="1" applyFont="1"/>
    <xf numFmtId="1" fontId="80" fillId="0" borderId="0" xfId="0" applyNumberFormat="1" applyFont="1" applyFill="1" applyBorder="1" applyAlignment="1" applyProtection="1">
      <alignment horizontal="right"/>
    </xf>
    <xf numFmtId="1" fontId="80" fillId="0" borderId="0" xfId="0" applyNumberFormat="1" applyFont="1"/>
    <xf numFmtId="164" fontId="80" fillId="0" borderId="0" xfId="0" applyNumberFormat="1" applyFont="1" applyFill="1" applyBorder="1" applyAlignment="1" applyProtection="1"/>
    <xf numFmtId="0" fontId="80" fillId="50" borderId="0" xfId="0" applyFont="1" applyFill="1" applyBorder="1" applyAlignment="1">
      <alignment horizontal="left"/>
    </xf>
    <xf numFmtId="0" fontId="80" fillId="0" borderId="0" xfId="0" applyFont="1" applyFill="1" applyBorder="1" applyAlignment="1" applyProtection="1">
      <alignment horizontal="right"/>
    </xf>
    <xf numFmtId="164" fontId="80" fillId="0" borderId="0" xfId="0" applyNumberFormat="1" applyFont="1" applyFill="1" applyBorder="1" applyAlignment="1" applyProtection="1">
      <alignment horizontal="left"/>
    </xf>
    <xf numFmtId="0" fontId="80" fillId="0" borderId="0" xfId="0" applyFont="1"/>
    <xf numFmtId="164" fontId="80" fillId="0" borderId="0" xfId="0" applyNumberFormat="1" applyFont="1" applyAlignment="1">
      <alignment horizontal="right"/>
    </xf>
    <xf numFmtId="2" fontId="80" fillId="0" borderId="0" xfId="0" applyNumberFormat="1" applyFont="1" applyAlignment="1">
      <alignment horizontal="center"/>
    </xf>
    <xf numFmtId="2" fontId="80" fillId="0" borderId="0" xfId="0" applyNumberFormat="1" applyFont="1" applyFill="1" applyAlignment="1">
      <alignment horizontal="center"/>
    </xf>
    <xf numFmtId="178" fontId="80" fillId="50" borderId="0" xfId="0" quotePrefix="1" applyNumberFormat="1" applyFont="1" applyFill="1" applyBorder="1" applyAlignment="1" applyProtection="1">
      <alignment horizontal="right" vertical="center"/>
    </xf>
    <xf numFmtId="164" fontId="82" fillId="0" borderId="0" xfId="0" applyNumberFormat="1" applyFont="1" applyAlignment="1"/>
    <xf numFmtId="0" fontId="82" fillId="0" borderId="0" xfId="0" applyFont="1" applyAlignment="1"/>
    <xf numFmtId="178" fontId="83" fillId="50" borderId="0" xfId="0" applyNumberFormat="1" applyFont="1" applyFill="1" applyBorder="1" applyAlignment="1" applyProtection="1">
      <alignment horizontal="right" vertical="center"/>
    </xf>
    <xf numFmtId="0" fontId="84" fillId="0" borderId="0" xfId="0" applyFont="1"/>
    <xf numFmtId="164" fontId="80" fillId="0" borderId="0" xfId="0" quotePrefix="1" applyNumberFormat="1" applyFont="1" applyFill="1" applyBorder="1" applyAlignment="1" applyProtection="1">
      <alignment horizontal="right"/>
    </xf>
    <xf numFmtId="17" fontId="80" fillId="0" borderId="0" xfId="0" applyNumberFormat="1" applyFont="1" applyFill="1" applyBorder="1" applyAlignment="1" applyProtection="1">
      <alignment horizontal="right"/>
    </xf>
    <xf numFmtId="0" fontId="80" fillId="50" borderId="0" xfId="0" applyFont="1" applyFill="1" applyBorder="1" applyAlignment="1"/>
    <xf numFmtId="0" fontId="80" fillId="50" borderId="0" xfId="0" applyFont="1" applyFill="1" applyBorder="1" applyAlignment="1">
      <alignment wrapText="1"/>
    </xf>
    <xf numFmtId="0" fontId="80" fillId="50" borderId="0" xfId="0" applyFont="1" applyFill="1" applyBorder="1" applyAlignment="1">
      <alignment horizontal="left" wrapText="1"/>
    </xf>
    <xf numFmtId="0" fontId="80" fillId="50" borderId="0" xfId="0" applyFont="1" applyFill="1" applyBorder="1" applyAlignment="1">
      <alignment horizontal="right" wrapText="1"/>
    </xf>
    <xf numFmtId="178" fontId="87" fillId="50" borderId="0" xfId="0" applyNumberFormat="1" applyFont="1" applyFill="1" applyBorder="1" applyAlignment="1" applyProtection="1">
      <alignment horizontal="right" vertical="center"/>
    </xf>
    <xf numFmtId="0" fontId="87" fillId="0" borderId="0" xfId="0" applyFont="1" applyFill="1" applyBorder="1" applyAlignment="1" applyProtection="1">
      <alignment horizontal="right"/>
    </xf>
    <xf numFmtId="164" fontId="87" fillId="0" borderId="0" xfId="0" applyNumberFormat="1" applyFont="1" applyFill="1" applyBorder="1" applyAlignment="1" applyProtection="1">
      <alignment horizontal="right"/>
    </xf>
    <xf numFmtId="164" fontId="88" fillId="0" borderId="0" xfId="0" applyNumberFormat="1" applyFont="1" applyFill="1" applyBorder="1" applyAlignment="1" applyProtection="1">
      <alignment horizontal="right"/>
    </xf>
    <xf numFmtId="2" fontId="88" fillId="0" borderId="0" xfId="0" applyNumberFormat="1" applyFont="1" applyFill="1" applyBorder="1" applyAlignment="1" applyProtection="1">
      <alignment horizontal="right"/>
    </xf>
    <xf numFmtId="0" fontId="80" fillId="50" borderId="0" xfId="163" applyFont="1" applyFill="1" applyBorder="1"/>
    <xf numFmtId="0" fontId="80" fillId="50" borderId="0" xfId="163" applyFont="1" applyFill="1" applyBorder="1" applyAlignment="1">
      <alignment horizontal="left"/>
    </xf>
    <xf numFmtId="0" fontId="80" fillId="50" borderId="0" xfId="163" applyFont="1" applyFill="1" applyBorder="1" applyAlignment="1">
      <alignment horizontal="right"/>
    </xf>
    <xf numFmtId="178" fontId="80" fillId="50" borderId="0" xfId="163" applyNumberFormat="1" applyFont="1" applyFill="1" applyBorder="1" applyAlignment="1" applyProtection="1">
      <alignment horizontal="right" vertical="center"/>
    </xf>
    <xf numFmtId="164" fontId="80" fillId="0" borderId="0" xfId="163" applyNumberFormat="1" applyFont="1" applyFill="1" applyBorder="1" applyAlignment="1" applyProtection="1">
      <alignment horizontal="right"/>
    </xf>
    <xf numFmtId="178" fontId="80" fillId="50" borderId="0" xfId="163" quotePrefix="1" applyNumberFormat="1" applyFont="1" applyFill="1" applyBorder="1" applyAlignment="1" applyProtection="1">
      <alignment horizontal="right" vertical="center"/>
    </xf>
    <xf numFmtId="0" fontId="80" fillId="0" borderId="0" xfId="163" applyFont="1" applyFill="1" applyBorder="1" applyAlignment="1" applyProtection="1">
      <alignment horizontal="right"/>
    </xf>
    <xf numFmtId="164" fontId="80" fillId="0" borderId="0" xfId="163" applyNumberFormat="1" applyFont="1"/>
    <xf numFmtId="0" fontId="80" fillId="0" borderId="0" xfId="163" applyFont="1"/>
    <xf numFmtId="164" fontId="88" fillId="0" borderId="0" xfId="163" applyNumberFormat="1" applyFont="1" applyFill="1" applyBorder="1" applyAlignment="1" applyProtection="1">
      <alignment horizontal="right"/>
    </xf>
    <xf numFmtId="2" fontId="88" fillId="0" borderId="0" xfId="163" applyNumberFormat="1" applyFont="1" applyFill="1" applyBorder="1" applyAlignment="1" applyProtection="1">
      <alignment horizontal="right"/>
    </xf>
    <xf numFmtId="178" fontId="83" fillId="50" borderId="0" xfId="163" applyNumberFormat="1" applyFont="1" applyFill="1" applyBorder="1" applyAlignment="1" applyProtection="1">
      <alignment horizontal="right" vertical="center"/>
    </xf>
    <xf numFmtId="0" fontId="80" fillId="50" borderId="0" xfId="0" applyFont="1" applyFill="1" applyAlignment="1">
      <alignment horizontal="right"/>
    </xf>
    <xf numFmtId="164" fontId="80" fillId="0" borderId="0" xfId="0" applyNumberFormat="1" applyFont="1" applyFill="1" applyBorder="1" applyAlignment="1">
      <alignment horizontal="right"/>
    </xf>
    <xf numFmtId="164" fontId="80" fillId="0" borderId="0" xfId="0" applyNumberFormat="1" applyFont="1" applyBorder="1" applyAlignment="1">
      <alignment horizontal="right"/>
    </xf>
    <xf numFmtId="0" fontId="80" fillId="27" borderId="25" xfId="0" applyFont="1" applyFill="1" applyBorder="1"/>
    <xf numFmtId="0" fontId="80" fillId="27" borderId="0" xfId="0" applyFont="1" applyFill="1"/>
    <xf numFmtId="0" fontId="93" fillId="49" borderId="30" xfId="0" applyFont="1" applyFill="1" applyBorder="1" applyAlignment="1">
      <alignment vertical="center"/>
    </xf>
    <xf numFmtId="0" fontId="91" fillId="48" borderId="25" xfId="0" applyFont="1" applyFill="1" applyBorder="1" applyAlignment="1">
      <alignment horizontal="left" vertical="center" wrapText="1"/>
    </xf>
    <xf numFmtId="0" fontId="94" fillId="27" borderId="0" xfId="0" applyFont="1" applyFill="1" applyAlignment="1"/>
    <xf numFmtId="0" fontId="80" fillId="27" borderId="0" xfId="0" applyFont="1" applyFill="1" applyBorder="1"/>
    <xf numFmtId="0" fontId="91" fillId="48" borderId="0" xfId="0" applyFont="1" applyFill="1" applyBorder="1" applyAlignment="1">
      <alignment horizontal="left" vertical="center" wrapText="1"/>
    </xf>
    <xf numFmtId="0" fontId="96" fillId="27" borderId="22" xfId="0" applyFont="1" applyFill="1" applyBorder="1" applyAlignment="1">
      <alignment horizontal="left" vertical="center"/>
    </xf>
    <xf numFmtId="0" fontId="97" fillId="27" borderId="25" xfId="0" applyFont="1" applyFill="1" applyBorder="1" applyAlignment="1">
      <alignment horizontal="left" vertical="center"/>
    </xf>
    <xf numFmtId="0" fontId="98" fillId="27" borderId="22" xfId="112" applyFont="1" applyFill="1" applyBorder="1" applyAlignment="1" applyProtection="1">
      <alignment horizontal="left" vertical="center" indent="1"/>
    </xf>
    <xf numFmtId="17" fontId="91" fillId="27" borderId="25" xfId="112" quotePrefix="1" applyNumberFormat="1" applyFont="1" applyFill="1" applyBorder="1" applyAlignment="1" applyProtection="1">
      <alignment horizontal="left" vertical="center" indent="1"/>
    </xf>
    <xf numFmtId="0" fontId="99" fillId="27" borderId="0" xfId="114" applyFont="1" applyFill="1" applyBorder="1" applyAlignment="1" applyProtection="1">
      <alignment vertical="center"/>
    </xf>
    <xf numFmtId="0" fontId="100" fillId="50" borderId="0" xfId="0" applyFont="1" applyFill="1" applyBorder="1" applyAlignment="1">
      <alignment wrapText="1"/>
    </xf>
    <xf numFmtId="0" fontId="101" fillId="50" borderId="0" xfId="0" applyFont="1" applyFill="1" applyBorder="1" applyAlignment="1">
      <alignment horizontal="left"/>
    </xf>
    <xf numFmtId="0" fontId="100" fillId="50" borderId="0" xfId="0" applyFont="1" applyFill="1" applyBorder="1" applyAlignment="1">
      <alignment horizontal="right"/>
    </xf>
    <xf numFmtId="0" fontId="100" fillId="50" borderId="0" xfId="0" applyFont="1" applyFill="1" applyBorder="1"/>
    <xf numFmtId="0" fontId="100" fillId="0" borderId="0" xfId="0" applyFont="1"/>
    <xf numFmtId="0" fontId="100" fillId="50" borderId="0" xfId="0" applyFont="1" applyFill="1" applyBorder="1" applyAlignment="1">
      <alignment horizontal="right" wrapText="1"/>
    </xf>
    <xf numFmtId="0" fontId="100" fillId="50" borderId="0" xfId="163" applyFont="1" applyFill="1" applyBorder="1" applyAlignment="1">
      <alignment wrapText="1"/>
    </xf>
    <xf numFmtId="0" fontId="101" fillId="50" borderId="0" xfId="163" applyFont="1" applyFill="1" applyBorder="1" applyAlignment="1">
      <alignment horizontal="left"/>
    </xf>
    <xf numFmtId="0" fontId="100" fillId="50" borderId="0" xfId="163" applyFont="1" applyFill="1" applyBorder="1" applyAlignment="1">
      <alignment horizontal="right"/>
    </xf>
    <xf numFmtId="0" fontId="100" fillId="0" borderId="0" xfId="0" applyFont="1" applyAlignment="1">
      <alignment wrapText="1"/>
    </xf>
    <xf numFmtId="0" fontId="100" fillId="50" borderId="0" xfId="0" applyFont="1" applyFill="1"/>
    <xf numFmtId="0" fontId="100" fillId="27" borderId="0" xfId="0" applyFont="1" applyFill="1"/>
    <xf numFmtId="0" fontId="100" fillId="27" borderId="0" xfId="0" applyFont="1" applyFill="1" applyBorder="1" applyAlignment="1">
      <alignment vertical="center"/>
    </xf>
    <xf numFmtId="0" fontId="80" fillId="0" borderId="0" xfId="0" applyFont="1" applyBorder="1" applyAlignment="1">
      <alignment horizontal="right"/>
    </xf>
    <xf numFmtId="1" fontId="80" fillId="0" borderId="0" xfId="0" applyNumberFormat="1" applyFont="1" applyFill="1" applyBorder="1" applyAlignment="1">
      <alignment horizontal="right"/>
    </xf>
    <xf numFmtId="1" fontId="80" fillId="0" borderId="0" xfId="0" applyNumberFormat="1" applyFont="1" applyBorder="1" applyAlignment="1">
      <alignment horizontal="right"/>
    </xf>
    <xf numFmtId="17" fontId="80" fillId="50" borderId="0" xfId="0" quotePrefix="1" applyNumberFormat="1" applyFont="1" applyFill="1" applyAlignment="1">
      <alignment horizontal="right"/>
    </xf>
    <xf numFmtId="0" fontId="80" fillId="0" borderId="0" xfId="0" applyFont="1" applyBorder="1"/>
    <xf numFmtId="0" fontId="80" fillId="0" borderId="0" xfId="0" applyFont="1" applyFill="1" applyBorder="1"/>
    <xf numFmtId="164" fontId="102" fillId="0" borderId="0" xfId="0" applyNumberFormat="1" applyFont="1" applyFill="1" applyBorder="1" applyAlignment="1" applyProtection="1">
      <alignment horizontal="right"/>
    </xf>
    <xf numFmtId="164" fontId="102" fillId="0" borderId="0" xfId="0" applyNumberFormat="1" applyFont="1" applyFill="1" applyBorder="1" applyAlignment="1">
      <alignment horizontal="right"/>
    </xf>
    <xf numFmtId="0" fontId="80" fillId="50" borderId="0" xfId="0" quotePrefix="1" applyFont="1" applyFill="1" applyAlignment="1">
      <alignment horizontal="right"/>
    </xf>
    <xf numFmtId="164" fontId="80" fillId="0" borderId="0" xfId="0" applyNumberFormat="1" applyFont="1" applyFill="1" applyAlignment="1">
      <alignment horizontal="right"/>
    </xf>
    <xf numFmtId="0" fontId="80" fillId="0" borderId="0" xfId="0" applyFont="1" applyAlignment="1">
      <alignment horizontal="right"/>
    </xf>
    <xf numFmtId="164" fontId="80" fillId="0" borderId="0" xfId="0" applyNumberFormat="1" applyFont="1" applyFill="1"/>
    <xf numFmtId="2" fontId="80" fillId="0" borderId="0" xfId="0" applyNumberFormat="1" applyFont="1" applyAlignment="1">
      <alignment horizontal="right"/>
    </xf>
    <xf numFmtId="2" fontId="80" fillId="0" borderId="0" xfId="0" applyNumberFormat="1" applyFont="1" applyBorder="1" applyAlignment="1">
      <alignment horizontal="right"/>
    </xf>
    <xf numFmtId="0" fontId="95" fillId="50" borderId="22" xfId="0" applyFont="1" applyFill="1" applyBorder="1" applyAlignment="1">
      <alignment vertical="center"/>
    </xf>
    <xf numFmtId="0" fontId="95" fillId="50" borderId="0" xfId="0" applyFont="1" applyFill="1" applyBorder="1" applyAlignment="1">
      <alignment vertical="center"/>
    </xf>
    <xf numFmtId="0" fontId="95" fillId="50" borderId="25" xfId="0" applyFont="1" applyFill="1" applyBorder="1" applyAlignment="1">
      <alignment vertical="center"/>
    </xf>
    <xf numFmtId="0" fontId="80" fillId="27" borderId="31" xfId="0" applyFont="1" applyFill="1" applyBorder="1"/>
    <xf numFmtId="0" fontId="91" fillId="48" borderId="32" xfId="0" applyFont="1" applyFill="1" applyBorder="1" applyAlignment="1">
      <alignment horizontal="left" vertical="center" wrapText="1"/>
    </xf>
    <xf numFmtId="0" fontId="91" fillId="48" borderId="33" xfId="0" applyFont="1" applyFill="1" applyBorder="1" applyAlignment="1">
      <alignment horizontal="left" vertical="center" wrapText="1"/>
    </xf>
    <xf numFmtId="0" fontId="103" fillId="27" borderId="0" xfId="0" applyFont="1" applyFill="1" applyAlignment="1"/>
    <xf numFmtId="0" fontId="68" fillId="27" borderId="0" xfId="0" applyFont="1" applyFill="1"/>
    <xf numFmtId="0" fontId="68" fillId="27" borderId="0" xfId="0" applyFont="1" applyFill="1" applyAlignment="1">
      <alignment horizontal="left" indent="1"/>
    </xf>
    <xf numFmtId="0" fontId="68" fillId="27" borderId="0" xfId="0" applyFont="1" applyFill="1" applyAlignment="1">
      <alignment horizontal="left"/>
    </xf>
    <xf numFmtId="0" fontId="80" fillId="27" borderId="22" xfId="0" applyFont="1" applyFill="1" applyBorder="1" applyAlignment="1">
      <alignment vertical="center"/>
    </xf>
    <xf numFmtId="0" fontId="80" fillId="27" borderId="25" xfId="0" applyFont="1" applyFill="1" applyBorder="1" applyAlignment="1">
      <alignment horizontal="left" vertical="center" indent="1"/>
    </xf>
    <xf numFmtId="0" fontId="104" fillId="27" borderId="25" xfId="0" applyFont="1" applyFill="1" applyBorder="1" applyAlignment="1">
      <alignment horizontal="left" vertical="center" indent="1"/>
    </xf>
    <xf numFmtId="0" fontId="91" fillId="27" borderId="25" xfId="112" quotePrefix="1" applyFont="1" applyFill="1" applyBorder="1" applyAlignment="1" applyProtection="1">
      <alignment horizontal="left" vertical="center" indent="1"/>
    </xf>
    <xf numFmtId="0" fontId="98" fillId="27" borderId="25" xfId="112" applyFont="1" applyFill="1" applyBorder="1" applyAlignment="1" applyProtection="1">
      <alignment horizontal="left" vertical="center" indent="2"/>
    </xf>
    <xf numFmtId="0" fontId="98" fillId="27" borderId="31" xfId="112" applyFont="1" applyFill="1" applyBorder="1" applyAlignment="1" applyProtection="1">
      <alignment horizontal="left" vertical="center" indent="1"/>
    </xf>
    <xf numFmtId="0" fontId="80" fillId="27" borderId="32" xfId="0" applyFont="1" applyFill="1" applyBorder="1"/>
    <xf numFmtId="0" fontId="80" fillId="27" borderId="33" xfId="0" applyFont="1" applyFill="1" applyBorder="1" applyAlignment="1">
      <alignment horizontal="left" vertical="center" indent="1"/>
    </xf>
    <xf numFmtId="0" fontId="95" fillId="50" borderId="25" xfId="0" applyFont="1" applyFill="1" applyBorder="1" applyAlignment="1">
      <alignment horizontal="left" vertical="center" indent="1"/>
    </xf>
    <xf numFmtId="0" fontId="98" fillId="27" borderId="22" xfId="112" applyFont="1" applyFill="1" applyBorder="1" applyAlignment="1" applyProtection="1">
      <alignment horizontal="left" vertical="center" indent="2"/>
    </xf>
    <xf numFmtId="0" fontId="80" fillId="27" borderId="0" xfId="0" applyFont="1" applyFill="1" applyAlignment="1">
      <alignment horizontal="left" indent="1"/>
    </xf>
    <xf numFmtId="17" fontId="1" fillId="0" borderId="0" xfId="0" quotePrefix="1" applyNumberFormat="1" applyFont="1"/>
    <xf numFmtId="164" fontId="62" fillId="50" borderId="0" xfId="0" quotePrefix="1" applyNumberFormat="1" applyFont="1" applyFill="1" applyBorder="1" applyAlignment="1">
      <alignment horizontal="right"/>
    </xf>
    <xf numFmtId="0" fontId="26" fillId="0" borderId="0" xfId="0" applyFont="1"/>
    <xf numFmtId="17" fontId="80" fillId="50" borderId="0" xfId="0" quotePrefix="1" applyNumberFormat="1" applyFont="1" applyFill="1" applyBorder="1" applyAlignment="1">
      <alignment horizontal="right"/>
    </xf>
    <xf numFmtId="0" fontId="1" fillId="48" borderId="0" xfId="0" applyFont="1" applyFill="1"/>
    <xf numFmtId="0" fontId="1" fillId="0" borderId="0" xfId="0" applyFont="1"/>
    <xf numFmtId="164" fontId="86" fillId="0" borderId="0" xfId="0" applyNumberFormat="1" applyFont="1"/>
    <xf numFmtId="178" fontId="86" fillId="50" borderId="0" xfId="0" quotePrefix="1" applyNumberFormat="1" applyFont="1" applyFill="1" applyBorder="1" applyAlignment="1" applyProtection="1">
      <alignment horizontal="right" vertical="center"/>
    </xf>
    <xf numFmtId="17" fontId="86" fillId="50" borderId="0" xfId="0" quotePrefix="1" applyNumberFormat="1" applyFont="1" applyFill="1" applyAlignment="1">
      <alignment horizontal="right" wrapText="1"/>
    </xf>
    <xf numFmtId="178" fontId="83" fillId="50" borderId="0" xfId="163" quotePrefix="1" applyNumberFormat="1" applyFont="1" applyFill="1" applyBorder="1" applyAlignment="1" applyProtection="1">
      <alignment horizontal="right" vertical="center" wrapText="1"/>
    </xf>
    <xf numFmtId="0" fontId="83" fillId="0" borderId="0" xfId="0" applyFont="1" applyFill="1" applyBorder="1" applyAlignment="1" applyProtection="1">
      <alignment horizontal="right"/>
    </xf>
    <xf numFmtId="164" fontId="83" fillId="0" borderId="0" xfId="0" applyNumberFormat="1" applyFont="1" applyFill="1" applyBorder="1" applyAlignment="1" applyProtection="1">
      <alignment horizontal="right"/>
    </xf>
    <xf numFmtId="0" fontId="83" fillId="0" borderId="0" xfId="0" applyFont="1" applyFill="1" applyBorder="1" applyAlignment="1">
      <alignment horizontal="right"/>
    </xf>
    <xf numFmtId="0" fontId="83" fillId="0" borderId="0" xfId="0" applyFont="1" applyBorder="1" applyAlignment="1">
      <alignment horizontal="right"/>
    </xf>
    <xf numFmtId="178" fontId="83" fillId="50" borderId="0" xfId="163" quotePrefix="1" applyNumberFormat="1" applyFont="1" applyFill="1" applyBorder="1" applyAlignment="1" applyProtection="1">
      <alignment horizontal="right" wrapText="1"/>
    </xf>
    <xf numFmtId="0" fontId="83" fillId="0" borderId="0" xfId="0" applyFont="1" applyAlignment="1"/>
    <xf numFmtId="0" fontId="106" fillId="0" borderId="0" xfId="163" applyFont="1" applyFill="1" applyBorder="1" applyAlignment="1" applyProtection="1">
      <alignment horizontal="right"/>
    </xf>
    <xf numFmtId="164" fontId="106" fillId="0" borderId="0" xfId="163" applyNumberFormat="1" applyFont="1" applyFill="1" applyBorder="1" applyAlignment="1" applyProtection="1">
      <alignment horizontal="right"/>
    </xf>
    <xf numFmtId="164" fontId="83" fillId="0" borderId="0" xfId="0" applyNumberFormat="1" applyFont="1"/>
    <xf numFmtId="0" fontId="106" fillId="0" borderId="0" xfId="163" applyFont="1" applyFill="1" applyBorder="1" applyAlignment="1">
      <alignment horizontal="right"/>
    </xf>
    <xf numFmtId="0" fontId="106" fillId="0" borderId="0" xfId="163" applyFont="1" applyBorder="1" applyAlignment="1">
      <alignment horizontal="right"/>
    </xf>
    <xf numFmtId="0" fontId="106" fillId="0" borderId="0" xfId="163" applyFont="1"/>
    <xf numFmtId="0" fontId="106" fillId="0" borderId="0" xfId="163" applyFont="1" applyFill="1" applyBorder="1" applyAlignment="1" applyProtection="1">
      <alignment horizontal="right" vertical="center"/>
    </xf>
    <xf numFmtId="164" fontId="106" fillId="0" borderId="0" xfId="163" applyNumberFormat="1" applyFont="1" applyFill="1" applyBorder="1" applyAlignment="1" applyProtection="1">
      <alignment horizontal="right" vertical="center"/>
    </xf>
    <xf numFmtId="164" fontId="83" fillId="0" borderId="0" xfId="0" applyNumberFormat="1" applyFont="1" applyAlignment="1">
      <alignment vertical="center"/>
    </xf>
    <xf numFmtId="0" fontId="106" fillId="0" borderId="0" xfId="163" applyFont="1" applyFill="1" applyBorder="1" applyAlignment="1">
      <alignment horizontal="right" vertical="center"/>
    </xf>
    <xf numFmtId="0" fontId="106" fillId="0" borderId="0" xfId="163" applyFont="1" applyBorder="1" applyAlignment="1">
      <alignment horizontal="right" vertical="center"/>
    </xf>
    <xf numFmtId="0" fontId="106" fillId="0" borderId="0" xfId="163" applyFont="1" applyAlignment="1">
      <alignment vertical="center"/>
    </xf>
    <xf numFmtId="178" fontId="83" fillId="50" borderId="0" xfId="0" quotePrefix="1" applyNumberFormat="1" applyFont="1" applyFill="1" applyBorder="1" applyAlignment="1" applyProtection="1">
      <alignment horizontal="right" vertical="center"/>
    </xf>
    <xf numFmtId="0" fontId="72" fillId="0" borderId="0" xfId="0" applyFont="1" applyFill="1" applyBorder="1" applyAlignment="1" applyProtection="1">
      <alignment horizontal="right"/>
    </xf>
    <xf numFmtId="164" fontId="72" fillId="0" borderId="0" xfId="0" applyNumberFormat="1" applyFont="1" applyFill="1" applyBorder="1" applyAlignment="1" applyProtection="1">
      <alignment horizontal="right"/>
    </xf>
    <xf numFmtId="0" fontId="72" fillId="0" borderId="0" xfId="0" applyFont="1" applyFill="1" applyBorder="1" applyAlignment="1">
      <alignment horizontal="right"/>
    </xf>
    <xf numFmtId="0" fontId="72" fillId="0" borderId="0" xfId="0" applyFont="1" applyBorder="1" applyAlignment="1">
      <alignment horizontal="right"/>
    </xf>
    <xf numFmtId="0" fontId="72" fillId="0" borderId="0" xfId="0" applyFont="1"/>
    <xf numFmtId="178" fontId="83" fillId="50" borderId="0" xfId="0" quotePrefix="1" applyNumberFormat="1" applyFont="1" applyFill="1" applyBorder="1" applyAlignment="1" applyProtection="1">
      <alignment horizontal="right" vertical="center" wrapText="1"/>
    </xf>
    <xf numFmtId="0" fontId="72" fillId="0" borderId="0" xfId="0" applyFont="1" applyFill="1" applyBorder="1" applyAlignment="1" applyProtection="1">
      <alignment horizontal="right" vertical="center"/>
    </xf>
    <xf numFmtId="164" fontId="72" fillId="0" borderId="0" xfId="0" applyNumberFormat="1" applyFont="1" applyFill="1" applyBorder="1" applyAlignment="1" applyProtection="1">
      <alignment horizontal="right" vertical="center"/>
    </xf>
    <xf numFmtId="0" fontId="72" fillId="0" borderId="0" xfId="0" applyFont="1" applyFill="1" applyBorder="1" applyAlignment="1">
      <alignment horizontal="right" vertical="center"/>
    </xf>
    <xf numFmtId="0" fontId="72" fillId="0" borderId="0" xfId="0" applyFont="1" applyBorder="1" applyAlignment="1">
      <alignment horizontal="right" vertical="center"/>
    </xf>
    <xf numFmtId="0" fontId="72" fillId="0" borderId="0" xfId="0" applyFont="1" applyAlignment="1">
      <alignment vertical="center"/>
    </xf>
    <xf numFmtId="164" fontId="71" fillId="0" borderId="0" xfId="0" applyNumberFormat="1" applyFont="1" applyFill="1" applyBorder="1" applyAlignment="1" applyProtection="1">
      <alignment horizontal="right"/>
    </xf>
    <xf numFmtId="164" fontId="71" fillId="0" borderId="0" xfId="0" applyNumberFormat="1" applyFont="1" applyFill="1" applyBorder="1" applyAlignment="1" applyProtection="1">
      <alignment horizontal="right" vertical="center"/>
    </xf>
    <xf numFmtId="0" fontId="71" fillId="0" borderId="0" xfId="0" applyFont="1" applyFill="1" applyBorder="1" applyAlignment="1" applyProtection="1">
      <alignment horizontal="right"/>
    </xf>
    <xf numFmtId="0" fontId="71" fillId="0" borderId="0" xfId="0" applyFont="1" applyFill="1" applyBorder="1" applyAlignment="1">
      <alignment horizontal="right"/>
    </xf>
    <xf numFmtId="0" fontId="71" fillId="0" borderId="0" xfId="0" applyFont="1" applyBorder="1" applyAlignment="1">
      <alignment horizontal="right"/>
    </xf>
    <xf numFmtId="0" fontId="71" fillId="0" borderId="0" xfId="0" applyFont="1"/>
    <xf numFmtId="0" fontId="71" fillId="0" borderId="0" xfId="0" applyFont="1" applyFill="1" applyBorder="1" applyAlignment="1" applyProtection="1">
      <alignment horizontal="right" vertical="center"/>
    </xf>
    <xf numFmtId="164" fontId="83" fillId="0" borderId="0" xfId="0" applyNumberFormat="1" applyFont="1" applyFill="1" applyBorder="1" applyAlignment="1" applyProtection="1">
      <alignment horizontal="right" vertical="center"/>
    </xf>
    <xf numFmtId="0" fontId="71" fillId="0" borderId="0" xfId="0" applyFont="1" applyFill="1" applyBorder="1" applyAlignment="1">
      <alignment horizontal="right" vertical="center"/>
    </xf>
    <xf numFmtId="0" fontId="71" fillId="0" borderId="0" xfId="0" applyFont="1" applyBorder="1" applyAlignment="1">
      <alignment horizontal="right" vertical="center"/>
    </xf>
    <xf numFmtId="0" fontId="71" fillId="0" borderId="0" xfId="0" applyFont="1" applyAlignment="1">
      <alignment vertical="center"/>
    </xf>
    <xf numFmtId="17" fontId="83" fillId="50" borderId="0" xfId="0" quotePrefix="1" applyNumberFormat="1" applyFont="1" applyFill="1" applyAlignment="1">
      <alignment horizontal="right"/>
    </xf>
    <xf numFmtId="17" fontId="83" fillId="50" borderId="0" xfId="0" quotePrefix="1" applyNumberFormat="1" applyFont="1" applyFill="1" applyAlignment="1">
      <alignment horizontal="right" wrapText="1"/>
    </xf>
    <xf numFmtId="164" fontId="71" fillId="0" borderId="0" xfId="0" quotePrefix="1" applyNumberFormat="1" applyFont="1"/>
    <xf numFmtId="164" fontId="71" fillId="0" borderId="0" xfId="0" applyNumberFormat="1" applyFont="1"/>
    <xf numFmtId="0" fontId="56" fillId="0" borderId="0" xfId="0" applyFont="1"/>
    <xf numFmtId="0" fontId="1" fillId="27" borderId="0" xfId="0" applyFont="1" applyFill="1"/>
    <xf numFmtId="0" fontId="105" fillId="0" borderId="22" xfId="112" applyFont="1" applyFill="1" applyBorder="1" applyAlignment="1" applyProtection="1">
      <alignment horizontal="left" vertical="center" indent="1"/>
    </xf>
    <xf numFmtId="0" fontId="80" fillId="0" borderId="0" xfId="0" applyFont="1" applyFill="1"/>
    <xf numFmtId="0" fontId="91" fillId="0" borderId="25" xfId="112" quotePrefix="1" applyFont="1" applyFill="1" applyBorder="1" applyAlignment="1" applyProtection="1">
      <alignment horizontal="left" vertical="center" indent="1"/>
    </xf>
    <xf numFmtId="0" fontId="107" fillId="50" borderId="0" xfId="0" quotePrefix="1" applyFont="1" applyFill="1" applyBorder="1" applyAlignment="1">
      <alignment horizontal="right"/>
    </xf>
    <xf numFmtId="164" fontId="108" fillId="0" borderId="0" xfId="0" applyNumberFormat="1" applyFont="1" applyFill="1" applyBorder="1" applyAlignment="1" applyProtection="1">
      <alignment horizontal="right"/>
    </xf>
    <xf numFmtId="164" fontId="107" fillId="0" borderId="0" xfId="0" applyNumberFormat="1" applyFont="1"/>
    <xf numFmtId="0" fontId="62" fillId="50" borderId="0" xfId="0" quotePrefix="1" applyFont="1" applyFill="1"/>
    <xf numFmtId="178" fontId="62" fillId="50" borderId="0" xfId="0" quotePrefix="1" applyNumberFormat="1" applyFont="1" applyFill="1" applyBorder="1" applyAlignment="1" applyProtection="1">
      <alignment horizontal="right" vertical="center"/>
    </xf>
    <xf numFmtId="0" fontId="109" fillId="0" borderId="0" xfId="0" applyFont="1"/>
    <xf numFmtId="0" fontId="110" fillId="50" borderId="0" xfId="0" applyFont="1" applyFill="1" applyBorder="1" applyAlignment="1">
      <alignment horizontal="left"/>
    </xf>
    <xf numFmtId="164" fontId="110" fillId="0" borderId="0" xfId="0" applyNumberFormat="1" applyFont="1"/>
    <xf numFmtId="164" fontId="110" fillId="0" borderId="0" xfId="163" applyNumberFormat="1" applyFont="1"/>
    <xf numFmtId="0" fontId="100" fillId="50" borderId="0" xfId="0" applyFont="1" applyFill="1" applyAlignment="1">
      <alignment wrapText="1"/>
    </xf>
    <xf numFmtId="0" fontId="101" fillId="50" borderId="0" xfId="0" applyFont="1" applyFill="1" applyAlignment="1">
      <alignment horizontal="left"/>
    </xf>
    <xf numFmtId="0" fontId="100" fillId="50" borderId="0" xfId="0" applyFont="1" applyFill="1" applyAlignment="1">
      <alignment horizontal="right"/>
    </xf>
    <xf numFmtId="0" fontId="80" fillId="50" borderId="0" xfId="0" applyFont="1" applyFill="1" applyAlignment="1">
      <alignment horizontal="left"/>
    </xf>
    <xf numFmtId="178" fontId="80" fillId="50" borderId="0" xfId="0" applyNumberFormat="1" applyFont="1" applyFill="1" applyAlignment="1">
      <alignment horizontal="right" vertical="center"/>
    </xf>
    <xf numFmtId="0" fontId="62" fillId="0" borderId="0" xfId="0" applyFont="1" applyAlignment="1">
      <alignment horizontal="right"/>
    </xf>
    <xf numFmtId="178" fontId="80" fillId="50" borderId="0" xfId="0" quotePrefix="1" applyNumberFormat="1" applyFont="1" applyFill="1" applyAlignment="1">
      <alignment horizontal="right" vertical="center"/>
    </xf>
    <xf numFmtId="178" fontId="83" fillId="50" borderId="0" xfId="0" applyNumberFormat="1" applyFont="1" applyFill="1" applyAlignment="1">
      <alignment horizontal="right" vertical="center"/>
    </xf>
    <xf numFmtId="178" fontId="62" fillId="50" borderId="0" xfId="0" applyNumberFormat="1" applyFont="1" applyFill="1" applyAlignment="1">
      <alignment horizontal="right" vertical="center"/>
    </xf>
    <xf numFmtId="2" fontId="62" fillId="0" borderId="0" xfId="0" applyNumberFormat="1" applyFont="1" applyAlignment="1">
      <alignment horizontal="right"/>
    </xf>
    <xf numFmtId="164" fontId="64" fillId="0" borderId="0" xfId="0" applyNumberFormat="1" applyFont="1" applyAlignment="1">
      <alignment horizontal="right"/>
    </xf>
    <xf numFmtId="0" fontId="64" fillId="0" borderId="0" xfId="0" applyFont="1" applyAlignment="1">
      <alignment horizontal="right"/>
    </xf>
    <xf numFmtId="1" fontId="62" fillId="0" borderId="0" xfId="0" applyNumberFormat="1" applyFont="1" applyAlignment="1">
      <alignment horizontal="right"/>
    </xf>
    <xf numFmtId="1" fontId="64" fillId="0" borderId="0" xfId="0" applyNumberFormat="1" applyFont="1" applyAlignment="1">
      <alignment horizontal="right"/>
    </xf>
    <xf numFmtId="0" fontId="105" fillId="27" borderId="22" xfId="112" applyFont="1" applyFill="1" applyBorder="1" applyAlignment="1" applyProtection="1">
      <alignment horizontal="left" vertical="center" indent="1"/>
    </xf>
    <xf numFmtId="17" fontId="80" fillId="50" borderId="0" xfId="0" applyNumberFormat="1" applyFont="1" applyFill="1" applyAlignment="1">
      <alignment horizontal="right"/>
    </xf>
    <xf numFmtId="164" fontId="0" fillId="0" borderId="0" xfId="0" quotePrefix="1" applyNumberFormat="1"/>
    <xf numFmtId="164" fontId="0" fillId="0" borderId="0" xfId="0" applyNumberFormat="1"/>
    <xf numFmtId="0" fontId="80" fillId="0" borderId="0" xfId="0" applyFont="1" applyFill="1" applyBorder="1" applyAlignment="1">
      <alignment horizontal="right"/>
    </xf>
    <xf numFmtId="0" fontId="62" fillId="0" borderId="0" xfId="0" applyFont="1" applyFill="1"/>
    <xf numFmtId="164" fontId="80" fillId="0" borderId="0" xfId="0" applyNumberFormat="1" applyFont="1" applyFill="1" applyBorder="1" applyAlignment="1" applyProtection="1">
      <alignment horizontal="right"/>
    </xf>
    <xf numFmtId="164" fontId="62" fillId="0" borderId="0" xfId="0" applyNumberFormat="1" applyFont="1" applyFill="1" applyBorder="1" applyAlignment="1" applyProtection="1">
      <alignment horizontal="left"/>
    </xf>
    <xf numFmtId="164" fontId="80" fillId="0" borderId="0" xfId="0" applyNumberFormat="1" applyFont="1" applyFill="1" applyBorder="1" applyAlignment="1" applyProtection="1">
      <alignment horizontal="right"/>
    </xf>
    <xf numFmtId="0" fontId="98" fillId="27" borderId="22" xfId="112" applyFont="1" applyFill="1" applyBorder="1" applyAlignment="1" applyProtection="1">
      <alignment horizontal="left" vertical="center" indent="1"/>
    </xf>
    <xf numFmtId="17" fontId="80" fillId="50" borderId="0" xfId="0" quotePrefix="1" applyNumberFormat="1" applyFont="1" applyFill="1" applyBorder="1" applyAlignment="1">
      <alignment horizontal="right"/>
    </xf>
    <xf numFmtId="164" fontId="62" fillId="0" borderId="0" xfId="0" applyNumberFormat="1" applyFont="1" applyFill="1" applyBorder="1" applyAlignment="1" applyProtection="1">
      <alignment horizontal="left"/>
    </xf>
    <xf numFmtId="164" fontId="110" fillId="0" borderId="0" xfId="0" applyNumberFormat="1" applyFont="1" applyAlignment="1">
      <alignment horizontal="right"/>
    </xf>
    <xf numFmtId="178" fontId="113" fillId="50" borderId="0" xfId="0" applyNumberFormat="1" applyFont="1" applyFill="1" applyAlignment="1">
      <alignment horizontal="left" vertical="center" wrapText="1"/>
    </xf>
    <xf numFmtId="0" fontId="80" fillId="27" borderId="0" xfId="0" quotePrefix="1" applyFont="1" applyFill="1"/>
    <xf numFmtId="0" fontId="0" fillId="27" borderId="0" xfId="0" quotePrefix="1" applyFill="1"/>
    <xf numFmtId="178" fontId="62" fillId="50" borderId="0" xfId="0" applyNumberFormat="1" applyFont="1" applyFill="1" applyBorder="1" applyAlignment="1" applyProtection="1">
      <alignment horizontal="left" vertical="center"/>
    </xf>
    <xf numFmtId="0" fontId="91" fillId="48" borderId="0" xfId="0" applyFont="1" applyFill="1" applyBorder="1" applyAlignment="1">
      <alignment horizontal="left" vertical="center" wrapText="1"/>
    </xf>
    <xf numFmtId="0" fontId="91" fillId="48" borderId="25" xfId="0" applyFont="1" applyFill="1" applyBorder="1" applyAlignment="1">
      <alignment horizontal="left" vertical="center" wrapText="1"/>
    </xf>
    <xf numFmtId="0" fontId="90" fillId="50" borderId="27" xfId="0" applyFont="1" applyFill="1" applyBorder="1" applyAlignment="1">
      <alignment horizontal="center" vertical="center"/>
    </xf>
    <xf numFmtId="0" fontId="90" fillId="50" borderId="28" xfId="0" applyFont="1" applyFill="1" applyBorder="1" applyAlignment="1">
      <alignment horizontal="center" vertical="center"/>
    </xf>
    <xf numFmtId="0" fontId="90" fillId="50" borderId="29" xfId="0" applyFont="1" applyFill="1" applyBorder="1" applyAlignment="1">
      <alignment horizontal="center" vertical="center"/>
    </xf>
    <xf numFmtId="178" fontId="72" fillId="50" borderId="0" xfId="0" applyNumberFormat="1" applyFont="1" applyFill="1" applyBorder="1" applyAlignment="1" applyProtection="1">
      <alignment horizontal="left" vertical="top" wrapText="1"/>
    </xf>
    <xf numFmtId="0" fontId="80" fillId="50" borderId="0" xfId="0" applyFont="1" applyFill="1" applyBorder="1" applyAlignment="1">
      <alignment horizontal="left" wrapText="1"/>
    </xf>
    <xf numFmtId="178" fontId="62" fillId="50" borderId="0" xfId="0" applyNumberFormat="1" applyFont="1" applyFill="1" applyBorder="1" applyAlignment="1" applyProtection="1">
      <alignment horizontal="left" vertical="center" wrapText="1"/>
    </xf>
    <xf numFmtId="0" fontId="80" fillId="48" borderId="0" xfId="0" applyFont="1" applyFill="1"/>
  </cellXfs>
  <cellStyles count="438">
    <cellStyle name="%" xfId="1" xr:uid="{00000000-0005-0000-0000-000000000000}"/>
    <cellStyle name="% 2" xfId="2" xr:uid="{00000000-0005-0000-0000-000001000000}"/>
    <cellStyle name="% 2 2" xfId="349" xr:uid="{193857CC-A0E7-4DB9-B390-899F39E10A1A}"/>
    <cellStyle name="%_Adjusting the fan charts" xfId="3" xr:uid="{00000000-0005-0000-0000-000002000000}"/>
    <cellStyle name="%_Fiscal Tables" xfId="4" xr:uid="{00000000-0005-0000-0000-000003000000}"/>
    <cellStyle name="%_Fiscal Tables 2" xfId="350" xr:uid="{7E9ED78A-7759-4FC7-A96A-E91F1CEB6A97}"/>
    <cellStyle name="%_Historical official forecasts" xfId="5" xr:uid="{00000000-0005-0000-0000-000004000000}"/>
    <cellStyle name="%_PEF FSBR2011" xfId="6" xr:uid="{00000000-0005-0000-0000-000005000000}"/>
    <cellStyle name="%_PEF FSBR2011 2" xfId="351" xr:uid="{79978C4C-6575-4FED-8CC4-07CD7761C33C}"/>
    <cellStyle name="%_PSNB fanchart" xfId="7" xr:uid="{00000000-0005-0000-0000-000006000000}"/>
    <cellStyle name="]_x000d__x000a_Zoomed=1_x000d__x000a_Row=0_x000d__x000a_Column=0_x000d__x000a_Height=0_x000d__x000a_Width=0_x000d__x000a_FontName=FoxFont_x000d__x000a_FontStyle=0_x000d__x000a_FontSize=9_x000d__x000a_PrtFontName=FoxPrin" xfId="8" xr:uid="{00000000-0005-0000-0000-000007000000}"/>
    <cellStyle name="]_x000d__x000a_Zoomed=1_x000d__x000a_Row=0_x000d__x000a_Column=0_x000d__x000a_Height=0_x000d__x000a_Width=0_x000d__x000a_FontName=FoxFont_x000d__x000a_FontStyle=0_x000d__x000a_FontSize=9_x000d__x000a_PrtFontName=FoxPrin 2" xfId="352" xr:uid="{FEC2D95A-467C-4397-BE12-C05614A7A00F}"/>
    <cellStyle name="_111125 APDPassengerNumbers" xfId="9" xr:uid="{00000000-0005-0000-0000-000008000000}"/>
    <cellStyle name="_TableHead" xfId="10" xr:uid="{00000000-0005-0000-0000-000009000000}"/>
    <cellStyle name="1dp" xfId="11" xr:uid="{00000000-0005-0000-0000-00000A000000}"/>
    <cellStyle name="1dp 2" xfId="12" xr:uid="{00000000-0005-0000-0000-00000B000000}"/>
    <cellStyle name="1dp 2 2" xfId="354" xr:uid="{E07524BC-0B49-4BE2-A4C2-F4A80D4DB16F}"/>
    <cellStyle name="1dp 3" xfId="353" xr:uid="{9A5B47F1-1C0B-4688-BC98-3CEDBAA80041}"/>
    <cellStyle name="20% - Accent1" xfId="13" builtinId="30" customBuiltin="1"/>
    <cellStyle name="20% - Accent1 2" xfId="14" xr:uid="{00000000-0005-0000-0000-00000D000000}"/>
    <cellStyle name="20% - Accent2" xfId="15" builtinId="34" customBuiltin="1"/>
    <cellStyle name="20% - Accent2 2" xfId="16" xr:uid="{00000000-0005-0000-0000-00000F000000}"/>
    <cellStyle name="20% - Accent3" xfId="17" builtinId="38" customBuiltin="1"/>
    <cellStyle name="20% - Accent3 2" xfId="18" xr:uid="{00000000-0005-0000-0000-000011000000}"/>
    <cellStyle name="20% - Accent4" xfId="19" builtinId="42" customBuiltin="1"/>
    <cellStyle name="20% - Accent4 2" xfId="20" xr:uid="{00000000-0005-0000-0000-000013000000}"/>
    <cellStyle name="20% - Accent5" xfId="21" builtinId="46" customBuiltin="1"/>
    <cellStyle name="20% - Accent5 2" xfId="22" xr:uid="{00000000-0005-0000-0000-000015000000}"/>
    <cellStyle name="20% - Accent6" xfId="23" builtinId="50" customBuiltin="1"/>
    <cellStyle name="20% - Accent6 2" xfId="24" xr:uid="{00000000-0005-0000-0000-000017000000}"/>
    <cellStyle name="3dp" xfId="25" xr:uid="{00000000-0005-0000-0000-000018000000}"/>
    <cellStyle name="3dp 2" xfId="26" xr:uid="{00000000-0005-0000-0000-000019000000}"/>
    <cellStyle name="3dp 2 2" xfId="356" xr:uid="{286A1747-2D3B-463C-91AF-3C1728E4C7CD}"/>
    <cellStyle name="3dp 3" xfId="355" xr:uid="{C4C4172B-9B16-4D2C-9C27-1CA99C172F8D}"/>
    <cellStyle name="40% - Accent1" xfId="27" builtinId="31" customBuiltin="1"/>
    <cellStyle name="40% - Accent1 2" xfId="28" xr:uid="{00000000-0005-0000-0000-00001B000000}"/>
    <cellStyle name="40% - Accent2" xfId="29" builtinId="35" customBuiltin="1"/>
    <cellStyle name="40% - Accent2 2" xfId="30" xr:uid="{00000000-0005-0000-0000-00001D000000}"/>
    <cellStyle name="40% - Accent3" xfId="31" builtinId="39" customBuiltin="1"/>
    <cellStyle name="40% - Accent3 2" xfId="32" xr:uid="{00000000-0005-0000-0000-00001F000000}"/>
    <cellStyle name="40% - Accent4" xfId="33" builtinId="43" customBuiltin="1"/>
    <cellStyle name="40% - Accent4 2" xfId="34" xr:uid="{00000000-0005-0000-0000-000021000000}"/>
    <cellStyle name="40% - Accent5" xfId="35" builtinId="47" customBuiltin="1"/>
    <cellStyle name="40% - Accent5 2" xfId="36" xr:uid="{00000000-0005-0000-0000-000023000000}"/>
    <cellStyle name="40% - Accent6" xfId="37" builtinId="51" customBuiltin="1"/>
    <cellStyle name="40% - Accent6 2" xfId="38" xr:uid="{00000000-0005-0000-0000-000025000000}"/>
    <cellStyle name="4dp" xfId="39" xr:uid="{00000000-0005-0000-0000-000026000000}"/>
    <cellStyle name="4dp 2" xfId="40" xr:uid="{00000000-0005-0000-0000-000027000000}"/>
    <cellStyle name="4dp 2 2" xfId="358" xr:uid="{72C7A2BA-04A7-41AF-B217-AF34C71A0D8A}"/>
    <cellStyle name="4dp 3" xfId="357" xr:uid="{0D42254A-6782-44DD-95EC-E5403237298B}"/>
    <cellStyle name="60% - Accent1" xfId="41" builtinId="32" customBuiltin="1"/>
    <cellStyle name="60% - Accent1 2" xfId="42" xr:uid="{00000000-0005-0000-0000-000029000000}"/>
    <cellStyle name="60% - Accent2" xfId="43" builtinId="36" customBuiltin="1"/>
    <cellStyle name="60% - Accent2 2" xfId="44" xr:uid="{00000000-0005-0000-0000-00002B000000}"/>
    <cellStyle name="60% - Accent3" xfId="45" builtinId="40" customBuiltin="1"/>
    <cellStyle name="60% - Accent3 2" xfId="46" xr:uid="{00000000-0005-0000-0000-00002D000000}"/>
    <cellStyle name="60% - Accent4" xfId="47" builtinId="44" customBuiltin="1"/>
    <cellStyle name="60% - Accent4 2" xfId="48" xr:uid="{00000000-0005-0000-0000-00002F000000}"/>
    <cellStyle name="60% - Accent5" xfId="49" builtinId="48" customBuiltin="1"/>
    <cellStyle name="60% - Accent5 2" xfId="50" xr:uid="{00000000-0005-0000-0000-000031000000}"/>
    <cellStyle name="60% - Accent6" xfId="51" builtinId="52" customBuiltin="1"/>
    <cellStyle name="60% - Accent6 2" xfId="52" xr:uid="{00000000-0005-0000-0000-000033000000}"/>
    <cellStyle name="Accent1" xfId="53" builtinId="29" customBuiltin="1"/>
    <cellStyle name="Accent1 2" xfId="54" xr:uid="{00000000-0005-0000-0000-000035000000}"/>
    <cellStyle name="Accent2" xfId="55" builtinId="33" customBuiltin="1"/>
    <cellStyle name="Accent2 2" xfId="56" xr:uid="{00000000-0005-0000-0000-000037000000}"/>
    <cellStyle name="Accent3" xfId="57" builtinId="37" customBuiltin="1"/>
    <cellStyle name="Accent3 2" xfId="58" xr:uid="{00000000-0005-0000-0000-000039000000}"/>
    <cellStyle name="Accent4" xfId="59" builtinId="41" customBuiltin="1"/>
    <cellStyle name="Accent4 2" xfId="60" xr:uid="{00000000-0005-0000-0000-00003B000000}"/>
    <cellStyle name="Accent5" xfId="61" builtinId="45" customBuiltin="1"/>
    <cellStyle name="Accent5 2" xfId="62" xr:uid="{00000000-0005-0000-0000-00003D000000}"/>
    <cellStyle name="Accent6" xfId="63" builtinId="49" customBuiltin="1"/>
    <cellStyle name="Accent6 2" xfId="64" xr:uid="{00000000-0005-0000-0000-00003F000000}"/>
    <cellStyle name="Bad" xfId="65" builtinId="27" customBuiltin="1"/>
    <cellStyle name="Bad 2" xfId="66" xr:uid="{00000000-0005-0000-0000-000041000000}"/>
    <cellStyle name="Bid £m format" xfId="67" xr:uid="{00000000-0005-0000-0000-000042000000}"/>
    <cellStyle name="Bid £m format 2" xfId="359" xr:uid="{145A46BA-679A-470C-A20E-640BC306E10A}"/>
    <cellStyle name="Calculation" xfId="68" builtinId="22" customBuiltin="1"/>
    <cellStyle name="Calculation 2" xfId="69" xr:uid="{00000000-0005-0000-0000-000044000000}"/>
    <cellStyle name="Check Cell" xfId="70" builtinId="23" customBuiltin="1"/>
    <cellStyle name="Check Cell 2" xfId="71" xr:uid="{00000000-0005-0000-0000-000046000000}"/>
    <cellStyle name="CIL" xfId="72" xr:uid="{00000000-0005-0000-0000-000047000000}"/>
    <cellStyle name="CIU" xfId="73" xr:uid="{00000000-0005-0000-0000-000048000000}"/>
    <cellStyle name="Comma 2" xfId="74" xr:uid="{00000000-0005-0000-0000-000049000000}"/>
    <cellStyle name="Comma 2 2" xfId="360" xr:uid="{AB02BD96-B4E3-44F7-8F43-284365ECF863}"/>
    <cellStyle name="Comma 3" xfId="75" xr:uid="{00000000-0005-0000-0000-00004A000000}"/>
    <cellStyle name="Comma 3 2" xfId="76" xr:uid="{00000000-0005-0000-0000-00004B000000}"/>
    <cellStyle name="Comma 3 2 2" xfId="362" xr:uid="{7CBFE342-F09B-4D78-A38E-F02A1782BA31}"/>
    <cellStyle name="Comma 3 3" xfId="361" xr:uid="{188A13F2-0ABD-4831-806D-6555F4DE221B}"/>
    <cellStyle name="Comma 4" xfId="77" xr:uid="{00000000-0005-0000-0000-00004C000000}"/>
    <cellStyle name="Comma 4 2" xfId="363" xr:uid="{96FBF69D-75D0-45F3-8565-595D5455F621}"/>
    <cellStyle name="Currency 2" xfId="78" xr:uid="{00000000-0005-0000-0000-00004D000000}"/>
    <cellStyle name="Currency 2 2" xfId="364" xr:uid="{7817D1E2-B5BE-4EA4-A983-511B412BAF33}"/>
    <cellStyle name="Description" xfId="79" xr:uid="{00000000-0005-0000-0000-00004E000000}"/>
    <cellStyle name="Euro" xfId="80" xr:uid="{00000000-0005-0000-0000-00004F000000}"/>
    <cellStyle name="Euro 2" xfId="365" xr:uid="{679A5C4D-3350-4372-9329-792153BBFDC0}"/>
    <cellStyle name="Explanatory Text" xfId="81" builtinId="53" customBuiltin="1"/>
    <cellStyle name="Explanatory Text 2" xfId="82" xr:uid="{00000000-0005-0000-0000-000051000000}"/>
    <cellStyle name="Flash" xfId="83" xr:uid="{00000000-0005-0000-0000-000052000000}"/>
    <cellStyle name="footnote ref" xfId="84" xr:uid="{00000000-0005-0000-0000-000053000000}"/>
    <cellStyle name="footnote text" xfId="85" xr:uid="{00000000-0005-0000-0000-000054000000}"/>
    <cellStyle name="General" xfId="86" xr:uid="{00000000-0005-0000-0000-000055000000}"/>
    <cellStyle name="General 2" xfId="87" xr:uid="{00000000-0005-0000-0000-000056000000}"/>
    <cellStyle name="General 2 2" xfId="367" xr:uid="{A33C97E0-D186-4DE0-A4EC-F32E3939361E}"/>
    <cellStyle name="General 3" xfId="366" xr:uid="{57205995-8057-4389-A520-B2410B57671E}"/>
    <cellStyle name="Good" xfId="88" builtinId="26" customBuiltin="1"/>
    <cellStyle name="Good 2" xfId="89" xr:uid="{00000000-0005-0000-0000-000058000000}"/>
    <cellStyle name="Grey" xfId="90" xr:uid="{00000000-0005-0000-0000-000059000000}"/>
    <cellStyle name="HeaderLabel" xfId="91" xr:uid="{00000000-0005-0000-0000-00005A000000}"/>
    <cellStyle name="HeaderText" xfId="92" xr:uid="{00000000-0005-0000-0000-00005B000000}"/>
    <cellStyle name="Heading 1" xfId="93" builtinId="16" customBuiltin="1"/>
    <cellStyle name="Heading 1 2" xfId="94" xr:uid="{00000000-0005-0000-0000-00005D000000}"/>
    <cellStyle name="Heading 1 2 2" xfId="95" xr:uid="{00000000-0005-0000-0000-00005E000000}"/>
    <cellStyle name="Heading 1 2_asset sales" xfId="96" xr:uid="{00000000-0005-0000-0000-00005F000000}"/>
    <cellStyle name="Heading 1 3" xfId="97" xr:uid="{00000000-0005-0000-0000-000060000000}"/>
    <cellStyle name="Heading 1 4" xfId="98" xr:uid="{00000000-0005-0000-0000-000061000000}"/>
    <cellStyle name="Heading 2" xfId="99" builtinId="17" customBuiltin="1"/>
    <cellStyle name="Heading 2 2" xfId="100" xr:uid="{00000000-0005-0000-0000-000063000000}"/>
    <cellStyle name="Heading 2 3" xfId="101" xr:uid="{00000000-0005-0000-0000-000064000000}"/>
    <cellStyle name="Heading 3" xfId="102" builtinId="18" customBuiltin="1"/>
    <cellStyle name="Heading 3 2" xfId="103" xr:uid="{00000000-0005-0000-0000-000066000000}"/>
    <cellStyle name="Heading 3 3" xfId="104" xr:uid="{00000000-0005-0000-0000-000067000000}"/>
    <cellStyle name="Heading 4" xfId="105" builtinId="19" customBuiltin="1"/>
    <cellStyle name="Heading 4 2" xfId="106" xr:uid="{00000000-0005-0000-0000-000069000000}"/>
    <cellStyle name="Heading 4 3" xfId="107" xr:uid="{00000000-0005-0000-0000-00006A000000}"/>
    <cellStyle name="Heading 5" xfId="108" xr:uid="{00000000-0005-0000-0000-00006B000000}"/>
    <cellStyle name="Heading 6" xfId="109" xr:uid="{00000000-0005-0000-0000-00006C000000}"/>
    <cellStyle name="Heading 7" xfId="110" xr:uid="{00000000-0005-0000-0000-00006D000000}"/>
    <cellStyle name="Heading 8" xfId="111" xr:uid="{00000000-0005-0000-0000-00006E000000}"/>
    <cellStyle name="Hyperlink" xfId="112" builtinId="8"/>
    <cellStyle name="Hyperlink 2" xfId="113" xr:uid="{00000000-0005-0000-0000-000070000000}"/>
    <cellStyle name="Hyperlink_Historical official forecasts" xfId="114" xr:uid="{00000000-0005-0000-0000-000071000000}"/>
    <cellStyle name="Information" xfId="115" xr:uid="{00000000-0005-0000-0000-000072000000}"/>
    <cellStyle name="Input" xfId="116" builtinId="20" customBuiltin="1"/>
    <cellStyle name="Input [yellow]" xfId="117" xr:uid="{00000000-0005-0000-0000-000074000000}"/>
    <cellStyle name="Input 10" xfId="118" xr:uid="{00000000-0005-0000-0000-000075000000}"/>
    <cellStyle name="Input 11" xfId="119" xr:uid="{00000000-0005-0000-0000-000076000000}"/>
    <cellStyle name="Input 12" xfId="120" xr:uid="{00000000-0005-0000-0000-000077000000}"/>
    <cellStyle name="Input 13" xfId="121" xr:uid="{00000000-0005-0000-0000-000078000000}"/>
    <cellStyle name="Input 14" xfId="122" xr:uid="{00000000-0005-0000-0000-000079000000}"/>
    <cellStyle name="Input 15" xfId="123" xr:uid="{00000000-0005-0000-0000-00007A000000}"/>
    <cellStyle name="Input 16" xfId="124" xr:uid="{00000000-0005-0000-0000-00007B000000}"/>
    <cellStyle name="Input 17" xfId="125" xr:uid="{00000000-0005-0000-0000-00007C000000}"/>
    <cellStyle name="Input 18" xfId="126" xr:uid="{00000000-0005-0000-0000-00007D000000}"/>
    <cellStyle name="Input 19" xfId="127" xr:uid="{00000000-0005-0000-0000-00007E000000}"/>
    <cellStyle name="Input 2" xfId="128" xr:uid="{00000000-0005-0000-0000-00007F000000}"/>
    <cellStyle name="Input 3" xfId="129" xr:uid="{00000000-0005-0000-0000-000080000000}"/>
    <cellStyle name="Input 4" xfId="130" xr:uid="{00000000-0005-0000-0000-000081000000}"/>
    <cellStyle name="Input 5" xfId="131" xr:uid="{00000000-0005-0000-0000-000082000000}"/>
    <cellStyle name="Input 6" xfId="132" xr:uid="{00000000-0005-0000-0000-000083000000}"/>
    <cellStyle name="Input 7" xfId="133" xr:uid="{00000000-0005-0000-0000-000084000000}"/>
    <cellStyle name="Input 8" xfId="134" xr:uid="{00000000-0005-0000-0000-000085000000}"/>
    <cellStyle name="Input 9" xfId="135" xr:uid="{00000000-0005-0000-0000-000086000000}"/>
    <cellStyle name="LabelIntersect" xfId="136" xr:uid="{00000000-0005-0000-0000-000087000000}"/>
    <cellStyle name="LabelLeft" xfId="137" xr:uid="{00000000-0005-0000-0000-000088000000}"/>
    <cellStyle name="LabelTop" xfId="138" xr:uid="{00000000-0005-0000-0000-000089000000}"/>
    <cellStyle name="Linked Cell" xfId="139" builtinId="24" customBuiltin="1"/>
    <cellStyle name="Linked Cell 2" xfId="140" xr:uid="{00000000-0005-0000-0000-00008B000000}"/>
    <cellStyle name="Mik" xfId="141" xr:uid="{00000000-0005-0000-0000-00008C000000}"/>
    <cellStyle name="Mik 2" xfId="142" xr:uid="{00000000-0005-0000-0000-00008D000000}"/>
    <cellStyle name="Mik 2 2" xfId="369" xr:uid="{273DA550-407A-484B-BED5-BE18E2E7FF83}"/>
    <cellStyle name="Mik 3" xfId="368" xr:uid="{50ED8F49-DBD1-4535-84CC-D44B8ADE40FE}"/>
    <cellStyle name="Mik_Adjusting the fan charts" xfId="143" xr:uid="{00000000-0005-0000-0000-00008E000000}"/>
    <cellStyle name="N" xfId="144" xr:uid="{00000000-0005-0000-0000-00008F000000}"/>
    <cellStyle name="N 2" xfId="145" xr:uid="{00000000-0005-0000-0000-000090000000}"/>
    <cellStyle name="N 2 2" xfId="371" xr:uid="{8D8BA4C0-1344-4A26-B892-3DCE3F0A0041}"/>
    <cellStyle name="N 3" xfId="370" xr:uid="{279D18AD-ED8D-4C44-8784-A110B62BFAAF}"/>
    <cellStyle name="Neutral" xfId="146" builtinId="28" customBuiltin="1"/>
    <cellStyle name="Neutral 2" xfId="147" xr:uid="{00000000-0005-0000-0000-000092000000}"/>
    <cellStyle name="Normal" xfId="0" builtinId="0"/>
    <cellStyle name="Normal - Style1" xfId="148" xr:uid="{00000000-0005-0000-0000-000094000000}"/>
    <cellStyle name="Normal - Style2" xfId="149" xr:uid="{00000000-0005-0000-0000-000095000000}"/>
    <cellStyle name="Normal - Style3" xfId="150" xr:uid="{00000000-0005-0000-0000-000096000000}"/>
    <cellStyle name="Normal - Style4" xfId="151" xr:uid="{00000000-0005-0000-0000-000097000000}"/>
    <cellStyle name="Normal - Style5" xfId="152" xr:uid="{00000000-0005-0000-0000-000098000000}"/>
    <cellStyle name="Normal 10" xfId="153" xr:uid="{00000000-0005-0000-0000-000099000000}"/>
    <cellStyle name="Normal 10 2" xfId="372" xr:uid="{6B7AF19A-B0ED-48ED-83C1-27878B971AA9}"/>
    <cellStyle name="Normal 11" xfId="154" xr:uid="{00000000-0005-0000-0000-00009A000000}"/>
    <cellStyle name="Normal 11 2" xfId="373" xr:uid="{7B9C1C9F-ACA7-4D68-905A-6BAF638F1778}"/>
    <cellStyle name="Normal 12" xfId="155" xr:uid="{00000000-0005-0000-0000-00009B000000}"/>
    <cellStyle name="Normal 12 2" xfId="374" xr:uid="{5895E960-CF86-4CDC-93BD-D5878377B259}"/>
    <cellStyle name="Normal 13" xfId="156" xr:uid="{00000000-0005-0000-0000-00009C000000}"/>
    <cellStyle name="Normal 13 2" xfId="375" xr:uid="{ADB3EC44-D844-4CE3-BBBA-97149EA227E2}"/>
    <cellStyle name="Normal 14" xfId="157" xr:uid="{00000000-0005-0000-0000-00009D000000}"/>
    <cellStyle name="Normal 14 2" xfId="376" xr:uid="{824975EE-D719-4FC3-9602-3100EC7D85F2}"/>
    <cellStyle name="Normal 15" xfId="158" xr:uid="{00000000-0005-0000-0000-00009E000000}"/>
    <cellStyle name="Normal 15 2" xfId="377" xr:uid="{68994B10-F0D9-44FF-95A7-8664FF3B267D}"/>
    <cellStyle name="Normal 16" xfId="159" xr:uid="{00000000-0005-0000-0000-00009F000000}"/>
    <cellStyle name="Normal 16 2" xfId="378" xr:uid="{DF68BE8C-4A78-4224-BA71-78BACF778451}"/>
    <cellStyle name="Normal 17" xfId="160" xr:uid="{00000000-0005-0000-0000-0000A0000000}"/>
    <cellStyle name="Normal 17 2" xfId="379" xr:uid="{B70E574F-9014-49D7-BAFD-24B0D1B7C2F9}"/>
    <cellStyle name="Normal 18" xfId="161" xr:uid="{00000000-0005-0000-0000-0000A1000000}"/>
    <cellStyle name="Normal 18 2" xfId="380" xr:uid="{168E97CC-F340-4C11-AB30-F3AE6C1EAA78}"/>
    <cellStyle name="Normal 19" xfId="162" xr:uid="{00000000-0005-0000-0000-0000A2000000}"/>
    <cellStyle name="Normal 19 2" xfId="381" xr:uid="{364054CC-8471-48FF-9A2A-BCDC7990902F}"/>
    <cellStyle name="Normal 2" xfId="163" xr:uid="{00000000-0005-0000-0000-0000A3000000}"/>
    <cellStyle name="Normal 2 2" xfId="164" xr:uid="{00000000-0005-0000-0000-0000A4000000}"/>
    <cellStyle name="Normal 2 3" xfId="382" xr:uid="{AD0AE252-35A4-441E-89E7-D7008327CBF7}"/>
    <cellStyle name="Normal 20" xfId="165" xr:uid="{00000000-0005-0000-0000-0000A5000000}"/>
    <cellStyle name="Normal 20 2" xfId="383" xr:uid="{54168652-B137-48D9-944A-F364C815A8BD}"/>
    <cellStyle name="Normal 21" xfId="166" xr:uid="{00000000-0005-0000-0000-0000A6000000}"/>
    <cellStyle name="Normal 21 2" xfId="167" xr:uid="{00000000-0005-0000-0000-0000A7000000}"/>
    <cellStyle name="Normal 21 2 2" xfId="385" xr:uid="{60B1441E-831C-49D2-959F-760C7AFC5EF9}"/>
    <cellStyle name="Normal 21 3" xfId="384" xr:uid="{78164E50-4802-439A-AEF3-6B9C616BEC31}"/>
    <cellStyle name="Normal 21_Chapter 5 charts and tables" xfId="168" xr:uid="{00000000-0005-0000-0000-0000A8000000}"/>
    <cellStyle name="Normal 22" xfId="169" xr:uid="{00000000-0005-0000-0000-0000A9000000}"/>
    <cellStyle name="Normal 22 2" xfId="170" xr:uid="{00000000-0005-0000-0000-0000AA000000}"/>
    <cellStyle name="Normal 22 2 2" xfId="387" xr:uid="{2FF25B33-76E3-4D44-A72D-0D752C14CF4B}"/>
    <cellStyle name="Normal 22 3" xfId="386" xr:uid="{82FAA2D3-85DD-4BF9-9D9E-09A5128383B1}"/>
    <cellStyle name="Normal 22_Chapter 5 charts and tables" xfId="171" xr:uid="{00000000-0005-0000-0000-0000AB000000}"/>
    <cellStyle name="Normal 23" xfId="172" xr:uid="{00000000-0005-0000-0000-0000AC000000}"/>
    <cellStyle name="Normal 23 2" xfId="388" xr:uid="{BFCFCB44-9295-4B50-9F67-3BC3DE23E909}"/>
    <cellStyle name="Normal 24" xfId="173" xr:uid="{00000000-0005-0000-0000-0000AD000000}"/>
    <cellStyle name="Normal 25" xfId="174" xr:uid="{00000000-0005-0000-0000-0000AE000000}"/>
    <cellStyle name="Normal 26" xfId="175" xr:uid="{00000000-0005-0000-0000-0000AF000000}"/>
    <cellStyle name="Normal 27" xfId="176" xr:uid="{00000000-0005-0000-0000-0000B0000000}"/>
    <cellStyle name="Normal 28" xfId="177" xr:uid="{00000000-0005-0000-0000-0000B1000000}"/>
    <cellStyle name="Normal 29" xfId="178" xr:uid="{00000000-0005-0000-0000-0000B2000000}"/>
    <cellStyle name="Normal 3" xfId="179" xr:uid="{00000000-0005-0000-0000-0000B3000000}"/>
    <cellStyle name="Normal 3 2" xfId="180" xr:uid="{00000000-0005-0000-0000-0000B4000000}"/>
    <cellStyle name="Normal 3 3" xfId="389" xr:uid="{FBFBFBCD-73B9-4636-8A1E-E62505B6FD5E}"/>
    <cellStyle name="Normal 3_asset sales" xfId="181" xr:uid="{00000000-0005-0000-0000-0000B5000000}"/>
    <cellStyle name="Normal 30" xfId="182" xr:uid="{00000000-0005-0000-0000-0000B6000000}"/>
    <cellStyle name="Normal 31" xfId="183" xr:uid="{00000000-0005-0000-0000-0000B7000000}"/>
    <cellStyle name="Normal 32" xfId="184" xr:uid="{00000000-0005-0000-0000-0000B8000000}"/>
    <cellStyle name="Normal 33" xfId="185" xr:uid="{00000000-0005-0000-0000-0000B9000000}"/>
    <cellStyle name="Normal 34" xfId="186" xr:uid="{00000000-0005-0000-0000-0000BA000000}"/>
    <cellStyle name="Normal 35" xfId="187" xr:uid="{00000000-0005-0000-0000-0000BB000000}"/>
    <cellStyle name="Normal 36" xfId="188" xr:uid="{00000000-0005-0000-0000-0000BC000000}"/>
    <cellStyle name="Normal 37" xfId="189" xr:uid="{00000000-0005-0000-0000-0000BD000000}"/>
    <cellStyle name="Normal 38" xfId="190" xr:uid="{00000000-0005-0000-0000-0000BE000000}"/>
    <cellStyle name="Normal 39" xfId="191" xr:uid="{00000000-0005-0000-0000-0000BF000000}"/>
    <cellStyle name="Normal 4" xfId="192" xr:uid="{00000000-0005-0000-0000-0000C0000000}"/>
    <cellStyle name="Normal 4 2" xfId="390" xr:uid="{9BC97FAB-A976-4D58-81D5-8C3A3FB9DC79}"/>
    <cellStyle name="Normal 40" xfId="193" xr:uid="{00000000-0005-0000-0000-0000C1000000}"/>
    <cellStyle name="Normal 41" xfId="194" xr:uid="{00000000-0005-0000-0000-0000C2000000}"/>
    <cellStyle name="Normal 42" xfId="195" xr:uid="{00000000-0005-0000-0000-0000C3000000}"/>
    <cellStyle name="Normal 43" xfId="196" xr:uid="{00000000-0005-0000-0000-0000C4000000}"/>
    <cellStyle name="Normal 44" xfId="197" xr:uid="{00000000-0005-0000-0000-0000C5000000}"/>
    <cellStyle name="Normal 45" xfId="198" xr:uid="{00000000-0005-0000-0000-0000C6000000}"/>
    <cellStyle name="Normal 46" xfId="199" xr:uid="{00000000-0005-0000-0000-0000C7000000}"/>
    <cellStyle name="Normal 47" xfId="200" xr:uid="{00000000-0005-0000-0000-0000C8000000}"/>
    <cellStyle name="Normal 48" xfId="201" xr:uid="{00000000-0005-0000-0000-0000C9000000}"/>
    <cellStyle name="Normal 49" xfId="202" xr:uid="{00000000-0005-0000-0000-0000CA000000}"/>
    <cellStyle name="Normal 5" xfId="203" xr:uid="{00000000-0005-0000-0000-0000CB000000}"/>
    <cellStyle name="Normal 5 2" xfId="391" xr:uid="{E7188871-188F-4DFC-8BD4-5BDC3DDC863C}"/>
    <cellStyle name="Normal 50" xfId="204" xr:uid="{00000000-0005-0000-0000-0000CC000000}"/>
    <cellStyle name="Normal 51" xfId="205" xr:uid="{00000000-0005-0000-0000-0000CD000000}"/>
    <cellStyle name="Normal 52" xfId="206" xr:uid="{00000000-0005-0000-0000-0000CE000000}"/>
    <cellStyle name="Normal 53" xfId="207" xr:uid="{00000000-0005-0000-0000-0000CF000000}"/>
    <cellStyle name="Normal 54" xfId="208" xr:uid="{00000000-0005-0000-0000-0000D0000000}"/>
    <cellStyle name="Normal 55" xfId="209" xr:uid="{00000000-0005-0000-0000-0000D1000000}"/>
    <cellStyle name="Normal 56" xfId="210" xr:uid="{00000000-0005-0000-0000-0000D2000000}"/>
    <cellStyle name="Normal 57" xfId="211" xr:uid="{00000000-0005-0000-0000-0000D3000000}"/>
    <cellStyle name="Normal 58" xfId="212" xr:uid="{00000000-0005-0000-0000-0000D4000000}"/>
    <cellStyle name="Normal 6" xfId="213" xr:uid="{00000000-0005-0000-0000-0000D5000000}"/>
    <cellStyle name="Normal 6 2" xfId="392" xr:uid="{640C4727-65B1-4369-8899-17DFA705F5CF}"/>
    <cellStyle name="Normal 7" xfId="214" xr:uid="{00000000-0005-0000-0000-0000D6000000}"/>
    <cellStyle name="Normal 7 2" xfId="393" xr:uid="{5CA19D71-5787-46F7-9DDF-1FBD7D563D8C}"/>
    <cellStyle name="Normal 8" xfId="215" xr:uid="{00000000-0005-0000-0000-0000D7000000}"/>
    <cellStyle name="Normal 8 2" xfId="394" xr:uid="{F7DAAC20-DEB2-4D7A-853F-2A44697C98CE}"/>
    <cellStyle name="Normal 9" xfId="216" xr:uid="{00000000-0005-0000-0000-0000D8000000}"/>
    <cellStyle name="Normal 9 2" xfId="395" xr:uid="{E4B31EFF-DC42-41CD-B3B1-19A64F1EE35B}"/>
    <cellStyle name="Note" xfId="217" builtinId="10" customBuiltin="1"/>
    <cellStyle name="Note 2" xfId="218" xr:uid="{00000000-0005-0000-0000-0000DA000000}"/>
    <cellStyle name="Note 2 2" xfId="396" xr:uid="{1DD04972-D2AD-4312-99D1-1819D2F79C99}"/>
    <cellStyle name="Output" xfId="219" builtinId="21" customBuiltin="1"/>
    <cellStyle name="Output 2" xfId="220" xr:uid="{00000000-0005-0000-0000-0000DC000000}"/>
    <cellStyle name="Output Amounts" xfId="221" xr:uid="{00000000-0005-0000-0000-0000DD000000}"/>
    <cellStyle name="Output Column Headings" xfId="222" xr:uid="{00000000-0005-0000-0000-0000DE000000}"/>
    <cellStyle name="Output Line Items" xfId="223" xr:uid="{00000000-0005-0000-0000-0000DF000000}"/>
    <cellStyle name="Output Report Heading" xfId="224" xr:uid="{00000000-0005-0000-0000-0000E0000000}"/>
    <cellStyle name="Output Report Title" xfId="225" xr:uid="{00000000-0005-0000-0000-0000E1000000}"/>
    <cellStyle name="P" xfId="226" xr:uid="{00000000-0005-0000-0000-0000E2000000}"/>
    <cellStyle name="P 2" xfId="227" xr:uid="{00000000-0005-0000-0000-0000E3000000}"/>
    <cellStyle name="P 2 2" xfId="398" xr:uid="{D8DFE1AB-2A75-4DF7-8666-A778A7C139BA}"/>
    <cellStyle name="P 3" xfId="397" xr:uid="{2D3B53E8-8D36-4A59-9315-E66B14732846}"/>
    <cellStyle name="Percent [2]" xfId="228" xr:uid="{00000000-0005-0000-0000-0000E4000000}"/>
    <cellStyle name="Percent [2] 2" xfId="399" xr:uid="{E2AD710C-0DB8-4123-8077-064DF5F0361E}"/>
    <cellStyle name="Percent 2" xfId="229" xr:uid="{00000000-0005-0000-0000-0000E5000000}"/>
    <cellStyle name="Percent 3" xfId="230" xr:uid="{00000000-0005-0000-0000-0000E6000000}"/>
    <cellStyle name="Percent 3 2" xfId="231" xr:uid="{00000000-0005-0000-0000-0000E7000000}"/>
    <cellStyle name="Percent 3 2 2" xfId="401" xr:uid="{7CB4AA26-9005-47C7-B381-81E4C4F7182C}"/>
    <cellStyle name="Percent 3 3" xfId="400" xr:uid="{409D9F78-25B3-4666-B99C-5C6F809F4DC5}"/>
    <cellStyle name="Percent 4" xfId="232" xr:uid="{00000000-0005-0000-0000-0000E8000000}"/>
    <cellStyle name="Percent 4 2" xfId="233" xr:uid="{00000000-0005-0000-0000-0000E9000000}"/>
    <cellStyle name="Percent 4 2 2" xfId="403" xr:uid="{4FD8C83C-EC41-4EA6-8FA6-05C35B8D9463}"/>
    <cellStyle name="Percent 4 3" xfId="402" xr:uid="{58737EE4-9874-4770-A182-28DE5D691B4E}"/>
    <cellStyle name="Percent 5" xfId="234" xr:uid="{00000000-0005-0000-0000-0000EA000000}"/>
    <cellStyle name="Percent 5 2" xfId="404" xr:uid="{6C51CADB-D862-45BC-AB35-4E031BF8352E}"/>
    <cellStyle name="Refdb standard" xfId="235" xr:uid="{00000000-0005-0000-0000-0000EB000000}"/>
    <cellStyle name="Refdb standard 2" xfId="405" xr:uid="{B85A9E0A-858D-48FA-898D-6D7125EE66B0}"/>
    <cellStyle name="ReportData" xfId="236" xr:uid="{00000000-0005-0000-0000-0000EC000000}"/>
    <cellStyle name="ReportElements" xfId="237" xr:uid="{00000000-0005-0000-0000-0000ED000000}"/>
    <cellStyle name="ReportHeader" xfId="238" xr:uid="{00000000-0005-0000-0000-0000EE000000}"/>
    <cellStyle name="SAPBEXaggData" xfId="239" xr:uid="{00000000-0005-0000-0000-0000EF000000}"/>
    <cellStyle name="SAPBEXaggData 2" xfId="406" xr:uid="{AA6C0816-99B7-41B4-9166-727FAD199CF7}"/>
    <cellStyle name="SAPBEXaggDataEmph" xfId="240" xr:uid="{00000000-0005-0000-0000-0000F0000000}"/>
    <cellStyle name="SAPBEXaggItem" xfId="241" xr:uid="{00000000-0005-0000-0000-0000F1000000}"/>
    <cellStyle name="SAPBEXaggItem 2" xfId="407" xr:uid="{A22D57F3-45AA-46D7-848D-18E31D117960}"/>
    <cellStyle name="SAPBEXaggItemX" xfId="242" xr:uid="{00000000-0005-0000-0000-0000F2000000}"/>
    <cellStyle name="SAPBEXaggItemX 2" xfId="408" xr:uid="{417E133A-96AF-461A-874B-CAE37FC227AF}"/>
    <cellStyle name="SAPBEXchaText" xfId="243" xr:uid="{00000000-0005-0000-0000-0000F3000000}"/>
    <cellStyle name="SAPBEXchaText 2" xfId="409" xr:uid="{31E4CBDC-6D70-4673-9145-7843368EBF73}"/>
    <cellStyle name="SAPBEXexcBad7" xfId="244" xr:uid="{00000000-0005-0000-0000-0000F4000000}"/>
    <cellStyle name="SAPBEXexcBad7 2" xfId="410" xr:uid="{798D3930-216B-48E6-A7A3-F33EF70FFD1E}"/>
    <cellStyle name="SAPBEXexcBad8" xfId="245" xr:uid="{00000000-0005-0000-0000-0000F5000000}"/>
    <cellStyle name="SAPBEXexcBad8 2" xfId="411" xr:uid="{29D49109-5049-426A-B187-5DB98CF14C55}"/>
    <cellStyle name="SAPBEXexcBad9" xfId="246" xr:uid="{00000000-0005-0000-0000-0000F6000000}"/>
    <cellStyle name="SAPBEXexcBad9 2" xfId="412" xr:uid="{0E0B8FB0-1C61-4B76-946E-B95836F7BC82}"/>
    <cellStyle name="SAPBEXexcCritical4" xfId="247" xr:uid="{00000000-0005-0000-0000-0000F7000000}"/>
    <cellStyle name="SAPBEXexcCritical4 2" xfId="413" xr:uid="{51656C03-42BC-4A5D-8D0C-5C25177E2875}"/>
    <cellStyle name="SAPBEXexcCritical5" xfId="248" xr:uid="{00000000-0005-0000-0000-0000F8000000}"/>
    <cellStyle name="SAPBEXexcCritical5 2" xfId="414" xr:uid="{48AC1F5F-BC03-44F9-A830-B5245772C19A}"/>
    <cellStyle name="SAPBEXexcCritical6" xfId="249" xr:uid="{00000000-0005-0000-0000-0000F9000000}"/>
    <cellStyle name="SAPBEXexcCritical6 2" xfId="415" xr:uid="{E3723602-CB72-46EB-9E12-A379605DAD63}"/>
    <cellStyle name="SAPBEXexcGood1" xfId="250" xr:uid="{00000000-0005-0000-0000-0000FA000000}"/>
    <cellStyle name="SAPBEXexcGood1 2" xfId="416" xr:uid="{56034953-5844-441C-8337-1459E8DDD83F}"/>
    <cellStyle name="SAPBEXexcGood2" xfId="251" xr:uid="{00000000-0005-0000-0000-0000FB000000}"/>
    <cellStyle name="SAPBEXexcGood2 2" xfId="417" xr:uid="{893E5EBD-6975-45D3-A12F-908522FCE4BD}"/>
    <cellStyle name="SAPBEXexcGood3" xfId="252" xr:uid="{00000000-0005-0000-0000-0000FC000000}"/>
    <cellStyle name="SAPBEXexcGood3 2" xfId="418" xr:uid="{6AEE2663-95D4-48BB-A00B-382EE59764AA}"/>
    <cellStyle name="SAPBEXfilterDrill" xfId="253" xr:uid="{00000000-0005-0000-0000-0000FD000000}"/>
    <cellStyle name="SAPBEXfilterItem" xfId="254" xr:uid="{00000000-0005-0000-0000-0000FE000000}"/>
    <cellStyle name="SAPBEXfilterItem 2" xfId="419" xr:uid="{E9289B4C-DFB9-4A30-9887-C4CEAC308C88}"/>
    <cellStyle name="SAPBEXfilterText" xfId="255" xr:uid="{00000000-0005-0000-0000-0000FF000000}"/>
    <cellStyle name="SAPBEXformats" xfId="256" xr:uid="{00000000-0005-0000-0000-000000010000}"/>
    <cellStyle name="SAPBEXformats 2" xfId="420" xr:uid="{FA7BBF86-FA6A-4F5E-AFEA-595516437869}"/>
    <cellStyle name="SAPBEXheaderItem" xfId="257" xr:uid="{00000000-0005-0000-0000-000001010000}"/>
    <cellStyle name="SAPBEXheaderItem 2" xfId="421" xr:uid="{9497DB8F-1CB8-4503-B015-07AC6B1AF64F}"/>
    <cellStyle name="SAPBEXheaderText" xfId="258" xr:uid="{00000000-0005-0000-0000-000002010000}"/>
    <cellStyle name="SAPBEXheaderText 2" xfId="422" xr:uid="{1AC36B3D-6582-4A24-BBEC-FCCE859BEA02}"/>
    <cellStyle name="SAPBEXHLevel0" xfId="259" xr:uid="{00000000-0005-0000-0000-000003010000}"/>
    <cellStyle name="SAPBEXHLevel0 2" xfId="423" xr:uid="{7039F8AC-06B1-401C-BB93-054352F4C279}"/>
    <cellStyle name="SAPBEXHLevel0X" xfId="260" xr:uid="{00000000-0005-0000-0000-000004010000}"/>
    <cellStyle name="SAPBEXHLevel0X 2" xfId="424" xr:uid="{FE9A83C4-084D-4B30-AAEA-9EE458755DA1}"/>
    <cellStyle name="SAPBEXHLevel1" xfId="261" xr:uid="{00000000-0005-0000-0000-000005010000}"/>
    <cellStyle name="SAPBEXHLevel1 2" xfId="425" xr:uid="{366F7BA6-7443-482A-95BF-5E1AFB2A26DE}"/>
    <cellStyle name="SAPBEXHLevel1X" xfId="262" xr:uid="{00000000-0005-0000-0000-000006010000}"/>
    <cellStyle name="SAPBEXHLevel1X 2" xfId="426" xr:uid="{A8DFACD4-1CEF-4C64-A783-4E4F42BDE0EC}"/>
    <cellStyle name="SAPBEXHLevel2" xfId="263" xr:uid="{00000000-0005-0000-0000-000007010000}"/>
    <cellStyle name="SAPBEXHLevel2 2" xfId="427" xr:uid="{9224B050-9B99-4A81-A885-D6185625EBB0}"/>
    <cellStyle name="SAPBEXHLevel2X" xfId="264" xr:uid="{00000000-0005-0000-0000-000008010000}"/>
    <cellStyle name="SAPBEXHLevel2X 2" xfId="428" xr:uid="{9277A4FC-C353-4676-A579-116070AAA7B4}"/>
    <cellStyle name="SAPBEXHLevel3" xfId="265" xr:uid="{00000000-0005-0000-0000-000009010000}"/>
    <cellStyle name="SAPBEXHLevel3 2" xfId="429" xr:uid="{D61DE55B-1223-4A22-88F0-ADC729B538BD}"/>
    <cellStyle name="SAPBEXHLevel3X" xfId="266" xr:uid="{00000000-0005-0000-0000-00000A010000}"/>
    <cellStyle name="SAPBEXHLevel3X 2" xfId="430" xr:uid="{4F88BD8F-522E-4397-BFB9-A6F75EB190F2}"/>
    <cellStyle name="SAPBEXresData" xfId="267" xr:uid="{00000000-0005-0000-0000-00000B010000}"/>
    <cellStyle name="SAPBEXresData 2" xfId="431" xr:uid="{507C1D8E-DB57-4839-BB92-E63798735878}"/>
    <cellStyle name="SAPBEXresDataEmph" xfId="268" xr:uid="{00000000-0005-0000-0000-00000C010000}"/>
    <cellStyle name="SAPBEXresItem" xfId="269" xr:uid="{00000000-0005-0000-0000-00000D010000}"/>
    <cellStyle name="SAPBEXresItem 2" xfId="432" xr:uid="{F49420F9-0986-4ED2-975E-C530F14F3A43}"/>
    <cellStyle name="SAPBEXresItemX" xfId="270" xr:uid="{00000000-0005-0000-0000-00000E010000}"/>
    <cellStyle name="SAPBEXresItemX 2" xfId="433" xr:uid="{8E3785A6-A7E4-472D-AC8D-91F50D6266C3}"/>
    <cellStyle name="SAPBEXstdData" xfId="271" xr:uid="{00000000-0005-0000-0000-00000F010000}"/>
    <cellStyle name="SAPBEXstdData 2" xfId="434" xr:uid="{15FD8E2C-F1AF-43E4-9480-E5CF5116BD56}"/>
    <cellStyle name="SAPBEXstdDataEmph" xfId="272" xr:uid="{00000000-0005-0000-0000-000010010000}"/>
    <cellStyle name="SAPBEXstdItem" xfId="273" xr:uid="{00000000-0005-0000-0000-000011010000}"/>
    <cellStyle name="SAPBEXstdItem 2" xfId="435" xr:uid="{1CCD5A3F-253A-4AD9-8EC3-18DDA549875C}"/>
    <cellStyle name="SAPBEXstdItemX" xfId="274" xr:uid="{00000000-0005-0000-0000-000012010000}"/>
    <cellStyle name="SAPBEXstdItemX 2" xfId="436" xr:uid="{DE473111-45EC-4848-BABD-A96B2565BC6D}"/>
    <cellStyle name="SAPBEXtitle" xfId="275" xr:uid="{00000000-0005-0000-0000-000013010000}"/>
    <cellStyle name="SAPBEXundefined" xfId="276" xr:uid="{00000000-0005-0000-0000-000014010000}"/>
    <cellStyle name="Style 1" xfId="277" xr:uid="{00000000-0005-0000-0000-000015010000}"/>
    <cellStyle name="Style 1 2" xfId="437" xr:uid="{B504F3FF-B6DF-45E4-852A-2E5A036166B4}"/>
    <cellStyle name="Style1" xfId="278" xr:uid="{00000000-0005-0000-0000-000016010000}"/>
    <cellStyle name="Style2" xfId="279" xr:uid="{00000000-0005-0000-0000-000017010000}"/>
    <cellStyle name="Style3" xfId="280" xr:uid="{00000000-0005-0000-0000-000018010000}"/>
    <cellStyle name="Style4" xfId="281" xr:uid="{00000000-0005-0000-0000-000019010000}"/>
    <cellStyle name="Style5" xfId="282" xr:uid="{00000000-0005-0000-0000-00001A010000}"/>
    <cellStyle name="Style6" xfId="283" xr:uid="{00000000-0005-0000-0000-00001B010000}"/>
    <cellStyle name="Table Footnote" xfId="284" xr:uid="{00000000-0005-0000-0000-00001C010000}"/>
    <cellStyle name="Table Footnote 2" xfId="285" xr:uid="{00000000-0005-0000-0000-00001D010000}"/>
    <cellStyle name="Table Footnote 2 2" xfId="286" xr:uid="{00000000-0005-0000-0000-00001E010000}"/>
    <cellStyle name="Table Footnote_Table 5.6 sales of assets 23Feb2010" xfId="287" xr:uid="{00000000-0005-0000-0000-00001F010000}"/>
    <cellStyle name="Table Header" xfId="288" xr:uid="{00000000-0005-0000-0000-000020010000}"/>
    <cellStyle name="Table Header 2" xfId="289" xr:uid="{00000000-0005-0000-0000-000021010000}"/>
    <cellStyle name="Table Header 2 2" xfId="290" xr:uid="{00000000-0005-0000-0000-000022010000}"/>
    <cellStyle name="Table Header_Table 5.6 sales of assets 23Feb2010" xfId="291" xr:uid="{00000000-0005-0000-0000-000023010000}"/>
    <cellStyle name="Table Heading 1" xfId="292" xr:uid="{00000000-0005-0000-0000-000024010000}"/>
    <cellStyle name="Table Heading 1 2" xfId="293" xr:uid="{00000000-0005-0000-0000-000025010000}"/>
    <cellStyle name="Table Heading 1 2 2" xfId="294" xr:uid="{00000000-0005-0000-0000-000026010000}"/>
    <cellStyle name="Table Heading 1_Table 5.6 sales of assets 23Feb2010" xfId="295" xr:uid="{00000000-0005-0000-0000-000027010000}"/>
    <cellStyle name="Table Heading 2" xfId="296" xr:uid="{00000000-0005-0000-0000-000028010000}"/>
    <cellStyle name="Table Heading 2 2" xfId="297" xr:uid="{00000000-0005-0000-0000-000029010000}"/>
    <cellStyle name="Table Heading 2_Table 5.6 sales of assets 23Feb2010" xfId="298" xr:uid="{00000000-0005-0000-0000-00002A010000}"/>
    <cellStyle name="Table Of Which" xfId="299" xr:uid="{00000000-0005-0000-0000-00002B010000}"/>
    <cellStyle name="Table Of Which 2" xfId="300" xr:uid="{00000000-0005-0000-0000-00002C010000}"/>
    <cellStyle name="Table Of Which_Table 5.6 sales of assets 23Feb2010" xfId="301" xr:uid="{00000000-0005-0000-0000-00002D010000}"/>
    <cellStyle name="Table Row Billions" xfId="302" xr:uid="{00000000-0005-0000-0000-00002E010000}"/>
    <cellStyle name="Table Row Billions 2" xfId="303" xr:uid="{00000000-0005-0000-0000-00002F010000}"/>
    <cellStyle name="Table Row Billions Check" xfId="304" xr:uid="{00000000-0005-0000-0000-000030010000}"/>
    <cellStyle name="Table Row Billions Check 2" xfId="305" xr:uid="{00000000-0005-0000-0000-000031010000}"/>
    <cellStyle name="Table Row Billions Check 3" xfId="306" xr:uid="{00000000-0005-0000-0000-000032010000}"/>
    <cellStyle name="Table Row Billions Check_asset sales" xfId="307" xr:uid="{00000000-0005-0000-0000-000033010000}"/>
    <cellStyle name="Table Row Billions_Table 5.6 sales of assets 23Feb2010" xfId="308" xr:uid="{00000000-0005-0000-0000-000034010000}"/>
    <cellStyle name="Table Row Millions" xfId="309" xr:uid="{00000000-0005-0000-0000-000035010000}"/>
    <cellStyle name="Table Row Millions 2" xfId="310" xr:uid="{00000000-0005-0000-0000-000036010000}"/>
    <cellStyle name="Table Row Millions 2 2" xfId="311" xr:uid="{00000000-0005-0000-0000-000037010000}"/>
    <cellStyle name="Table Row Millions Check" xfId="312" xr:uid="{00000000-0005-0000-0000-000038010000}"/>
    <cellStyle name="Table Row Millions Check 2" xfId="313" xr:uid="{00000000-0005-0000-0000-000039010000}"/>
    <cellStyle name="Table Row Millions Check 3" xfId="314" xr:uid="{00000000-0005-0000-0000-00003A010000}"/>
    <cellStyle name="Table Row Millions Check 4" xfId="315" xr:uid="{00000000-0005-0000-0000-00003B010000}"/>
    <cellStyle name="Table Row Millions Check_asset sales" xfId="316" xr:uid="{00000000-0005-0000-0000-00003C010000}"/>
    <cellStyle name="Table Row Millions_Table 5.6 sales of assets 23Feb2010" xfId="317" xr:uid="{00000000-0005-0000-0000-00003D010000}"/>
    <cellStyle name="Table Row Percentage" xfId="318" xr:uid="{00000000-0005-0000-0000-00003E010000}"/>
    <cellStyle name="Table Row Percentage 2" xfId="319" xr:uid="{00000000-0005-0000-0000-00003F010000}"/>
    <cellStyle name="Table Row Percentage Check" xfId="320" xr:uid="{00000000-0005-0000-0000-000040010000}"/>
    <cellStyle name="Table Row Percentage Check 2" xfId="321" xr:uid="{00000000-0005-0000-0000-000041010000}"/>
    <cellStyle name="Table Row Percentage Check 3" xfId="322" xr:uid="{00000000-0005-0000-0000-000042010000}"/>
    <cellStyle name="Table Row Percentage Check_asset sales" xfId="323" xr:uid="{00000000-0005-0000-0000-000043010000}"/>
    <cellStyle name="Table Row Percentage_Table 5.6 sales of assets 23Feb2010" xfId="324" xr:uid="{00000000-0005-0000-0000-000044010000}"/>
    <cellStyle name="Table Total Billions" xfId="325" xr:uid="{00000000-0005-0000-0000-000045010000}"/>
    <cellStyle name="Table Total Billions 2" xfId="326" xr:uid="{00000000-0005-0000-0000-000046010000}"/>
    <cellStyle name="Table Total Billions_Table 5.6 sales of assets 23Feb2010" xfId="327" xr:uid="{00000000-0005-0000-0000-000047010000}"/>
    <cellStyle name="Table Total Millions" xfId="328" xr:uid="{00000000-0005-0000-0000-000048010000}"/>
    <cellStyle name="Table Total Millions 2" xfId="329" xr:uid="{00000000-0005-0000-0000-000049010000}"/>
    <cellStyle name="Table Total Millions 2 2" xfId="330" xr:uid="{00000000-0005-0000-0000-00004A010000}"/>
    <cellStyle name="Table Total Millions_Table 5.6 sales of assets 23Feb2010" xfId="331" xr:uid="{00000000-0005-0000-0000-00004B010000}"/>
    <cellStyle name="Table Total Percentage" xfId="332" xr:uid="{00000000-0005-0000-0000-00004C010000}"/>
    <cellStyle name="Table Total Percentage 2" xfId="333" xr:uid="{00000000-0005-0000-0000-00004D010000}"/>
    <cellStyle name="Table Total Percentage_Table 5.6 sales of assets 23Feb2010" xfId="334" xr:uid="{00000000-0005-0000-0000-00004E010000}"/>
    <cellStyle name="Table Units" xfId="335" xr:uid="{00000000-0005-0000-0000-00004F010000}"/>
    <cellStyle name="Table Units 2" xfId="336" xr:uid="{00000000-0005-0000-0000-000050010000}"/>
    <cellStyle name="Table Units 2 2" xfId="337" xr:uid="{00000000-0005-0000-0000-000051010000}"/>
    <cellStyle name="Table Units_Table 5.6 sales of assets 23Feb2010" xfId="338" xr:uid="{00000000-0005-0000-0000-000052010000}"/>
    <cellStyle name="Times New Roman" xfId="339" xr:uid="{00000000-0005-0000-0000-000053010000}"/>
    <cellStyle name="Title" xfId="340" builtinId="15" customBuiltin="1"/>
    <cellStyle name="Title 2" xfId="341" xr:uid="{00000000-0005-0000-0000-000055010000}"/>
    <cellStyle name="Title 3" xfId="342" xr:uid="{00000000-0005-0000-0000-000056010000}"/>
    <cellStyle name="Title 4" xfId="343" xr:uid="{00000000-0005-0000-0000-000057010000}"/>
    <cellStyle name="Total" xfId="344" builtinId="25" customBuiltin="1"/>
    <cellStyle name="Total 2" xfId="345" xr:uid="{00000000-0005-0000-0000-000059010000}"/>
    <cellStyle name="Warning Text" xfId="346" builtinId="11" customBuiltin="1"/>
    <cellStyle name="Warning Text 2" xfId="347" xr:uid="{00000000-0005-0000-0000-00005B010000}"/>
    <cellStyle name="whole number" xfId="348" xr:uid="{00000000-0005-0000-0000-00005C010000}"/>
  </cellStyles>
  <dxfs count="4">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59888400839358E-2"/>
          <c:y val="0.11495988356905623"/>
          <c:w val="0.8340374741075105"/>
          <c:h val="0.67960095035513934"/>
        </c:manualLayout>
      </c:layout>
      <c:lineChart>
        <c:grouping val="standard"/>
        <c:varyColors val="0"/>
        <c:ser>
          <c:idx val="1"/>
          <c:order val="0"/>
          <c:tx>
            <c:strRef>
              <c:f>Index!$B$7</c:f>
              <c:strCache>
                <c:ptCount val="1"/>
                <c:pt idx="0">
                  <c:v>November 2010</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Index!$C$7:$Q$7</c:f>
              <c:numCache>
                <c:formatCode>General</c:formatCode>
                <c:ptCount val="15"/>
                <c:pt idx="1">
                  <c:v>156</c:v>
                </c:pt>
                <c:pt idx="2">
                  <c:v>148.5</c:v>
                </c:pt>
                <c:pt idx="3">
                  <c:v>117</c:v>
                </c:pt>
                <c:pt idx="4">
                  <c:v>91</c:v>
                </c:pt>
                <c:pt idx="5">
                  <c:v>60</c:v>
                </c:pt>
                <c:pt idx="6">
                  <c:v>35</c:v>
                </c:pt>
                <c:pt idx="7">
                  <c:v>18</c:v>
                </c:pt>
              </c:numCache>
            </c:numRef>
          </c:val>
          <c:smooth val="0"/>
          <c:extLst>
            <c:ext xmlns:c16="http://schemas.microsoft.com/office/drawing/2014/chart" uri="{C3380CC4-5D6E-409C-BE32-E72D297353CC}">
              <c16:uniqueId val="{00000000-88A8-4992-B070-59B259E3BA98}"/>
            </c:ext>
          </c:extLst>
        </c:ser>
        <c:ser>
          <c:idx val="2"/>
          <c:order val="1"/>
          <c:tx>
            <c:strRef>
              <c:f>Index!$B$8</c:f>
              <c:strCache>
                <c:ptCount val="1"/>
                <c:pt idx="0">
                  <c:v>March 2011</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Index!$C$8:$Q$8</c:f>
              <c:numCache>
                <c:formatCode>General</c:formatCode>
                <c:ptCount val="15"/>
                <c:pt idx="1">
                  <c:v>156.4</c:v>
                </c:pt>
                <c:pt idx="2">
                  <c:v>145.9</c:v>
                </c:pt>
                <c:pt idx="3">
                  <c:v>122</c:v>
                </c:pt>
                <c:pt idx="4">
                  <c:v>101</c:v>
                </c:pt>
                <c:pt idx="5">
                  <c:v>70</c:v>
                </c:pt>
                <c:pt idx="6">
                  <c:v>46</c:v>
                </c:pt>
                <c:pt idx="7">
                  <c:v>29</c:v>
                </c:pt>
              </c:numCache>
            </c:numRef>
          </c:val>
          <c:smooth val="0"/>
          <c:extLst>
            <c:ext xmlns:c16="http://schemas.microsoft.com/office/drawing/2014/chart" uri="{C3380CC4-5D6E-409C-BE32-E72D297353CC}">
              <c16:uniqueId val="{00000001-88A8-4992-B070-59B259E3BA98}"/>
            </c:ext>
          </c:extLst>
        </c:ser>
        <c:ser>
          <c:idx val="3"/>
          <c:order val="2"/>
          <c:tx>
            <c:strRef>
              <c:f>Index!$B$9</c:f>
              <c:strCache>
                <c:ptCount val="1"/>
                <c:pt idx="0">
                  <c:v>November 2011</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Index!$C$9:$Q$9</c:f>
              <c:numCache>
                <c:formatCode>General</c:formatCode>
                <c:ptCount val="15"/>
                <c:pt idx="2">
                  <c:v>137.1</c:v>
                </c:pt>
                <c:pt idx="3">
                  <c:v>127</c:v>
                </c:pt>
                <c:pt idx="4">
                  <c:v>120</c:v>
                </c:pt>
                <c:pt idx="5">
                  <c:v>100</c:v>
                </c:pt>
                <c:pt idx="6">
                  <c:v>79</c:v>
                </c:pt>
                <c:pt idx="7">
                  <c:v>53</c:v>
                </c:pt>
                <c:pt idx="8">
                  <c:v>24</c:v>
                </c:pt>
              </c:numCache>
            </c:numRef>
          </c:val>
          <c:smooth val="0"/>
          <c:extLst>
            <c:ext xmlns:c16="http://schemas.microsoft.com/office/drawing/2014/chart" uri="{C3380CC4-5D6E-409C-BE32-E72D297353CC}">
              <c16:uniqueId val="{00000002-88A8-4992-B070-59B259E3BA98}"/>
            </c:ext>
          </c:extLst>
        </c:ser>
        <c:ser>
          <c:idx val="4"/>
          <c:order val="3"/>
          <c:tx>
            <c:strRef>
              <c:f>Index!$B$10</c:f>
              <c:strCache>
                <c:ptCount val="1"/>
                <c:pt idx="0">
                  <c:v>March 2012</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Index!$C$10:$Q$10</c:f>
              <c:numCache>
                <c:formatCode>General</c:formatCode>
                <c:ptCount val="15"/>
                <c:pt idx="2">
                  <c:v>136.80000000000001</c:v>
                </c:pt>
                <c:pt idx="3">
                  <c:v>126</c:v>
                </c:pt>
                <c:pt idx="4">
                  <c:v>92</c:v>
                </c:pt>
                <c:pt idx="5">
                  <c:v>98</c:v>
                </c:pt>
                <c:pt idx="6">
                  <c:v>75</c:v>
                </c:pt>
                <c:pt idx="7">
                  <c:v>52</c:v>
                </c:pt>
                <c:pt idx="8">
                  <c:v>21</c:v>
                </c:pt>
              </c:numCache>
            </c:numRef>
          </c:val>
          <c:smooth val="0"/>
          <c:extLst>
            <c:ext xmlns:c16="http://schemas.microsoft.com/office/drawing/2014/chart" uri="{C3380CC4-5D6E-409C-BE32-E72D297353CC}">
              <c16:uniqueId val="{00000003-88A8-4992-B070-59B259E3BA98}"/>
            </c:ext>
          </c:extLst>
        </c:ser>
        <c:ser>
          <c:idx val="5"/>
          <c:order val="4"/>
          <c:tx>
            <c:strRef>
              <c:f>Index!$B$11</c:f>
              <c:strCache>
                <c:ptCount val="1"/>
                <c:pt idx="0">
                  <c:v>December 2012</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Index!$C$11:$Q$11</c:f>
              <c:numCache>
                <c:formatCode>General</c:formatCode>
                <c:ptCount val="15"/>
                <c:pt idx="3">
                  <c:v>121.4</c:v>
                </c:pt>
                <c:pt idx="4">
                  <c:v>80.5</c:v>
                </c:pt>
                <c:pt idx="5">
                  <c:v>99.3</c:v>
                </c:pt>
                <c:pt idx="6">
                  <c:v>87.9</c:v>
                </c:pt>
                <c:pt idx="7">
                  <c:v>73.3</c:v>
                </c:pt>
                <c:pt idx="8">
                  <c:v>49</c:v>
                </c:pt>
                <c:pt idx="9">
                  <c:v>31.2</c:v>
                </c:pt>
              </c:numCache>
            </c:numRef>
          </c:val>
          <c:smooth val="0"/>
          <c:extLst>
            <c:ext xmlns:c16="http://schemas.microsoft.com/office/drawing/2014/chart" uri="{C3380CC4-5D6E-409C-BE32-E72D297353CC}">
              <c16:uniqueId val="{00000004-88A8-4992-B070-59B259E3BA98}"/>
            </c:ext>
          </c:extLst>
        </c:ser>
        <c:ser>
          <c:idx val="6"/>
          <c:order val="5"/>
          <c:tx>
            <c:strRef>
              <c:f>Index!$B$12</c:f>
              <c:strCache>
                <c:ptCount val="1"/>
                <c:pt idx="0">
                  <c:v>March 2013</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Index!$C$12:$Q$12</c:f>
              <c:numCache>
                <c:formatCode>General</c:formatCode>
                <c:ptCount val="15"/>
                <c:pt idx="3">
                  <c:v>121</c:v>
                </c:pt>
                <c:pt idx="4">
                  <c:v>86.5</c:v>
                </c:pt>
                <c:pt idx="5">
                  <c:v>107.7</c:v>
                </c:pt>
                <c:pt idx="6">
                  <c:v>97.3</c:v>
                </c:pt>
                <c:pt idx="7">
                  <c:v>87.1</c:v>
                </c:pt>
                <c:pt idx="8">
                  <c:v>60.8</c:v>
                </c:pt>
                <c:pt idx="9">
                  <c:v>42</c:v>
                </c:pt>
              </c:numCache>
            </c:numRef>
          </c:val>
          <c:smooth val="0"/>
          <c:extLst>
            <c:ext xmlns:c16="http://schemas.microsoft.com/office/drawing/2014/chart" uri="{C3380CC4-5D6E-409C-BE32-E72D297353CC}">
              <c16:uniqueId val="{00000005-88A8-4992-B070-59B259E3BA98}"/>
            </c:ext>
          </c:extLst>
        </c:ser>
        <c:ser>
          <c:idx val="7"/>
          <c:order val="6"/>
          <c:tx>
            <c:strRef>
              <c:f>Index!$B$13</c:f>
              <c:strCache>
                <c:ptCount val="1"/>
                <c:pt idx="0">
                  <c:v>December 2013</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Index!$C$13:$Q$13</c:f>
              <c:numCache>
                <c:formatCode>General</c:formatCode>
                <c:ptCount val="15"/>
                <c:pt idx="4">
                  <c:v>80.599999999999994</c:v>
                </c:pt>
                <c:pt idx="5">
                  <c:v>99</c:v>
                </c:pt>
                <c:pt idx="6">
                  <c:v>83.9</c:v>
                </c:pt>
                <c:pt idx="7">
                  <c:v>71.5</c:v>
                </c:pt>
                <c:pt idx="8">
                  <c:v>47.8</c:v>
                </c:pt>
                <c:pt idx="9">
                  <c:v>24.8</c:v>
                </c:pt>
                <c:pt idx="10">
                  <c:v>1.9</c:v>
                </c:pt>
              </c:numCache>
            </c:numRef>
          </c:val>
          <c:smooth val="0"/>
          <c:extLst>
            <c:ext xmlns:c16="http://schemas.microsoft.com/office/drawing/2014/chart" uri="{C3380CC4-5D6E-409C-BE32-E72D297353CC}">
              <c16:uniqueId val="{00000006-88A8-4992-B070-59B259E3BA98}"/>
            </c:ext>
          </c:extLst>
        </c:ser>
        <c:ser>
          <c:idx val="8"/>
          <c:order val="7"/>
          <c:tx>
            <c:strRef>
              <c:f>Index!$B$14</c:f>
              <c:strCache>
                <c:ptCount val="1"/>
                <c:pt idx="0">
                  <c:v>March 2014</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Index!$C$14:$Q$14</c:f>
              <c:numCache>
                <c:formatCode>General</c:formatCode>
                <c:ptCount val="15"/>
                <c:pt idx="4">
                  <c:v>80.3</c:v>
                </c:pt>
                <c:pt idx="5">
                  <c:v>95.6</c:v>
                </c:pt>
                <c:pt idx="6">
                  <c:v>83.9</c:v>
                </c:pt>
                <c:pt idx="7">
                  <c:v>68.3</c:v>
                </c:pt>
                <c:pt idx="8">
                  <c:v>41.5</c:v>
                </c:pt>
                <c:pt idx="9">
                  <c:v>17.8</c:v>
                </c:pt>
                <c:pt idx="10">
                  <c:v>-1.1000000000000001</c:v>
                </c:pt>
              </c:numCache>
            </c:numRef>
          </c:val>
          <c:smooth val="0"/>
          <c:extLst>
            <c:ext xmlns:c16="http://schemas.microsoft.com/office/drawing/2014/chart" uri="{C3380CC4-5D6E-409C-BE32-E72D297353CC}">
              <c16:uniqueId val="{00000007-88A8-4992-B070-59B259E3BA98}"/>
            </c:ext>
          </c:extLst>
        </c:ser>
        <c:ser>
          <c:idx val="9"/>
          <c:order val="8"/>
          <c:tx>
            <c:strRef>
              <c:f>Index!$B$15</c:f>
              <c:strCache>
                <c:ptCount val="1"/>
                <c:pt idx="0">
                  <c:v>December 2014</c:v>
                </c:pt>
              </c:strCache>
            </c:strRef>
          </c:tx>
          <c:spPr>
            <a:ln w="19050">
              <a:solidFill>
                <a:srgbClr val="FFC000"/>
              </a:solidFill>
              <a:prstDash val="solid"/>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Index!$C$15:$Q$15</c:f>
              <c:numCache>
                <c:formatCode>General</c:formatCode>
                <c:ptCount val="15"/>
                <c:pt idx="5">
                  <c:v>97.5</c:v>
                </c:pt>
                <c:pt idx="6">
                  <c:v>91.3</c:v>
                </c:pt>
                <c:pt idx="7">
                  <c:v>75.900000000000006</c:v>
                </c:pt>
                <c:pt idx="8">
                  <c:v>40.9</c:v>
                </c:pt>
                <c:pt idx="9">
                  <c:v>14.5</c:v>
                </c:pt>
                <c:pt idx="10">
                  <c:v>-4</c:v>
                </c:pt>
                <c:pt idx="11">
                  <c:v>-23.1</c:v>
                </c:pt>
              </c:numCache>
            </c:numRef>
          </c:val>
          <c:smooth val="0"/>
          <c:extLst>
            <c:ext xmlns:c16="http://schemas.microsoft.com/office/drawing/2014/chart" uri="{C3380CC4-5D6E-409C-BE32-E72D297353CC}">
              <c16:uniqueId val="{00000008-88A8-4992-B070-59B259E3BA98}"/>
            </c:ext>
          </c:extLst>
        </c:ser>
        <c:ser>
          <c:idx val="10"/>
          <c:order val="9"/>
          <c:tx>
            <c:strRef>
              <c:f>Index!$B$16</c:f>
              <c:strCache>
                <c:ptCount val="1"/>
                <c:pt idx="0">
                  <c:v>March 2015</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Index!$C$16:$Q$16</c:f>
              <c:numCache>
                <c:formatCode>General</c:formatCode>
                <c:ptCount val="15"/>
                <c:pt idx="5">
                  <c:v>97.3</c:v>
                </c:pt>
                <c:pt idx="6">
                  <c:v>90.2</c:v>
                </c:pt>
                <c:pt idx="7">
                  <c:v>75.3</c:v>
                </c:pt>
                <c:pt idx="8">
                  <c:v>39.4</c:v>
                </c:pt>
                <c:pt idx="9">
                  <c:v>12.8</c:v>
                </c:pt>
                <c:pt idx="10">
                  <c:v>-5.2</c:v>
                </c:pt>
                <c:pt idx="11">
                  <c:v>-7</c:v>
                </c:pt>
              </c:numCache>
            </c:numRef>
          </c:val>
          <c:smooth val="0"/>
          <c:extLst>
            <c:ext xmlns:c16="http://schemas.microsoft.com/office/drawing/2014/chart" uri="{C3380CC4-5D6E-409C-BE32-E72D297353CC}">
              <c16:uniqueId val="{00000009-88A8-4992-B070-59B259E3BA98}"/>
            </c:ext>
          </c:extLst>
        </c:ser>
        <c:ser>
          <c:idx val="11"/>
          <c:order val="10"/>
          <c:tx>
            <c:strRef>
              <c:f>Index!$B$17</c:f>
              <c:strCache>
                <c:ptCount val="1"/>
                <c:pt idx="0">
                  <c:v>July 2015</c:v>
                </c:pt>
              </c:strCache>
            </c:strRef>
          </c:tx>
          <c:spPr>
            <a:ln w="19050">
              <a:solidFill>
                <a:srgbClr val="FFC000"/>
              </a:solidFill>
              <a:prstDash val="solid"/>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Index!$C$17:$Q$17</c:f>
              <c:numCache>
                <c:formatCode>General</c:formatCode>
                <c:ptCount val="15"/>
                <c:pt idx="6">
                  <c:v>89.2</c:v>
                </c:pt>
                <c:pt idx="7">
                  <c:v>69.5</c:v>
                </c:pt>
                <c:pt idx="8">
                  <c:v>43.1</c:v>
                </c:pt>
                <c:pt idx="9">
                  <c:v>24.3</c:v>
                </c:pt>
                <c:pt idx="10">
                  <c:v>6.4</c:v>
                </c:pt>
                <c:pt idx="11">
                  <c:v>-10</c:v>
                </c:pt>
                <c:pt idx="12">
                  <c:v>-11.6</c:v>
                </c:pt>
              </c:numCache>
            </c:numRef>
          </c:val>
          <c:smooth val="0"/>
          <c:extLst>
            <c:ext xmlns:c16="http://schemas.microsoft.com/office/drawing/2014/chart" uri="{C3380CC4-5D6E-409C-BE32-E72D297353CC}">
              <c16:uniqueId val="{0000000A-88A8-4992-B070-59B259E3BA98}"/>
            </c:ext>
          </c:extLst>
        </c:ser>
        <c:ser>
          <c:idx val="12"/>
          <c:order val="11"/>
          <c:tx>
            <c:strRef>
              <c:f>Index!$B$18</c:f>
              <c:strCache>
                <c:ptCount val="1"/>
                <c:pt idx="0">
                  <c:v>November 2015</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Index!$C$18:$Q$18</c:f>
              <c:numCache>
                <c:formatCode>General</c:formatCode>
                <c:ptCount val="15"/>
                <c:pt idx="6">
                  <c:v>94.7</c:v>
                </c:pt>
                <c:pt idx="7">
                  <c:v>73.5</c:v>
                </c:pt>
                <c:pt idx="8">
                  <c:v>49.9</c:v>
                </c:pt>
                <c:pt idx="9">
                  <c:v>24.8</c:v>
                </c:pt>
                <c:pt idx="10">
                  <c:v>4.5999999999999996</c:v>
                </c:pt>
                <c:pt idx="11">
                  <c:v>-10.1</c:v>
                </c:pt>
                <c:pt idx="12">
                  <c:v>-14.7</c:v>
                </c:pt>
              </c:numCache>
            </c:numRef>
          </c:val>
          <c:smooth val="0"/>
          <c:extLst>
            <c:ext xmlns:c16="http://schemas.microsoft.com/office/drawing/2014/chart" uri="{C3380CC4-5D6E-409C-BE32-E72D297353CC}">
              <c16:uniqueId val="{0000000B-88A8-4992-B070-59B259E3BA98}"/>
            </c:ext>
          </c:extLst>
        </c:ser>
        <c:ser>
          <c:idx val="13"/>
          <c:order val="12"/>
          <c:tx>
            <c:strRef>
              <c:f>Index!$B$19</c:f>
              <c:strCache>
                <c:ptCount val="1"/>
                <c:pt idx="0">
                  <c:v>March 2016</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Index!$C$19:$Q$19</c:f>
              <c:numCache>
                <c:formatCode>General</c:formatCode>
                <c:ptCount val="15"/>
                <c:pt idx="6">
                  <c:v>91.855000000000004</c:v>
                </c:pt>
                <c:pt idx="7">
                  <c:v>72.161800663396917</c:v>
                </c:pt>
                <c:pt idx="8">
                  <c:v>55.490613431016172</c:v>
                </c:pt>
                <c:pt idx="9">
                  <c:v>38.783500899408651</c:v>
                </c:pt>
                <c:pt idx="10">
                  <c:v>21.438704158039879</c:v>
                </c:pt>
                <c:pt idx="11">
                  <c:v>-10.444702422846881</c:v>
                </c:pt>
                <c:pt idx="12">
                  <c:v>-11.042476184484185</c:v>
                </c:pt>
              </c:numCache>
            </c:numRef>
          </c:val>
          <c:smooth val="0"/>
          <c:extLst>
            <c:ext xmlns:c16="http://schemas.microsoft.com/office/drawing/2014/chart" uri="{C3380CC4-5D6E-409C-BE32-E72D297353CC}">
              <c16:uniqueId val="{0000000C-88A8-4992-B070-59B259E3BA98}"/>
            </c:ext>
          </c:extLst>
        </c:ser>
        <c:ser>
          <c:idx val="0"/>
          <c:order val="13"/>
          <c:tx>
            <c:strRef>
              <c:f>Index!$B$6</c:f>
              <c:strCache>
                <c:ptCount val="1"/>
                <c:pt idx="0">
                  <c:v>June 2010</c:v>
                </c:pt>
              </c:strCache>
            </c:strRef>
          </c:tx>
          <c:spPr>
            <a:ln w="25400">
              <a:solidFill>
                <a:srgbClr val="FF0000"/>
              </a:solidFill>
              <a:prstDash val="solid"/>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Index!$C$6:$Q$6</c:f>
              <c:numCache>
                <c:formatCode>General</c:formatCode>
                <c:ptCount val="15"/>
                <c:pt idx="0">
                  <c:v>96.1</c:v>
                </c:pt>
                <c:pt idx="1">
                  <c:v>154.69999999999999</c:v>
                </c:pt>
                <c:pt idx="2">
                  <c:v>149.1</c:v>
                </c:pt>
                <c:pt idx="3">
                  <c:v>116</c:v>
                </c:pt>
                <c:pt idx="4">
                  <c:v>89</c:v>
                </c:pt>
                <c:pt idx="5">
                  <c:v>60</c:v>
                </c:pt>
                <c:pt idx="6">
                  <c:v>37</c:v>
                </c:pt>
                <c:pt idx="7">
                  <c:v>20</c:v>
                </c:pt>
              </c:numCache>
            </c:numRef>
          </c:val>
          <c:smooth val="0"/>
          <c:extLst>
            <c:ext xmlns:c16="http://schemas.microsoft.com/office/drawing/2014/chart" uri="{C3380CC4-5D6E-409C-BE32-E72D297353CC}">
              <c16:uniqueId val="{0000000D-88A8-4992-B070-59B259E3BA98}"/>
            </c:ext>
          </c:extLst>
        </c:ser>
        <c:ser>
          <c:idx val="14"/>
          <c:order val="14"/>
          <c:tx>
            <c:strRef>
              <c:f>Index!$B$20</c:f>
              <c:strCache>
                <c:ptCount val="1"/>
                <c:pt idx="0">
                  <c:v>Successive forecasts</c:v>
                </c:pt>
              </c:strCache>
            </c:strRef>
          </c:tx>
          <c:spPr>
            <a:ln w="19050" cap="rnd">
              <a:solidFill>
                <a:srgbClr val="FFC000"/>
              </a:solidFill>
              <a:round/>
            </a:ln>
            <a:effectLst/>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Index!$C$20:$Q$20</c:f>
              <c:numCache>
                <c:formatCode>General</c:formatCode>
                <c:ptCount val="15"/>
                <c:pt idx="7" formatCode="0.0">
                  <c:v>76.031000000000006</c:v>
                </c:pt>
                <c:pt idx="8" formatCode="0.0">
                  <c:v>68.182309262976744</c:v>
                </c:pt>
                <c:pt idx="9" formatCode="0.0">
                  <c:v>58.971955090337197</c:v>
                </c:pt>
                <c:pt idx="10" formatCode="0.0">
                  <c:v>46.516091031799661</c:v>
                </c:pt>
                <c:pt idx="11" formatCode="0.0">
                  <c:v>21.940694901994096</c:v>
                </c:pt>
                <c:pt idx="12" formatCode="0.0">
                  <c:v>20.742451994781497</c:v>
                </c:pt>
                <c:pt idx="13" formatCode="0.0">
                  <c:v>17.219116071215495</c:v>
                </c:pt>
              </c:numCache>
            </c:numRef>
          </c:val>
          <c:smooth val="0"/>
          <c:extLst>
            <c:ext xmlns:c16="http://schemas.microsoft.com/office/drawing/2014/chart" uri="{C3380CC4-5D6E-409C-BE32-E72D297353CC}">
              <c16:uniqueId val="{0000000E-88A8-4992-B070-59B259E3BA98}"/>
            </c:ext>
          </c:extLst>
        </c:ser>
        <c:ser>
          <c:idx val="16"/>
          <c:order val="15"/>
          <c:tx>
            <c:strRef>
              <c:f>Index!$B$21</c:f>
              <c:strCache>
                <c:ptCount val="1"/>
                <c:pt idx="0">
                  <c:v>March 2017</c:v>
                </c:pt>
              </c:strCache>
            </c:strRef>
          </c:tx>
          <c:spPr>
            <a:ln w="19050">
              <a:solidFill>
                <a:srgbClr val="FFC000"/>
              </a:solidFill>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Index!$C$21:$Q$21</c:f>
              <c:numCache>
                <c:formatCode>General</c:formatCode>
                <c:ptCount val="15"/>
                <c:pt idx="7" formatCode="0.0">
                  <c:v>71.656999999999996</c:v>
                </c:pt>
                <c:pt idx="8" formatCode="0.0">
                  <c:v>51.749725465881539</c:v>
                </c:pt>
                <c:pt idx="9" formatCode="0.0">
                  <c:v>58.255104997451241</c:v>
                </c:pt>
                <c:pt idx="10" formatCode="0.0">
                  <c:v>40.812318433885331</c:v>
                </c:pt>
                <c:pt idx="11" formatCode="0.0">
                  <c:v>21.359842195098754</c:v>
                </c:pt>
                <c:pt idx="12" formatCode="0.0">
                  <c:v>20.590537293676054</c:v>
                </c:pt>
                <c:pt idx="13" formatCode="0.0">
                  <c:v>16.802795444320196</c:v>
                </c:pt>
              </c:numCache>
            </c:numRef>
          </c:val>
          <c:smooth val="0"/>
          <c:extLst>
            <c:ext xmlns:c16="http://schemas.microsoft.com/office/drawing/2014/chart" uri="{C3380CC4-5D6E-409C-BE32-E72D297353CC}">
              <c16:uniqueId val="{0000000F-88A8-4992-B070-59B259E3BA98}"/>
            </c:ext>
          </c:extLst>
        </c:ser>
        <c:ser>
          <c:idx val="17"/>
          <c:order val="16"/>
          <c:tx>
            <c:strRef>
              <c:f>Index!$B$22</c:f>
              <c:strCache>
                <c:ptCount val="1"/>
                <c:pt idx="0">
                  <c:v>November 2017</c:v>
                </c:pt>
              </c:strCache>
            </c:strRef>
          </c:tx>
          <c:spPr>
            <a:ln w="19050">
              <a:solidFill>
                <a:srgbClr val="FFC000"/>
              </a:solidFill>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Index!$C$22:$Q$22</c:f>
              <c:numCache>
                <c:formatCode>General</c:formatCode>
                <c:ptCount val="15"/>
                <c:pt idx="8" formatCode="0.0">
                  <c:v>45.680999999999997</c:v>
                </c:pt>
                <c:pt idx="9" formatCode="0.0">
                  <c:v>45.159684537946625</c:v>
                </c:pt>
                <c:pt idx="10" formatCode="0.0">
                  <c:v>37.055017609587786</c:v>
                </c:pt>
                <c:pt idx="11" formatCode="0.0">
                  <c:v>33.903454728244874</c:v>
                </c:pt>
                <c:pt idx="12" formatCode="0.0">
                  <c:v>28.735633204346989</c:v>
                </c:pt>
                <c:pt idx="13" formatCode="0.0">
                  <c:v>25.993383248116995</c:v>
                </c:pt>
                <c:pt idx="14" formatCode="0.0">
                  <c:v>21.38824921363787</c:v>
                </c:pt>
              </c:numCache>
            </c:numRef>
          </c:val>
          <c:smooth val="0"/>
          <c:extLst>
            <c:ext xmlns:c16="http://schemas.microsoft.com/office/drawing/2014/chart" uri="{C3380CC4-5D6E-409C-BE32-E72D297353CC}">
              <c16:uniqueId val="{00000010-88A8-4992-B070-59B259E3BA98}"/>
            </c:ext>
          </c:extLst>
        </c:ser>
        <c:ser>
          <c:idx val="18"/>
          <c:order val="17"/>
          <c:tx>
            <c:strRef>
              <c:f>Index!$B$23</c:f>
              <c:strCache>
                <c:ptCount val="1"/>
                <c:pt idx="0">
                  <c:v>March 2018</c:v>
                </c:pt>
              </c:strCache>
            </c:strRef>
          </c:tx>
          <c:spPr>
            <a:ln w="19050">
              <a:solidFill>
                <a:srgbClr val="FFC000"/>
              </a:solidFill>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Index!$C$23:$Q$23</c:f>
              <c:numCache>
                <c:formatCode>General</c:formatCode>
                <c:ptCount val="15"/>
                <c:pt idx="8" formatCode="0.0">
                  <c:v>45.753</c:v>
                </c:pt>
                <c:pt idx="9" formatCode="0.0">
                  <c:v>45.159684537946625</c:v>
                </c:pt>
                <c:pt idx="10" formatCode="0.0">
                  <c:v>37.055017609587786</c:v>
                </c:pt>
                <c:pt idx="11" formatCode="0.0">
                  <c:v>33.903454728244874</c:v>
                </c:pt>
                <c:pt idx="12" formatCode="0.0">
                  <c:v>28.735633204346989</c:v>
                </c:pt>
                <c:pt idx="13" formatCode="0.0">
                  <c:v>25.993383248116995</c:v>
                </c:pt>
                <c:pt idx="14" formatCode="0.0">
                  <c:v>21.38824921363787</c:v>
                </c:pt>
              </c:numCache>
            </c:numRef>
          </c:val>
          <c:smooth val="0"/>
          <c:extLst>
            <c:ext xmlns:c16="http://schemas.microsoft.com/office/drawing/2014/chart" uri="{C3380CC4-5D6E-409C-BE32-E72D297353CC}">
              <c16:uniqueId val="{00000011-88A8-4992-B070-59B259E3BA98}"/>
            </c:ext>
          </c:extLst>
        </c:ser>
        <c:ser>
          <c:idx val="19"/>
          <c:order val="18"/>
          <c:tx>
            <c:strRef>
              <c:f>Index!$B$24</c:f>
              <c:strCache>
                <c:ptCount val="1"/>
                <c:pt idx="0">
                  <c:v>October 2018</c:v>
                </c:pt>
              </c:strCache>
            </c:strRef>
          </c:tx>
          <c:spPr>
            <a:ln w="19050">
              <a:solidFill>
                <a:srgbClr val="FFC000"/>
              </a:solidFill>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Index!$C$24:$R$24</c:f>
              <c:numCache>
                <c:formatCode>General</c:formatCode>
                <c:ptCount val="16"/>
                <c:pt idx="9" formatCode="0.0">
                  <c:v>39.808999999999997</c:v>
                </c:pt>
                <c:pt idx="10" formatCode="0.0">
                  <c:v>25.477684593619067</c:v>
                </c:pt>
                <c:pt idx="11" formatCode="0.0">
                  <c:v>31.755543701449497</c:v>
                </c:pt>
                <c:pt idx="12" formatCode="0.0">
                  <c:v>26.657178673758843</c:v>
                </c:pt>
                <c:pt idx="13" formatCode="0.0">
                  <c:v>23.816901461533941</c:v>
                </c:pt>
                <c:pt idx="14" formatCode="0.0">
                  <c:v>20.808491933035111</c:v>
                </c:pt>
                <c:pt idx="15" formatCode="0.0">
                  <c:v>19.754404935030617</c:v>
                </c:pt>
              </c:numCache>
            </c:numRef>
          </c:val>
          <c:smooth val="0"/>
          <c:extLst>
            <c:ext xmlns:c16="http://schemas.microsoft.com/office/drawing/2014/chart" uri="{C3380CC4-5D6E-409C-BE32-E72D297353CC}">
              <c16:uniqueId val="{00000013-88A8-4992-B070-59B259E3BA98}"/>
            </c:ext>
          </c:extLst>
        </c:ser>
        <c:ser>
          <c:idx val="20"/>
          <c:order val="19"/>
          <c:tx>
            <c:strRef>
              <c:f>Index!$B$25</c:f>
              <c:strCache>
                <c:ptCount val="1"/>
                <c:pt idx="0">
                  <c:v>March 2019</c:v>
                </c:pt>
              </c:strCache>
            </c:strRef>
          </c:tx>
          <c:spPr>
            <a:ln w="19050">
              <a:solidFill>
                <a:srgbClr val="FFC000"/>
              </a:solidFill>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Index!$C$25:$R$25</c:f>
              <c:numCache>
                <c:formatCode>General</c:formatCode>
                <c:ptCount val="16"/>
                <c:pt idx="9" formatCode="0.0">
                  <c:v>41.904000000000003</c:v>
                </c:pt>
                <c:pt idx="10" formatCode="0.0">
                  <c:v>22.822161196123286</c:v>
                </c:pt>
                <c:pt idx="11" formatCode="0.0">
                  <c:v>29.336181137190245</c:v>
                </c:pt>
                <c:pt idx="12" formatCode="0.0">
                  <c:v>21.156549519753696</c:v>
                </c:pt>
                <c:pt idx="13" formatCode="0.0">
                  <c:v>17.632530956398323</c:v>
                </c:pt>
                <c:pt idx="14" formatCode="0.0">
                  <c:v>14.415482339419963</c:v>
                </c:pt>
                <c:pt idx="15" formatCode="0.0">
                  <c:v>13.455153775326529</c:v>
                </c:pt>
              </c:numCache>
            </c:numRef>
          </c:val>
          <c:smooth val="0"/>
          <c:extLst>
            <c:ext xmlns:c16="http://schemas.microsoft.com/office/drawing/2014/chart" uri="{C3380CC4-5D6E-409C-BE32-E72D297353CC}">
              <c16:uniqueId val="{00000000-2777-4B67-90A9-F1F8A40CCECB}"/>
            </c:ext>
          </c:extLst>
        </c:ser>
        <c:ser>
          <c:idx val="21"/>
          <c:order val="20"/>
          <c:tx>
            <c:strRef>
              <c:f>Index!$B$26</c:f>
              <c:strCache>
                <c:ptCount val="1"/>
                <c:pt idx="0">
                  <c:v>March 2020</c:v>
                </c:pt>
              </c:strCache>
            </c:strRef>
          </c:tx>
          <c:spPr>
            <a:ln w="19050">
              <a:solidFill>
                <a:srgbClr val="FFC000"/>
              </a:solidFill>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Index!$C$26:$S$26</c:f>
              <c:numCache>
                <c:formatCode>General</c:formatCode>
                <c:ptCount val="17"/>
                <c:pt idx="10" formatCode="0.0">
                  <c:v>38.408999999999999</c:v>
                </c:pt>
                <c:pt idx="11" formatCode="0.0">
                  <c:v>47.448355912036455</c:v>
                </c:pt>
                <c:pt idx="12" formatCode="0.0">
                  <c:v>54.785617166301854</c:v>
                </c:pt>
                <c:pt idx="13" formatCode="0.0">
                  <c:v>66.653339013528324</c:v>
                </c:pt>
                <c:pt idx="14" formatCode="0.0">
                  <c:v>61.48593598081721</c:v>
                </c:pt>
                <c:pt idx="15" formatCode="0.0">
                  <c:v>60.234621612166812</c:v>
                </c:pt>
                <c:pt idx="16" formatCode="0.0">
                  <c:v>57.92369425463253</c:v>
                </c:pt>
              </c:numCache>
            </c:numRef>
          </c:val>
          <c:smooth val="0"/>
          <c:extLst>
            <c:ext xmlns:c16="http://schemas.microsoft.com/office/drawing/2014/chart" uri="{C3380CC4-5D6E-409C-BE32-E72D297353CC}">
              <c16:uniqueId val="{00000000-09C1-4928-A783-01C776AFE406}"/>
            </c:ext>
          </c:extLst>
        </c:ser>
        <c:ser>
          <c:idx val="22"/>
          <c:order val="21"/>
          <c:tx>
            <c:strRef>
              <c:f>Index!$B$27</c:f>
              <c:strCache>
                <c:ptCount val="1"/>
                <c:pt idx="0">
                  <c:v>November 2020</c:v>
                </c:pt>
              </c:strCache>
            </c:strRef>
          </c:tx>
          <c:spPr>
            <a:ln w="25400">
              <a:solidFill>
                <a:srgbClr val="FFC000"/>
              </a:solidFill>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Index!$C$27:$T$27</c:f>
              <c:numCache>
                <c:formatCode>General</c:formatCode>
                <c:ptCount val="18"/>
                <c:pt idx="11" formatCode="0.0">
                  <c:v>56.055999999999997</c:v>
                </c:pt>
                <c:pt idx="12" formatCode="0.0">
                  <c:v>393.54689467693072</c:v>
                </c:pt>
                <c:pt idx="13" formatCode="0.0">
                  <c:v>164.22802286241927</c:v>
                </c:pt>
                <c:pt idx="14" formatCode="0.0">
                  <c:v>104.59794566105693</c:v>
                </c:pt>
                <c:pt idx="15" formatCode="0.0">
                  <c:v>100.39439549462811</c:v>
                </c:pt>
                <c:pt idx="16" formatCode="0.0">
                  <c:v>99.574072444501297</c:v>
                </c:pt>
                <c:pt idx="17" formatCode="0.0">
                  <c:v>101.8322302451883</c:v>
                </c:pt>
              </c:numCache>
            </c:numRef>
          </c:val>
          <c:smooth val="0"/>
          <c:extLst>
            <c:ext xmlns:c16="http://schemas.microsoft.com/office/drawing/2014/chart" uri="{C3380CC4-5D6E-409C-BE32-E72D297353CC}">
              <c16:uniqueId val="{00000000-251A-4A52-B367-9A34F88C2414}"/>
            </c:ext>
          </c:extLst>
        </c:ser>
        <c:ser>
          <c:idx val="23"/>
          <c:order val="22"/>
          <c:tx>
            <c:strRef>
              <c:f>Index!$B$28</c:f>
              <c:strCache>
                <c:ptCount val="1"/>
                <c:pt idx="0">
                  <c:v>March 2021</c:v>
                </c:pt>
              </c:strCache>
            </c:strRef>
          </c:tx>
          <c:spPr>
            <a:ln w="25400">
              <a:solidFill>
                <a:srgbClr val="FFC000"/>
              </a:solidFill>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Index!$C$28:$T$28</c:f>
              <c:numCache>
                <c:formatCode>General</c:formatCode>
                <c:ptCount val="18"/>
                <c:pt idx="12" formatCode="0.0">
                  <c:v>354.62990129568055</c:v>
                </c:pt>
                <c:pt idx="13" formatCode="0.0">
                  <c:v>233.9343368028683</c:v>
                </c:pt>
                <c:pt idx="14" formatCode="0.0">
                  <c:v>106.92032265069857</c:v>
                </c:pt>
                <c:pt idx="15" formatCode="0.0">
                  <c:v>85.340827175512928</c:v>
                </c:pt>
                <c:pt idx="16" formatCode="0.0">
                  <c:v>74.439268514254422</c:v>
                </c:pt>
                <c:pt idx="17" formatCode="0.0">
                  <c:v>73.678388311510219</c:v>
                </c:pt>
              </c:numCache>
            </c:numRef>
          </c:val>
          <c:smooth val="0"/>
          <c:extLst>
            <c:ext xmlns:c16="http://schemas.microsoft.com/office/drawing/2014/chart" uri="{C3380CC4-5D6E-409C-BE32-E72D297353CC}">
              <c16:uniqueId val="{00000001-A530-4288-90B9-ACFF565798F8}"/>
            </c:ext>
          </c:extLst>
        </c:ser>
        <c:ser>
          <c:idx val="24"/>
          <c:order val="23"/>
          <c:tx>
            <c:strRef>
              <c:f>Index!$B$29</c:f>
              <c:strCache>
                <c:ptCount val="1"/>
                <c:pt idx="0">
                  <c:v>October 2021</c:v>
                </c:pt>
              </c:strCache>
            </c:strRef>
          </c:tx>
          <c:spPr>
            <a:ln w="25400">
              <a:solidFill>
                <a:srgbClr val="FFC000"/>
              </a:solidFill>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Index!$C$29:$U$29</c:f>
              <c:numCache>
                <c:formatCode>General</c:formatCode>
                <c:ptCount val="19"/>
                <c:pt idx="12" formatCode="0.0">
                  <c:v>319.94400000000002</c:v>
                </c:pt>
                <c:pt idx="13" formatCode="0.0">
                  <c:v>182.99377672825486</c:v>
                </c:pt>
                <c:pt idx="14" formatCode="0.0">
                  <c:v>83.001698528124052</c:v>
                </c:pt>
                <c:pt idx="15" formatCode="0.0">
                  <c:v>61.583871198672632</c:v>
                </c:pt>
                <c:pt idx="16" formatCode="0.0">
                  <c:v>46.322064244638561</c:v>
                </c:pt>
                <c:pt idx="17" formatCode="0.0">
                  <c:v>46.369850527018613</c:v>
                </c:pt>
                <c:pt idx="18" formatCode="0.0">
                  <c:v>43.956065257858207</c:v>
                </c:pt>
              </c:numCache>
            </c:numRef>
          </c:val>
          <c:smooth val="0"/>
          <c:extLst>
            <c:ext xmlns:c16="http://schemas.microsoft.com/office/drawing/2014/chart" uri="{C3380CC4-5D6E-409C-BE32-E72D297353CC}">
              <c16:uniqueId val="{00000002-BFDE-4227-B24E-B03DA0EF4B3A}"/>
            </c:ext>
          </c:extLst>
        </c:ser>
        <c:ser>
          <c:idx val="25"/>
          <c:order val="24"/>
          <c:tx>
            <c:strRef>
              <c:f>Index!$B$30</c:f>
              <c:strCache>
                <c:ptCount val="1"/>
                <c:pt idx="0">
                  <c:v>March 2022</c:v>
                </c:pt>
              </c:strCache>
            </c:strRef>
          </c:tx>
          <c:spPr>
            <a:ln w="19050">
              <a:solidFill>
                <a:srgbClr val="FFC000"/>
              </a:solidFill>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Index!$C$30:$U$30</c:f>
              <c:numCache>
                <c:formatCode>General</c:formatCode>
                <c:ptCount val="19"/>
                <c:pt idx="12" formatCode="0.0">
                  <c:v>321.91699999999997</c:v>
                </c:pt>
                <c:pt idx="13" formatCode="0.0">
                  <c:v>127.82987521939876</c:v>
                </c:pt>
                <c:pt idx="14" formatCode="0.0">
                  <c:v>99.140690615079052</c:v>
                </c:pt>
                <c:pt idx="15" formatCode="0.0">
                  <c:v>50.194568349496826</c:v>
                </c:pt>
                <c:pt idx="16" formatCode="0.0">
                  <c:v>36.52329312780514</c:v>
                </c:pt>
                <c:pt idx="17" formatCode="0.0">
                  <c:v>34.827015097704461</c:v>
                </c:pt>
                <c:pt idx="18" formatCode="0.0">
                  <c:v>31.55086859693067</c:v>
                </c:pt>
              </c:numCache>
            </c:numRef>
          </c:val>
          <c:smooth val="0"/>
          <c:extLst>
            <c:ext xmlns:c16="http://schemas.microsoft.com/office/drawing/2014/chart" uri="{C3380CC4-5D6E-409C-BE32-E72D297353CC}">
              <c16:uniqueId val="{00000000-29AB-493B-A801-FF0EB3C6D78E}"/>
            </c:ext>
          </c:extLst>
        </c:ser>
        <c:ser>
          <c:idx val="26"/>
          <c:order val="25"/>
          <c:tx>
            <c:strRef>
              <c:f>Index!$B$31</c:f>
              <c:strCache>
                <c:ptCount val="1"/>
                <c:pt idx="0">
                  <c:v>November 2022</c:v>
                </c:pt>
              </c:strCache>
            </c:strRef>
          </c:tx>
          <c:spPr>
            <a:ln w="25400">
              <a:solidFill>
                <a:schemeClr val="accent5"/>
              </a:solidFill>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Index!$C$31:$V$31</c:f>
              <c:numCache>
                <c:formatCode>General</c:formatCode>
                <c:ptCount val="20"/>
                <c:pt idx="13" formatCode="0.0">
                  <c:v>133.27199999999999</c:v>
                </c:pt>
                <c:pt idx="14" formatCode="0.0">
                  <c:v>177.03391923297974</c:v>
                </c:pt>
                <c:pt idx="15" formatCode="0.0">
                  <c:v>140.02807449614903</c:v>
                </c:pt>
                <c:pt idx="16" formatCode="0.0">
                  <c:v>84.326581987641745</c:v>
                </c:pt>
                <c:pt idx="17" formatCode="0.0">
                  <c:v>76.915010221239271</c:v>
                </c:pt>
                <c:pt idx="18" formatCode="0.0">
                  <c:v>80.345397634826071</c:v>
                </c:pt>
                <c:pt idx="19" formatCode="0.0">
                  <c:v>69.197738504808768</c:v>
                </c:pt>
              </c:numCache>
            </c:numRef>
          </c:val>
          <c:smooth val="0"/>
          <c:extLst>
            <c:ext xmlns:c16="http://schemas.microsoft.com/office/drawing/2014/chart" uri="{C3380CC4-5D6E-409C-BE32-E72D297353CC}">
              <c16:uniqueId val="{00000002-5E4A-4EF5-92F4-188374E6FA15}"/>
            </c:ext>
          </c:extLst>
        </c:ser>
        <c:ser>
          <c:idx val="15"/>
          <c:order val="26"/>
          <c:tx>
            <c:strRef>
              <c:f>Index!$B$32</c:f>
              <c:strCache>
                <c:ptCount val="1"/>
                <c:pt idx="0">
                  <c:v>Outturn data</c:v>
                </c:pt>
              </c:strCache>
            </c:strRef>
          </c:tx>
          <c:spPr>
            <a:ln w="25400">
              <a:solidFill>
                <a:srgbClr val="000000"/>
              </a:solidFill>
              <a:prstDash val="solid"/>
            </a:ln>
          </c:spPr>
          <c:marker>
            <c:symbol val="none"/>
          </c:marker>
          <c:cat>
            <c:strRef>
              <c:f>Index!$C$5:$V$5</c:f>
              <c:strCache>
                <c:ptCount val="20"/>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strCache>
            </c:strRef>
          </c:cat>
          <c:val>
            <c:numRef>
              <c:f>Index!$C$32:$Q$32</c:f>
              <c:numCache>
                <c:formatCode>0.0</c:formatCode>
                <c:ptCount val="15"/>
                <c:pt idx="0">
                  <c:v>119.372</c:v>
                </c:pt>
                <c:pt idx="1">
                  <c:v>159.90600000000001</c:v>
                </c:pt>
                <c:pt idx="2">
                  <c:v>141.78700000000001</c:v>
                </c:pt>
                <c:pt idx="3">
                  <c:v>121.28700000000001</c:v>
                </c:pt>
                <c:pt idx="4">
                  <c:v>123.911</c:v>
                </c:pt>
                <c:pt idx="5">
                  <c:v>102.477</c:v>
                </c:pt>
                <c:pt idx="6">
                  <c:v>96.869</c:v>
                </c:pt>
                <c:pt idx="7">
                  <c:v>81.516000000000005</c:v>
                </c:pt>
                <c:pt idx="8">
                  <c:v>54.802999999999997</c:v>
                </c:pt>
                <c:pt idx="9">
                  <c:v>58.883000000000003</c:v>
                </c:pt>
                <c:pt idx="10">
                  <c:v>44.415999999999997</c:v>
                </c:pt>
                <c:pt idx="11">
                  <c:v>64.546999999999997</c:v>
                </c:pt>
                <c:pt idx="12">
                  <c:v>312.63299999999998</c:v>
                </c:pt>
                <c:pt idx="13">
                  <c:v>133.27199999999999</c:v>
                </c:pt>
              </c:numCache>
            </c:numRef>
          </c:val>
          <c:smooth val="0"/>
          <c:extLst>
            <c:ext xmlns:c16="http://schemas.microsoft.com/office/drawing/2014/chart" uri="{C3380CC4-5D6E-409C-BE32-E72D297353CC}">
              <c16:uniqueId val="{00000012-88A8-4992-B070-59B259E3BA98}"/>
            </c:ext>
          </c:extLst>
        </c:ser>
        <c:dLbls>
          <c:showLegendKey val="0"/>
          <c:showVal val="0"/>
          <c:showCatName val="0"/>
          <c:showSerName val="0"/>
          <c:showPercent val="0"/>
          <c:showBubbleSize val="0"/>
        </c:dLbls>
        <c:smooth val="0"/>
        <c:axId val="704415752"/>
        <c:axId val="1"/>
      </c:lineChart>
      <c:catAx>
        <c:axId val="7044157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sysDash"/>
              <a:round/>
            </a:ln>
            <a:effectLst/>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04415752"/>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ayout>
        <c:manualLayout>
          <c:xMode val="edge"/>
          <c:yMode val="edge"/>
          <c:x val="0.14961345127488887"/>
          <c:y val="0.87600378151783165"/>
          <c:w val="0.69439040443685551"/>
          <c:h val="5.6377898090516708E-2"/>
        </c:manualLayout>
      </c:layout>
      <c:overlay val="0"/>
      <c:spPr>
        <a:noFill/>
        <a:ln w="25400">
          <a:noFill/>
        </a:ln>
      </c:spPr>
      <c:txPr>
        <a:bodyPr/>
        <a:lstStyle/>
        <a:p>
          <a:pPr>
            <a:defRPr sz="1000"/>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mn-l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19685</xdr:colOff>
      <xdr:row>4</xdr:row>
      <xdr:rowOff>38100</xdr:rowOff>
    </xdr:from>
    <xdr:to>
      <xdr:col>2</xdr:col>
      <xdr:colOff>7412990</xdr:colOff>
      <xdr:row>19</xdr:row>
      <xdr:rowOff>210820</xdr:rowOff>
    </xdr:to>
    <xdr:graphicFrame macro="">
      <xdr:nvGraphicFramePr>
        <xdr:cNvPr id="1632" name="Chart 1">
          <a:extLst>
            <a:ext uri="{FF2B5EF4-FFF2-40B4-BE49-F238E27FC236}">
              <a16:creationId xmlns:a16="http://schemas.microsoft.com/office/drawing/2014/main" id="{A82D771E-4090-41CE-83F9-2A5779C17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EFO">
  <a:themeElements>
    <a:clrScheme name="Custom 2">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8">
    <tabColor theme="0" tint="-0.34998626667073579"/>
  </sheetPr>
  <dimension ref="A1:AV33"/>
  <sheetViews>
    <sheetView zoomScaleNormal="100" workbookViewId="0">
      <pane xSplit="1" ySplit="4" topLeftCell="B12" activePane="bottomRight" state="frozen"/>
      <selection activeCell="U30" sqref="U30"/>
      <selection pane="topRight" activeCell="U30" sqref="U30"/>
      <selection pane="bottomLeft" activeCell="U30" sqref="U30"/>
      <selection pane="bottomRight" activeCell="U30" sqref="U30"/>
    </sheetView>
  </sheetViews>
  <sheetFormatPr defaultColWidth="9.140625" defaultRowHeight="12.75" x14ac:dyDescent="0.2"/>
  <cols>
    <col min="1" max="1" width="21.42578125" style="18" bestFit="1" customWidth="1"/>
    <col min="2" max="49" width="9.140625" style="1"/>
    <col min="50" max="51" width="8.5703125" style="1" bestFit="1" customWidth="1"/>
    <col min="52" max="16384" width="9.140625" style="1"/>
  </cols>
  <sheetData>
    <row r="1" spans="1:48" s="18" customFormat="1" ht="40.5" customHeight="1" x14ac:dyDescent="0.25">
      <c r="A1" s="33" t="s">
        <v>77</v>
      </c>
      <c r="B1" s="32" t="s">
        <v>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18" customFormat="1" x14ac:dyDescent="0.2">
      <c r="A2" s="16" t="s">
        <v>78</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row>
    <row r="3" spans="1:48" s="18" customFormat="1" ht="15" customHeight="1"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row>
    <row r="4" spans="1:48" s="18" customFormat="1" x14ac:dyDescent="0.2">
      <c r="A4" s="45" t="s">
        <v>307</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443</v>
      </c>
      <c r="Q4" s="18" t="s">
        <v>531</v>
      </c>
      <c r="R4" s="18" t="s">
        <v>563</v>
      </c>
      <c r="S4" s="18" t="s">
        <v>579</v>
      </c>
      <c r="T4" s="18" t="s">
        <v>585</v>
      </c>
      <c r="U4" s="18" t="s">
        <v>606</v>
      </c>
    </row>
    <row r="5" spans="1:48" x14ac:dyDescent="0.2">
      <c r="A5" s="17">
        <v>40330</v>
      </c>
      <c r="B5" s="12">
        <f>'£PSNB'!AN77</f>
        <v>96.1</v>
      </c>
      <c r="C5" s="12">
        <f>'£PSNB'!AO77</f>
        <v>154.69999999999999</v>
      </c>
      <c r="D5" s="12">
        <f>'£PSNB'!AP77</f>
        <v>149.1</v>
      </c>
      <c r="E5" s="12">
        <f>'£PSNB'!AQ77</f>
        <v>116</v>
      </c>
      <c r="F5" s="12">
        <f>'£PSNB'!AR77</f>
        <v>89</v>
      </c>
      <c r="G5" s="12">
        <f>'£PSNB'!AS77</f>
        <v>60</v>
      </c>
      <c r="H5" s="12">
        <f>'£PSNB'!AT77</f>
        <v>37</v>
      </c>
      <c r="I5" s="12">
        <f>'£PSNB'!AU77</f>
        <v>20</v>
      </c>
      <c r="J5" s="12"/>
      <c r="K5" s="12"/>
      <c r="L5" s="12"/>
      <c r="M5" s="12"/>
      <c r="N5" s="12"/>
      <c r="O5" s="12"/>
      <c r="P5" s="12"/>
    </row>
    <row r="6" spans="1:48" x14ac:dyDescent="0.2">
      <c r="A6" s="17">
        <v>40483</v>
      </c>
      <c r="B6" s="12"/>
      <c r="C6" s="12">
        <f>'£PSNB'!AO78</f>
        <v>156</v>
      </c>
      <c r="D6" s="12">
        <f>'£PSNB'!AP78</f>
        <v>148.5</v>
      </c>
      <c r="E6" s="12">
        <f>'£PSNB'!AQ78</f>
        <v>117</v>
      </c>
      <c r="F6" s="12">
        <f>'£PSNB'!AR78</f>
        <v>91</v>
      </c>
      <c r="G6" s="12">
        <f>'£PSNB'!AS78</f>
        <v>60</v>
      </c>
      <c r="H6" s="12">
        <f>'£PSNB'!AT78</f>
        <v>35</v>
      </c>
      <c r="I6" s="12">
        <f>'£PSNB'!AU78</f>
        <v>18</v>
      </c>
      <c r="J6" s="12"/>
      <c r="K6" s="12"/>
      <c r="L6" s="12"/>
      <c r="M6" s="12"/>
      <c r="N6" s="12"/>
      <c r="O6" s="12"/>
      <c r="P6" s="12"/>
    </row>
    <row r="7" spans="1:48" x14ac:dyDescent="0.2">
      <c r="A7" s="17">
        <v>40603</v>
      </c>
      <c r="B7" s="12"/>
      <c r="C7" s="12">
        <f>'£PSNB'!AO79</f>
        <v>156.4</v>
      </c>
      <c r="D7" s="12">
        <f>'£PSNB'!AP79</f>
        <v>145.9</v>
      </c>
      <c r="E7" s="12">
        <f>'£PSNB'!AQ79</f>
        <v>122</v>
      </c>
      <c r="F7" s="12">
        <f>'£PSNB'!AR79</f>
        <v>101</v>
      </c>
      <c r="G7" s="12">
        <f>'£PSNB'!AS79</f>
        <v>70</v>
      </c>
      <c r="H7" s="12">
        <f>'£PSNB'!AT79</f>
        <v>46</v>
      </c>
      <c r="I7" s="12">
        <f>'£PSNB'!AU79</f>
        <v>29</v>
      </c>
      <c r="J7" s="12"/>
      <c r="K7" s="12"/>
      <c r="L7" s="12"/>
      <c r="M7" s="12"/>
      <c r="N7" s="12"/>
      <c r="O7" s="12"/>
      <c r="P7" s="12"/>
    </row>
    <row r="8" spans="1:48" x14ac:dyDescent="0.2">
      <c r="A8" s="17">
        <v>40848</v>
      </c>
      <c r="B8" s="12"/>
      <c r="C8" s="12"/>
      <c r="D8" s="12">
        <f>'£PSNB'!AP80</f>
        <v>137.1</v>
      </c>
      <c r="E8" s="12">
        <f>'£PSNB'!AQ80</f>
        <v>127</v>
      </c>
      <c r="F8" s="12">
        <f>'£PSNB'!AR80</f>
        <v>120</v>
      </c>
      <c r="G8" s="12">
        <f>'£PSNB'!AS80</f>
        <v>100</v>
      </c>
      <c r="H8" s="12">
        <f>'£PSNB'!AT80</f>
        <v>79</v>
      </c>
      <c r="I8" s="12">
        <f>'£PSNB'!AU80</f>
        <v>53</v>
      </c>
      <c r="J8" s="12">
        <f>'£PSNB'!AV80</f>
        <v>24</v>
      </c>
      <c r="K8" s="12"/>
      <c r="L8" s="12"/>
      <c r="M8" s="12"/>
      <c r="N8" s="12"/>
      <c r="O8" s="12"/>
      <c r="P8" s="12"/>
    </row>
    <row r="9" spans="1:48" x14ac:dyDescent="0.2">
      <c r="A9" s="17">
        <v>40969</v>
      </c>
      <c r="B9" s="12"/>
      <c r="C9" s="12"/>
      <c r="D9" s="12">
        <f>'£PSNB'!AP81</f>
        <v>136.80000000000001</v>
      </c>
      <c r="E9" s="12">
        <f>'£PSNB'!AQ81</f>
        <v>126</v>
      </c>
      <c r="F9" s="12">
        <f>'£PSNB'!AR81</f>
        <v>92</v>
      </c>
      <c r="G9" s="12">
        <f>'£PSNB'!AS81</f>
        <v>98</v>
      </c>
      <c r="H9" s="12">
        <f>'£PSNB'!AT81</f>
        <v>75</v>
      </c>
      <c r="I9" s="12">
        <f>'£PSNB'!AU81</f>
        <v>52</v>
      </c>
      <c r="J9" s="12">
        <f>'£PSNB'!AV81</f>
        <v>21</v>
      </c>
      <c r="K9" s="12"/>
      <c r="L9" s="12"/>
      <c r="M9" s="12"/>
      <c r="N9" s="12"/>
      <c r="O9" s="12"/>
      <c r="P9" s="12"/>
    </row>
    <row r="10" spans="1:48" ht="14.25" x14ac:dyDescent="0.2">
      <c r="A10" s="17" t="s">
        <v>68</v>
      </c>
      <c r="B10" s="12"/>
      <c r="C10" s="12"/>
      <c r="D10" s="12"/>
      <c r="E10" s="12">
        <f>'£PSNB'!AQ82</f>
        <v>121.4</v>
      </c>
      <c r="F10" s="12">
        <f>'£PSNB'!AR82</f>
        <v>80.5</v>
      </c>
      <c r="G10" s="12">
        <f>'£PSNB'!AS82</f>
        <v>99.3</v>
      </c>
      <c r="H10" s="12">
        <f>'£PSNB'!AT82</f>
        <v>87.9</v>
      </c>
      <c r="I10" s="12">
        <f>'£PSNB'!AU82</f>
        <v>73.3</v>
      </c>
      <c r="J10" s="12">
        <f>'£PSNB'!AV82</f>
        <v>49</v>
      </c>
      <c r="K10" s="12">
        <f>'£PSNB'!AW82</f>
        <v>31.2</v>
      </c>
      <c r="L10" s="12"/>
      <c r="M10" s="12"/>
      <c r="N10" s="12"/>
      <c r="O10" s="12"/>
      <c r="P10" s="12"/>
    </row>
    <row r="11" spans="1:48" ht="14.25" x14ac:dyDescent="0.2">
      <c r="A11" s="17" t="s">
        <v>72</v>
      </c>
      <c r="B11" s="12"/>
      <c r="C11" s="12"/>
      <c r="D11" s="12"/>
      <c r="E11" s="12">
        <f>'£PSNB'!AQ83</f>
        <v>121</v>
      </c>
      <c r="F11" s="12">
        <f>'£PSNB'!AR83</f>
        <v>86.5</v>
      </c>
      <c r="G11" s="12">
        <f>'£PSNB'!AS83</f>
        <v>107.7</v>
      </c>
      <c r="H11" s="12">
        <f>'£PSNB'!AT83</f>
        <v>97.3</v>
      </c>
      <c r="I11" s="12">
        <f>'£PSNB'!AU83</f>
        <v>87.1</v>
      </c>
      <c r="J11" s="12">
        <f>'£PSNB'!AV83</f>
        <v>60.8</v>
      </c>
      <c r="K11" s="12">
        <f>'£PSNB'!AW83</f>
        <v>42</v>
      </c>
      <c r="L11" s="12"/>
      <c r="M11" s="12"/>
      <c r="N11" s="12"/>
      <c r="O11" s="12"/>
      <c r="P11" s="12"/>
    </row>
    <row r="12" spans="1:48" ht="14.25" x14ac:dyDescent="0.2">
      <c r="A12" s="17" t="s">
        <v>63</v>
      </c>
      <c r="B12" s="12"/>
      <c r="C12" s="12"/>
      <c r="D12" s="12"/>
      <c r="E12" s="12"/>
      <c r="F12" s="12">
        <f>'£PSNB'!AR84</f>
        <v>80.599999999999994</v>
      </c>
      <c r="G12" s="12">
        <f>'£PSNB'!AS84</f>
        <v>99</v>
      </c>
      <c r="H12" s="12">
        <f>'£PSNB'!AT84</f>
        <v>83.9</v>
      </c>
      <c r="I12" s="12">
        <f>'£PSNB'!AU84</f>
        <v>71.5</v>
      </c>
      <c r="J12" s="12">
        <f>'£PSNB'!AV84</f>
        <v>47.8</v>
      </c>
      <c r="K12" s="12">
        <f>'£PSNB'!AW84</f>
        <v>24.8</v>
      </c>
      <c r="L12" s="12">
        <f>'£PSNB'!AX84</f>
        <v>1.9</v>
      </c>
      <c r="M12" s="12"/>
      <c r="N12" s="12"/>
      <c r="O12" s="12"/>
      <c r="P12" s="12"/>
    </row>
    <row r="13" spans="1:48" ht="14.25" x14ac:dyDescent="0.2">
      <c r="A13" s="17" t="s">
        <v>73</v>
      </c>
      <c r="B13" s="12"/>
      <c r="C13" s="12"/>
      <c r="D13" s="12"/>
      <c r="E13" s="12"/>
      <c r="F13" s="12">
        <f>'£PSNB'!AR85</f>
        <v>80.3</v>
      </c>
      <c r="G13" s="12">
        <f>'£PSNB'!AS85</f>
        <v>95.6</v>
      </c>
      <c r="H13" s="12">
        <f>'£PSNB'!AT85</f>
        <v>83.9</v>
      </c>
      <c r="I13" s="12">
        <f>'£PSNB'!AU85</f>
        <v>68.3</v>
      </c>
      <c r="J13" s="12">
        <f>'£PSNB'!AV85</f>
        <v>41.5</v>
      </c>
      <c r="K13" s="12">
        <f>'£PSNB'!AW85</f>
        <v>17.8</v>
      </c>
      <c r="L13" s="12">
        <f>'£PSNB'!AX85</f>
        <v>-1.1000000000000001</v>
      </c>
      <c r="M13" s="12"/>
      <c r="N13" s="12"/>
      <c r="O13" s="12"/>
      <c r="P13" s="12"/>
    </row>
    <row r="14" spans="1:48" x14ac:dyDescent="0.2">
      <c r="A14" s="17">
        <v>41977</v>
      </c>
      <c r="B14" s="12"/>
      <c r="C14" s="12"/>
      <c r="D14" s="12"/>
      <c r="E14" s="12"/>
      <c r="F14" s="12"/>
      <c r="G14" s="12">
        <f>'£PSNB'!AS86</f>
        <v>97.5</v>
      </c>
      <c r="H14" s="12">
        <f>'£PSNB'!AT86</f>
        <v>91.3</v>
      </c>
      <c r="I14" s="12">
        <f>'£PSNB'!AU86</f>
        <v>75.900000000000006</v>
      </c>
      <c r="J14" s="12">
        <f>'£PSNB'!AV86</f>
        <v>40.9</v>
      </c>
      <c r="K14" s="12">
        <f>'£PSNB'!AW86</f>
        <v>14.5</v>
      </c>
      <c r="L14" s="12">
        <f>'£PSNB'!AX86</f>
        <v>-4</v>
      </c>
      <c r="M14" s="12">
        <f>'£PSNB'!AY86</f>
        <v>-23.1</v>
      </c>
      <c r="N14" s="12"/>
      <c r="O14" s="12"/>
      <c r="P14" s="12"/>
    </row>
    <row r="15" spans="1:48" x14ac:dyDescent="0.2">
      <c r="A15" s="28" t="s">
        <v>70</v>
      </c>
      <c r="B15" s="12"/>
      <c r="C15" s="12"/>
      <c r="D15" s="12"/>
      <c r="E15" s="12"/>
      <c r="F15" s="12"/>
      <c r="G15" s="12">
        <f>'£PSNB'!AS87</f>
        <v>97.3</v>
      </c>
      <c r="H15" s="12">
        <f>'£PSNB'!AT87</f>
        <v>90.2</v>
      </c>
      <c r="I15" s="12">
        <f>'£PSNB'!AU87</f>
        <v>75.3</v>
      </c>
      <c r="J15" s="12">
        <f>'£PSNB'!AV87</f>
        <v>39.4</v>
      </c>
      <c r="K15" s="12">
        <f>'£PSNB'!AW87</f>
        <v>12.8</v>
      </c>
      <c r="L15" s="12">
        <f>'£PSNB'!AX87</f>
        <v>-5.2</v>
      </c>
      <c r="M15" s="12">
        <f>'£PSNB'!AY87</f>
        <v>-7</v>
      </c>
      <c r="N15" s="12"/>
      <c r="O15" s="12"/>
      <c r="P15" s="12"/>
    </row>
    <row r="16" spans="1:48" x14ac:dyDescent="0.2">
      <c r="A16" s="28" t="s">
        <v>74</v>
      </c>
      <c r="B16" s="12"/>
      <c r="C16" s="12"/>
      <c r="D16" s="12"/>
      <c r="E16" s="12"/>
      <c r="F16" s="12"/>
      <c r="G16" s="12"/>
      <c r="H16" s="12">
        <f>'£PSNB'!AT88</f>
        <v>89.2</v>
      </c>
      <c r="I16" s="12">
        <f>'£PSNB'!AU88</f>
        <v>69.5</v>
      </c>
      <c r="J16" s="12">
        <f>'£PSNB'!AV88</f>
        <v>43.1</v>
      </c>
      <c r="K16" s="12">
        <f>'£PSNB'!AW88</f>
        <v>24.3</v>
      </c>
      <c r="L16" s="12">
        <f>'£PSNB'!AX88</f>
        <v>6.4</v>
      </c>
      <c r="M16" s="12">
        <f>'£PSNB'!AY88</f>
        <v>-10</v>
      </c>
      <c r="N16" s="12">
        <f>'£PSNB'!AZ88</f>
        <v>-11.6</v>
      </c>
      <c r="O16" s="12"/>
      <c r="P16" s="12"/>
    </row>
    <row r="17" spans="1:21" x14ac:dyDescent="0.2">
      <c r="A17" s="28" t="s">
        <v>75</v>
      </c>
      <c r="B17" s="12"/>
      <c r="C17" s="12"/>
      <c r="D17" s="12"/>
      <c r="E17" s="12"/>
      <c r="F17" s="12"/>
      <c r="G17" s="12"/>
      <c r="H17" s="12">
        <f>'£PSNB'!AT89</f>
        <v>94.7</v>
      </c>
      <c r="I17" s="12">
        <f>'£PSNB'!AU89</f>
        <v>73.5</v>
      </c>
      <c r="J17" s="12">
        <f>'£PSNB'!AV89</f>
        <v>49.9</v>
      </c>
      <c r="K17" s="12">
        <f>'£PSNB'!AW89</f>
        <v>24.8</v>
      </c>
      <c r="L17" s="12">
        <f>'£PSNB'!AX89</f>
        <v>4.5999999999999996</v>
      </c>
      <c r="M17" s="12">
        <f>'£PSNB'!AY89</f>
        <v>-10.1</v>
      </c>
      <c r="N17" s="12">
        <f>'£PSNB'!AZ89</f>
        <v>-14.7</v>
      </c>
      <c r="O17" s="12"/>
      <c r="P17" s="12"/>
    </row>
    <row r="18" spans="1:21" x14ac:dyDescent="0.2">
      <c r="A18" s="28" t="s">
        <v>76</v>
      </c>
      <c r="B18" s="12"/>
      <c r="C18" s="12"/>
      <c r="D18" s="12"/>
      <c r="E18" s="12"/>
      <c r="F18" s="12"/>
      <c r="G18" s="12"/>
      <c r="H18" s="12">
        <f>'£PSNB'!AT90</f>
        <v>91.855000000000004</v>
      </c>
      <c r="I18" s="12">
        <f>'£PSNB'!AU90</f>
        <v>72.161800663396917</v>
      </c>
      <c r="J18" s="12">
        <f>'£PSNB'!AV90</f>
        <v>55.490613431016172</v>
      </c>
      <c r="K18" s="12">
        <f>'£PSNB'!AW90</f>
        <v>38.783500899408651</v>
      </c>
      <c r="L18" s="12">
        <f>'£PSNB'!AX90</f>
        <v>21.438704158039879</v>
      </c>
      <c r="M18" s="12">
        <f>'£PSNB'!AY90</f>
        <v>-10.444702422846881</v>
      </c>
      <c r="N18" s="12">
        <f>'£PSNB'!AZ90</f>
        <v>-11.042476184484185</v>
      </c>
      <c r="O18" s="12"/>
      <c r="P18" s="12"/>
    </row>
    <row r="19" spans="1:21" x14ac:dyDescent="0.2">
      <c r="A19" s="28" t="s">
        <v>167</v>
      </c>
      <c r="B19" s="12"/>
      <c r="C19" s="12"/>
      <c r="D19" s="12"/>
      <c r="E19" s="12"/>
      <c r="F19" s="12"/>
      <c r="G19" s="12"/>
      <c r="H19" s="12"/>
      <c r="I19" s="12">
        <f>'£PSNB'!AU91</f>
        <v>76.031000000000006</v>
      </c>
      <c r="J19" s="12">
        <f>'£PSNB'!AV91</f>
        <v>68.182309262976744</v>
      </c>
      <c r="K19" s="12">
        <f>'£PSNB'!AW91</f>
        <v>58.971955090337197</v>
      </c>
      <c r="L19" s="12">
        <f>'£PSNB'!AX91</f>
        <v>46.516091031799661</v>
      </c>
      <c r="M19" s="12">
        <f>'£PSNB'!AY91</f>
        <v>21.940694901994096</v>
      </c>
      <c r="N19" s="12">
        <f>'£PSNB'!AZ91</f>
        <v>20.742451994781497</v>
      </c>
      <c r="O19" s="12">
        <f>'£PSNB'!BA91</f>
        <v>17.219116071215495</v>
      </c>
      <c r="P19" s="12"/>
    </row>
    <row r="20" spans="1:21" x14ac:dyDescent="0.2">
      <c r="A20" s="28" t="s">
        <v>436</v>
      </c>
      <c r="B20" s="12"/>
      <c r="C20" s="12"/>
      <c r="D20" s="12"/>
      <c r="E20" s="12"/>
      <c r="F20" s="12"/>
      <c r="G20" s="12"/>
      <c r="H20" s="12"/>
      <c r="I20" s="12">
        <f>'£PSNB'!AU92</f>
        <v>71.656999999999996</v>
      </c>
      <c r="J20" s="12">
        <f>'£PSNB'!AV92</f>
        <v>51.749725465881539</v>
      </c>
      <c r="K20" s="12">
        <f>'£PSNB'!AW92</f>
        <v>58.255104997451241</v>
      </c>
      <c r="L20" s="12">
        <f>'£PSNB'!AX92</f>
        <v>40.812318433885331</v>
      </c>
      <c r="M20" s="12">
        <f>'£PSNB'!AY92</f>
        <v>21.359842195098754</v>
      </c>
      <c r="N20" s="12">
        <f>'£PSNB'!AZ92</f>
        <v>20.590537293676054</v>
      </c>
      <c r="O20" s="12">
        <f>'£PSNB'!BA92</f>
        <v>16.802795444320196</v>
      </c>
      <c r="P20" s="12"/>
    </row>
    <row r="21" spans="1:21" x14ac:dyDescent="0.2">
      <c r="A21" s="30" t="s">
        <v>444</v>
      </c>
      <c r="B21" s="12"/>
      <c r="C21" s="12"/>
      <c r="D21" s="12"/>
      <c r="E21" s="12"/>
      <c r="F21" s="12"/>
      <c r="G21" s="12"/>
      <c r="H21" s="12"/>
      <c r="I21" s="12"/>
      <c r="J21" s="12">
        <f>'£PSNB'!AV93</f>
        <v>45.680999999999997</v>
      </c>
      <c r="K21" s="12">
        <f>'£PSNB'!AW94</f>
        <v>45.159684537946625</v>
      </c>
      <c r="L21" s="12">
        <f>'£PSNB'!AX94</f>
        <v>37.055017609587786</v>
      </c>
      <c r="M21" s="12">
        <f>'£PSNB'!AY94</f>
        <v>33.903454728244874</v>
      </c>
      <c r="N21" s="12">
        <f>'£PSNB'!AZ94</f>
        <v>28.735633204346989</v>
      </c>
      <c r="O21" s="12">
        <f>'£PSNB'!BA94</f>
        <v>25.993383248116995</v>
      </c>
      <c r="P21" s="12">
        <f>'£PSNB'!BB94</f>
        <v>21.38824921363787</v>
      </c>
    </row>
    <row r="22" spans="1:21" x14ac:dyDescent="0.2">
      <c r="A22" s="86" t="str">
        <f>'£PSNB'!A94</f>
        <v>March 2018</v>
      </c>
      <c r="B22" s="12"/>
      <c r="C22" s="12"/>
      <c r="D22" s="12"/>
      <c r="E22" s="12"/>
      <c r="F22" s="12"/>
      <c r="G22" s="12"/>
      <c r="H22" s="12"/>
      <c r="I22" s="12"/>
      <c r="J22" s="12">
        <f>'£PSNB'!AV94</f>
        <v>45.753</v>
      </c>
      <c r="K22" s="12">
        <f>'£PSNB'!AW94</f>
        <v>45.159684537946625</v>
      </c>
      <c r="L22" s="12">
        <f>'£PSNB'!AX94</f>
        <v>37.055017609587786</v>
      </c>
      <c r="M22" s="12">
        <f>'£PSNB'!AY94</f>
        <v>33.903454728244874</v>
      </c>
      <c r="N22" s="12">
        <f>'£PSNB'!AZ94</f>
        <v>28.735633204346989</v>
      </c>
      <c r="O22" s="12">
        <f>'£PSNB'!BA94</f>
        <v>25.993383248116995</v>
      </c>
      <c r="P22" s="12">
        <f>'£PSNB'!BB94</f>
        <v>21.38824921363787</v>
      </c>
    </row>
    <row r="23" spans="1:21" x14ac:dyDescent="0.2">
      <c r="A23" s="86" t="str">
        <f>'£PSNB'!A95</f>
        <v>October 2018</v>
      </c>
      <c r="B23" s="12"/>
      <c r="C23" s="12"/>
      <c r="D23" s="12"/>
      <c r="E23" s="12"/>
      <c r="F23" s="12"/>
      <c r="G23" s="12"/>
      <c r="H23" s="12"/>
      <c r="I23" s="12"/>
      <c r="J23" s="12"/>
      <c r="K23" s="12">
        <f>'£PSNB'!AW95</f>
        <v>39.808999999999997</v>
      </c>
      <c r="L23" s="12">
        <f>'£PSNB'!AX95</f>
        <v>25.477684593619067</v>
      </c>
      <c r="M23" s="12">
        <f>'£PSNB'!AY95</f>
        <v>31.755543701449497</v>
      </c>
      <c r="N23" s="12">
        <f>'£PSNB'!AZ95</f>
        <v>26.657178673758843</v>
      </c>
      <c r="O23" s="12">
        <f>'£PSNB'!BA95</f>
        <v>23.816901461533941</v>
      </c>
      <c r="P23" s="12">
        <f>'£PSNB'!BB95</f>
        <v>20.808491933035111</v>
      </c>
      <c r="Q23" s="12">
        <f>'£PSNB'!BC95</f>
        <v>19.754404935030617</v>
      </c>
    </row>
    <row r="24" spans="1:21" x14ac:dyDescent="0.2">
      <c r="A24" s="218" t="s">
        <v>547</v>
      </c>
      <c r="B24" s="12"/>
      <c r="C24" s="12"/>
      <c r="D24" s="12"/>
      <c r="E24" s="12"/>
      <c r="F24" s="12"/>
      <c r="G24" s="12"/>
      <c r="H24" s="12"/>
      <c r="I24" s="12"/>
      <c r="J24" s="12"/>
      <c r="K24" s="12">
        <f>'£PSNB'!AW96</f>
        <v>41.904000000000003</v>
      </c>
      <c r="L24" s="12">
        <f>'£PSNB'!AX96</f>
        <v>22.822161196123286</v>
      </c>
      <c r="M24" s="12">
        <f>'£PSNB'!AY96</f>
        <v>29.336181137190245</v>
      </c>
      <c r="N24" s="12">
        <f>'£PSNB'!AZ96</f>
        <v>21.156549519753696</v>
      </c>
      <c r="O24" s="12">
        <f>'£PSNB'!BA96</f>
        <v>17.632530956398323</v>
      </c>
      <c r="P24" s="12">
        <f>'£PSNB'!BB96</f>
        <v>14.415482339419963</v>
      </c>
      <c r="Q24" s="12">
        <f>'£PSNB'!BC96</f>
        <v>13.455153775326529</v>
      </c>
    </row>
    <row r="25" spans="1:21" x14ac:dyDescent="0.2">
      <c r="A25" s="218" t="s">
        <v>555</v>
      </c>
      <c r="B25" s="12"/>
      <c r="C25" s="12"/>
      <c r="D25" s="12"/>
      <c r="E25" s="12"/>
      <c r="F25" s="12"/>
      <c r="G25" s="12"/>
      <c r="H25" s="12"/>
      <c r="I25" s="12"/>
      <c r="J25" s="12"/>
      <c r="K25" s="12"/>
      <c r="L25" s="12">
        <f>'£PSNB'!AX97</f>
        <v>38.408999999999999</v>
      </c>
      <c r="M25" s="12">
        <f>'£PSNB'!AY97</f>
        <v>47.448355912036455</v>
      </c>
      <c r="N25" s="12">
        <f>'£PSNB'!AZ97</f>
        <v>54.785617166301854</v>
      </c>
      <c r="O25" s="12">
        <f>'£PSNB'!BA97</f>
        <v>66.653339013528324</v>
      </c>
      <c r="P25" s="12">
        <f>'£PSNB'!BB97</f>
        <v>61.48593598081721</v>
      </c>
      <c r="Q25" s="12">
        <f>'£PSNB'!BC97</f>
        <v>60.234621612166812</v>
      </c>
      <c r="R25" s="12">
        <f>'£PSNB'!BD97</f>
        <v>57.92369425463253</v>
      </c>
    </row>
    <row r="26" spans="1:21" x14ac:dyDescent="0.2">
      <c r="A26" s="218" t="s">
        <v>578</v>
      </c>
      <c r="B26" s="12"/>
      <c r="C26" s="12"/>
      <c r="D26" s="12"/>
      <c r="E26" s="12"/>
      <c r="F26" s="12"/>
      <c r="G26" s="12"/>
      <c r="H26" s="12"/>
      <c r="I26" s="12"/>
      <c r="J26" s="12"/>
      <c r="K26" s="12"/>
      <c r="L26" s="12"/>
      <c r="M26" s="12">
        <f>'£PSNB'!AY98</f>
        <v>56.055999999999997</v>
      </c>
      <c r="N26" s="12">
        <f>'£PSNB'!AZ98</f>
        <v>393.54689467693072</v>
      </c>
      <c r="O26" s="12">
        <f>'£PSNB'!BA98</f>
        <v>164.22802286241927</v>
      </c>
      <c r="P26" s="12">
        <f>'£PSNB'!BB98</f>
        <v>104.59794566105693</v>
      </c>
      <c r="Q26" s="12">
        <f>'£PSNB'!BC98</f>
        <v>100.39439549462811</v>
      </c>
      <c r="R26" s="12">
        <f>'£PSNB'!BD98</f>
        <v>99.574072444501297</v>
      </c>
      <c r="S26" s="12">
        <f>'£PSNB'!BE98</f>
        <v>101.8322302451883</v>
      </c>
    </row>
    <row r="27" spans="1:21" x14ac:dyDescent="0.2">
      <c r="A27" s="218" t="s">
        <v>581</v>
      </c>
      <c r="B27" s="12"/>
      <c r="C27" s="12"/>
      <c r="D27" s="12"/>
      <c r="E27" s="12"/>
      <c r="F27" s="12"/>
      <c r="G27" s="12"/>
      <c r="H27" s="12"/>
      <c r="I27" s="12"/>
      <c r="J27" s="12"/>
      <c r="K27" s="12"/>
      <c r="L27" s="12"/>
      <c r="M27" s="12">
        <f>'£PSNB'!AY99</f>
        <v>57.076999999999998</v>
      </c>
      <c r="N27" s="12">
        <f>'£PSNB'!AZ99</f>
        <v>354.62990129568055</v>
      </c>
      <c r="O27" s="12">
        <f>'£PSNB'!BA99</f>
        <v>233.9343368028683</v>
      </c>
      <c r="P27" s="12">
        <f>'£PSNB'!BB99</f>
        <v>106.92032265069857</v>
      </c>
      <c r="Q27" s="12">
        <f>'£PSNB'!BC99</f>
        <v>85.340827175512928</v>
      </c>
      <c r="R27" s="12">
        <f>'£PSNB'!BD99</f>
        <v>74.439268514254422</v>
      </c>
      <c r="S27" s="12">
        <f>'£PSNB'!BE99</f>
        <v>73.678388311510219</v>
      </c>
    </row>
    <row r="28" spans="1:21" x14ac:dyDescent="0.2">
      <c r="A28" s="218" t="s">
        <v>584</v>
      </c>
      <c r="B28" s="12"/>
      <c r="C28" s="12"/>
      <c r="D28" s="12"/>
      <c r="E28" s="12"/>
      <c r="F28" s="12"/>
      <c r="G28" s="12"/>
      <c r="H28" s="12"/>
      <c r="I28" s="12"/>
      <c r="J28" s="12"/>
      <c r="K28" s="12"/>
      <c r="L28" s="12"/>
      <c r="M28" s="12"/>
      <c r="N28" s="12">
        <f>'£PSNB'!AZ100</f>
        <v>319.94400000000002</v>
      </c>
      <c r="O28" s="12">
        <f>'£PSNB'!BA100</f>
        <v>182.99377672825486</v>
      </c>
      <c r="P28" s="12">
        <f>'£PSNB'!BB100</f>
        <v>83.001698528124052</v>
      </c>
      <c r="Q28" s="12">
        <f>'£PSNB'!BC100</f>
        <v>61.583871198672632</v>
      </c>
      <c r="R28" s="12">
        <f>'£PSNB'!BD100</f>
        <v>46.322064244638561</v>
      </c>
      <c r="S28" s="12">
        <f>'£PSNB'!BE100</f>
        <v>46.369850527018613</v>
      </c>
      <c r="T28" s="12">
        <f>'£PSNB'!BF100</f>
        <v>43.956065257858207</v>
      </c>
    </row>
    <row r="29" spans="1:21" x14ac:dyDescent="0.2">
      <c r="A29" s="218" t="s">
        <v>595</v>
      </c>
      <c r="B29" s="12"/>
      <c r="C29" s="12"/>
      <c r="D29" s="12"/>
      <c r="E29" s="12"/>
      <c r="F29" s="12"/>
      <c r="G29" s="12"/>
      <c r="H29" s="12"/>
      <c r="I29" s="12"/>
      <c r="J29" s="12"/>
      <c r="K29" s="12"/>
      <c r="L29" s="12"/>
      <c r="M29" s="12"/>
      <c r="N29" s="12">
        <f>'£PSNB'!AZ101</f>
        <v>321.91699999999997</v>
      </c>
      <c r="O29" s="12">
        <f>'£PSNB'!BA101</f>
        <v>127.82987521939876</v>
      </c>
      <c r="P29" s="12">
        <f>'£PSNB'!BB101</f>
        <v>99.140690615079052</v>
      </c>
      <c r="Q29" s="12">
        <f>'£PSNB'!BC101</f>
        <v>50.194568349496826</v>
      </c>
      <c r="R29" s="12">
        <f>'£PSNB'!BD101</f>
        <v>36.52329312780514</v>
      </c>
      <c r="S29" s="12">
        <f>'£PSNB'!BE101</f>
        <v>34.827015097704461</v>
      </c>
      <c r="T29" s="12">
        <f>'£PSNB'!BF101</f>
        <v>31.55086859693067</v>
      </c>
    </row>
    <row r="30" spans="1:21" x14ac:dyDescent="0.2">
      <c r="A30" s="218" t="s">
        <v>605</v>
      </c>
      <c r="B30" s="12"/>
      <c r="C30" s="12"/>
      <c r="D30" s="12"/>
      <c r="E30" s="12"/>
      <c r="F30" s="12"/>
      <c r="G30" s="12"/>
      <c r="H30" s="12"/>
      <c r="I30" s="12"/>
      <c r="J30" s="12"/>
      <c r="K30" s="12"/>
      <c r="L30" s="12"/>
      <c r="M30" s="12"/>
      <c r="N30" s="12"/>
      <c r="O30" s="12">
        <f>'£PSNB'!BA102</f>
        <v>133.27199999999999</v>
      </c>
      <c r="P30" s="12">
        <f>'£PSNB'!BB102</f>
        <v>177.03391923297974</v>
      </c>
      <c r="Q30" s="12">
        <f>'£PSNB'!BC102</f>
        <v>140.02807449614903</v>
      </c>
      <c r="R30" s="12">
        <f>'£PSNB'!BD102</f>
        <v>84.326581987641745</v>
      </c>
      <c r="S30" s="12">
        <f>'£PSNB'!BE102</f>
        <v>76.915010221239271</v>
      </c>
      <c r="T30" s="12">
        <f>'£PSNB'!BF102</f>
        <v>80.345397634826071</v>
      </c>
      <c r="U30" s="12">
        <f>'£PSNB'!BG102</f>
        <v>69.197738504808768</v>
      </c>
    </row>
    <row r="31" spans="1:21" x14ac:dyDescent="0.2">
      <c r="A31" s="30"/>
      <c r="B31" s="12"/>
      <c r="C31" s="12"/>
      <c r="D31" s="12"/>
      <c r="E31" s="12"/>
      <c r="F31" s="12"/>
      <c r="G31" s="12"/>
      <c r="H31" s="12"/>
      <c r="I31" s="12"/>
      <c r="J31" s="12"/>
      <c r="K31" s="12"/>
      <c r="L31" s="12"/>
      <c r="M31" s="12"/>
      <c r="N31" s="12"/>
      <c r="O31" s="12"/>
      <c r="P31" s="12"/>
    </row>
    <row r="32" spans="1:21" x14ac:dyDescent="0.2">
      <c r="A32" s="17" t="s">
        <v>287</v>
      </c>
      <c r="B32" s="12">
        <f>'£PSNB'!AN104</f>
        <v>119.372</v>
      </c>
      <c r="C32" s="12">
        <f>'£PSNB'!AO104</f>
        <v>159.90600000000001</v>
      </c>
      <c r="D32" s="12">
        <f>'£PSNB'!AP104</f>
        <v>141.78700000000001</v>
      </c>
      <c r="E32" s="12">
        <f>'£PSNB'!AQ104</f>
        <v>121.28700000000001</v>
      </c>
      <c r="F32" s="12">
        <f>'£PSNB'!AR104</f>
        <v>123.911</v>
      </c>
      <c r="G32" s="12">
        <f>'£PSNB'!AS104</f>
        <v>102.477</v>
      </c>
      <c r="H32" s="12">
        <f>'£PSNB'!AT104</f>
        <v>96.869</v>
      </c>
      <c r="I32" s="12">
        <f>'£PSNB'!AU104</f>
        <v>81.516000000000005</v>
      </c>
      <c r="J32" s="12">
        <f>'£PSNB'!AV104</f>
        <v>54.802999999999997</v>
      </c>
      <c r="K32" s="12">
        <f>'£PSNB'!AW104</f>
        <v>58.883000000000003</v>
      </c>
      <c r="L32" s="12">
        <f>'£PSNB'!AX104</f>
        <v>44.415999999999997</v>
      </c>
      <c r="M32" s="12">
        <f>'£PSNB'!AY104</f>
        <v>64.546999999999997</v>
      </c>
      <c r="N32" s="12">
        <f>'£PSNB'!AZ104</f>
        <v>312.63299999999998</v>
      </c>
      <c r="O32" s="12">
        <f>'£PSNB'!BA104</f>
        <v>133.27199999999999</v>
      </c>
    </row>
    <row r="33" spans="1:1" x14ac:dyDescent="0.2">
      <c r="A33" s="41" t="s">
        <v>288</v>
      </c>
    </row>
  </sheetData>
  <phoneticPr fontId="111" type="noConversion"/>
  <hyperlinks>
    <hyperlink ref="A4" location="Contents!A1" display="Back to contents" xr:uid="{00000000-0004-0000-0000-000000000000}"/>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7">
    <tabColor theme="0" tint="-0.34998626667073579"/>
  </sheetPr>
  <dimension ref="A1:BA46"/>
  <sheetViews>
    <sheetView workbookViewId="0">
      <pane xSplit="1" ySplit="4" topLeftCell="E5" activePane="bottomRight" state="frozen"/>
      <selection activeCell="U30" sqref="U30"/>
      <selection pane="topRight" activeCell="U30" sqref="U30"/>
      <selection pane="bottomLeft" activeCell="U30" sqref="U30"/>
      <selection pane="bottomRight" activeCell="U30" sqref="U30"/>
    </sheetView>
  </sheetViews>
  <sheetFormatPr defaultColWidth="9.140625" defaultRowHeight="12.75" x14ac:dyDescent="0.2"/>
  <cols>
    <col min="1" max="1" width="18.42578125" style="16" customWidth="1"/>
    <col min="2" max="2" width="9.42578125" style="23" bestFit="1" customWidth="1"/>
    <col min="3" max="3" width="9.42578125" style="24" bestFit="1" customWidth="1"/>
    <col min="4" max="21" width="9.42578125" style="2" bestFit="1" customWidth="1"/>
    <col min="22" max="29" width="9.5703125" style="2" bestFit="1" customWidth="1"/>
    <col min="30" max="30" width="9.140625" style="2" customWidth="1"/>
    <col min="31" max="35" width="9.5703125" style="2" bestFit="1" customWidth="1"/>
    <col min="36" max="42" width="10.5703125" style="2" bestFit="1" customWidth="1"/>
    <col min="43" max="50" width="9.140625" style="2"/>
    <col min="51" max="16384" width="9.140625" style="23"/>
  </cols>
  <sheetData>
    <row r="1" spans="1:50" s="16" customFormat="1" ht="40.5" customHeight="1" x14ac:dyDescent="0.25">
      <c r="A1" s="33" t="s">
        <v>208</v>
      </c>
      <c r="B1" s="32" t="s">
        <v>54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row>
    <row r="2" spans="1:50" s="16" customFormat="1" x14ac:dyDescent="0.2">
      <c r="A2" s="16" t="s">
        <v>78</v>
      </c>
      <c r="B2" s="20" t="s">
        <v>55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row>
    <row r="3" spans="1:50" s="16" customFormat="1" x14ac:dyDescent="0.2">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row>
    <row r="4" spans="1:50" s="16" customFormat="1" x14ac:dyDescent="0.2">
      <c r="A4" s="45" t="s">
        <v>307</v>
      </c>
      <c r="B4" s="19" t="s">
        <v>2</v>
      </c>
      <c r="C4" s="19" t="s">
        <v>3</v>
      </c>
      <c r="D4" s="19" t="s">
        <v>4</v>
      </c>
      <c r="E4" s="21" t="s">
        <v>5</v>
      </c>
      <c r="F4" s="21" t="s">
        <v>6</v>
      </c>
      <c r="G4" s="21" t="s">
        <v>7</v>
      </c>
      <c r="H4" s="21" t="s">
        <v>8</v>
      </c>
      <c r="I4" s="21" t="s">
        <v>9</v>
      </c>
      <c r="J4" s="21" t="s">
        <v>10</v>
      </c>
      <c r="K4" s="21" t="s">
        <v>48</v>
      </c>
      <c r="L4" s="19" t="s">
        <v>61</v>
      </c>
      <c r="M4" s="19" t="s">
        <v>62</v>
      </c>
      <c r="N4" s="19" t="s">
        <v>71</v>
      </c>
      <c r="O4" s="19" t="s">
        <v>144</v>
      </c>
      <c r="P4" s="19" t="s">
        <v>443</v>
      </c>
      <c r="Q4" s="19" t="s">
        <v>531</v>
      </c>
      <c r="R4" s="19" t="s">
        <v>563</v>
      </c>
      <c r="S4" s="19" t="s">
        <v>579</v>
      </c>
      <c r="T4" s="19" t="s">
        <v>585</v>
      </c>
      <c r="U4" s="19" t="s">
        <v>606</v>
      </c>
      <c r="V4" s="19"/>
      <c r="W4" s="19"/>
    </row>
    <row r="5" spans="1:50" s="2" customFormat="1" x14ac:dyDescent="0.2">
      <c r="A5" s="17">
        <v>40330</v>
      </c>
      <c r="B5" s="13">
        <f>NGDP!AC61</f>
        <v>1434</v>
      </c>
      <c r="C5" s="13">
        <f>NGDP!AD61</f>
        <v>1408</v>
      </c>
      <c r="D5" s="13">
        <f>NGDP!AE61</f>
        <v>1474</v>
      </c>
      <c r="E5" s="13">
        <f>NGDP!AF61</f>
        <v>1539</v>
      </c>
      <c r="F5" s="13">
        <f>NGDP!AG61</f>
        <v>1620</v>
      </c>
      <c r="G5" s="13">
        <f>NGDP!AH61</f>
        <v>1710</v>
      </c>
      <c r="H5" s="13">
        <f>NGDP!AI61</f>
        <v>1803</v>
      </c>
      <c r="I5" s="13">
        <f>NGDP!AJ61</f>
        <v>1902</v>
      </c>
      <c r="J5" s="13"/>
      <c r="K5" s="13"/>
      <c r="L5" s="13"/>
      <c r="M5" s="13"/>
      <c r="N5" s="13"/>
      <c r="O5" s="13"/>
      <c r="X5" s="23"/>
      <c r="Y5" s="23"/>
      <c r="Z5" s="23"/>
    </row>
    <row r="6" spans="1:50" s="2" customFormat="1" x14ac:dyDescent="0.2">
      <c r="A6" s="17">
        <v>40483</v>
      </c>
      <c r="B6" s="13"/>
      <c r="C6" s="13">
        <f>NGDP!AD62</f>
        <v>1403</v>
      </c>
      <c r="D6" s="13">
        <f>NGDP!AE62</f>
        <v>1483</v>
      </c>
      <c r="E6" s="13">
        <f>NGDP!AF62</f>
        <v>1550</v>
      </c>
      <c r="F6" s="13">
        <f>NGDP!AG62</f>
        <v>1628</v>
      </c>
      <c r="G6" s="13">
        <f>NGDP!AH62</f>
        <v>1721</v>
      </c>
      <c r="H6" s="13">
        <f>NGDP!AI62</f>
        <v>1817</v>
      </c>
      <c r="I6" s="13">
        <f>NGDP!AJ62</f>
        <v>1916</v>
      </c>
      <c r="J6" s="13"/>
      <c r="K6" s="13"/>
      <c r="L6" s="13"/>
      <c r="M6" s="13"/>
      <c r="N6" s="13"/>
      <c r="O6" s="13"/>
      <c r="X6" s="23"/>
      <c r="Y6" s="23"/>
      <c r="Z6" s="23"/>
    </row>
    <row r="7" spans="1:50" s="2" customFormat="1" x14ac:dyDescent="0.2">
      <c r="A7" s="17">
        <v>40603</v>
      </c>
      <c r="B7" s="13"/>
      <c r="C7" s="13">
        <f>NGDP!AD63</f>
        <v>1405</v>
      </c>
      <c r="D7" s="13">
        <f>NGDP!AE63</f>
        <v>1473</v>
      </c>
      <c r="E7" s="13">
        <f>NGDP!AF63</f>
        <v>1544</v>
      </c>
      <c r="F7" s="13">
        <f>NGDP!AG63</f>
        <v>1625</v>
      </c>
      <c r="G7" s="13">
        <f>NGDP!AH63</f>
        <v>1717</v>
      </c>
      <c r="H7" s="13">
        <f>NGDP!AI63</f>
        <v>1814</v>
      </c>
      <c r="I7" s="13">
        <f>NGDP!AJ63</f>
        <v>1915</v>
      </c>
      <c r="J7" s="13"/>
      <c r="K7" s="13"/>
      <c r="L7" s="13"/>
      <c r="M7" s="13"/>
      <c r="N7" s="13"/>
      <c r="O7" s="13"/>
      <c r="X7" s="23"/>
      <c r="Y7" s="23"/>
      <c r="Z7" s="23"/>
    </row>
    <row r="8" spans="1:50" s="2" customFormat="1" x14ac:dyDescent="0.2">
      <c r="A8" s="17">
        <v>40848</v>
      </c>
      <c r="B8" s="13"/>
      <c r="C8" s="13"/>
      <c r="D8" s="13">
        <f>NGDP!AE64</f>
        <v>1477</v>
      </c>
      <c r="E8" s="13">
        <f>NGDP!AF64</f>
        <v>1521</v>
      </c>
      <c r="F8" s="13">
        <f>NGDP!AG64</f>
        <v>1577</v>
      </c>
      <c r="G8" s="13">
        <f>NGDP!AH64</f>
        <v>1654</v>
      </c>
      <c r="H8" s="13">
        <f>NGDP!AI64</f>
        <v>1743</v>
      </c>
      <c r="I8" s="13">
        <f>NGDP!AJ64</f>
        <v>1842</v>
      </c>
      <c r="J8" s="13">
        <f>NGDP!AK64</f>
        <v>1945</v>
      </c>
      <c r="K8" s="13"/>
      <c r="L8" s="13"/>
      <c r="M8" s="13"/>
      <c r="N8" s="13"/>
      <c r="O8" s="13"/>
      <c r="X8" s="23"/>
      <c r="Y8" s="23"/>
      <c r="Z8" s="23"/>
    </row>
    <row r="9" spans="1:50" s="2" customFormat="1" x14ac:dyDescent="0.2">
      <c r="A9" s="17">
        <v>40969</v>
      </c>
      <c r="B9" s="13"/>
      <c r="C9" s="13"/>
      <c r="D9" s="13">
        <f>NGDP!AE65</f>
        <v>1478</v>
      </c>
      <c r="E9" s="13">
        <f>NGDP!AF65</f>
        <v>1521</v>
      </c>
      <c r="F9" s="13">
        <f>NGDP!AG65</f>
        <v>1576</v>
      </c>
      <c r="G9" s="13">
        <f>NGDP!AH65</f>
        <v>1652</v>
      </c>
      <c r="H9" s="13">
        <f>NGDP!AI65</f>
        <v>1740</v>
      </c>
      <c r="I9" s="13">
        <f>NGDP!AJ65</f>
        <v>1839</v>
      </c>
      <c r="J9" s="13">
        <f>NGDP!AK65</f>
        <v>1941</v>
      </c>
      <c r="K9" s="13"/>
      <c r="L9" s="13"/>
      <c r="M9" s="13"/>
      <c r="N9" s="13"/>
      <c r="O9" s="13"/>
      <c r="X9" s="23"/>
      <c r="Y9" s="23"/>
      <c r="Z9" s="23"/>
    </row>
    <row r="10" spans="1:50" s="2" customFormat="1" x14ac:dyDescent="0.2">
      <c r="A10" s="17">
        <v>41244</v>
      </c>
      <c r="B10" s="13"/>
      <c r="C10" s="13"/>
      <c r="D10" s="13"/>
      <c r="E10" s="13">
        <f>NGDP!AF66</f>
        <v>1529</v>
      </c>
      <c r="F10" s="13">
        <f>NGDP!AG66</f>
        <v>1564</v>
      </c>
      <c r="G10" s="13">
        <f>NGDP!AH66</f>
        <v>1620</v>
      </c>
      <c r="H10" s="13">
        <f>NGDP!AI66</f>
        <v>1689</v>
      </c>
      <c r="I10" s="13">
        <f>NGDP!AJ66</f>
        <v>1763</v>
      </c>
      <c r="J10" s="13">
        <f>NGDP!AK66</f>
        <v>1848</v>
      </c>
      <c r="K10" s="13">
        <f>NGDP!AL66</f>
        <v>1939</v>
      </c>
      <c r="L10" s="13"/>
      <c r="M10" s="13"/>
      <c r="N10" s="13"/>
      <c r="O10" s="13"/>
      <c r="X10" s="23"/>
      <c r="Y10" s="23"/>
      <c r="Z10" s="23"/>
    </row>
    <row r="11" spans="1:50" s="2" customFormat="1" x14ac:dyDescent="0.2">
      <c r="A11" s="17">
        <v>41334</v>
      </c>
      <c r="B11" s="13"/>
      <c r="C11" s="13"/>
      <c r="D11" s="13"/>
      <c r="E11" s="13">
        <f>NGDP!AF67</f>
        <v>1526</v>
      </c>
      <c r="F11" s="13">
        <f>NGDP!AG67</f>
        <v>1546</v>
      </c>
      <c r="G11" s="13">
        <f>NGDP!AH67</f>
        <v>1595</v>
      </c>
      <c r="H11" s="13">
        <f>NGDP!AI67</f>
        <v>1658</v>
      </c>
      <c r="I11" s="13">
        <f>NGDP!AJ67</f>
        <v>1728</v>
      </c>
      <c r="J11" s="13">
        <f>NGDP!AK67</f>
        <v>1806</v>
      </c>
      <c r="K11" s="13">
        <f>NGDP!AL67</f>
        <v>1889</v>
      </c>
      <c r="L11" s="13"/>
      <c r="M11" s="13"/>
      <c r="N11" s="13"/>
      <c r="O11" s="13"/>
      <c r="X11" s="23"/>
      <c r="Y11" s="23"/>
      <c r="Z11" s="23"/>
    </row>
    <row r="12" spans="1:50" s="2" customFormat="1" x14ac:dyDescent="0.2">
      <c r="A12" s="17">
        <v>41610</v>
      </c>
      <c r="B12" s="13"/>
      <c r="C12" s="13"/>
      <c r="D12" s="13"/>
      <c r="E12" s="13"/>
      <c r="F12" s="13">
        <f>NGDP!AG68</f>
        <v>1570</v>
      </c>
      <c r="G12" s="13">
        <f>NGDP!AH68</f>
        <v>1642</v>
      </c>
      <c r="H12" s="13">
        <f>NGDP!AI68</f>
        <v>1712</v>
      </c>
      <c r="I12" s="13">
        <f>NGDP!AJ68</f>
        <v>1777</v>
      </c>
      <c r="J12" s="13">
        <f>NGDP!AK68</f>
        <v>1857</v>
      </c>
      <c r="K12" s="13">
        <f>NGDP!AL68</f>
        <v>1940</v>
      </c>
      <c r="L12" s="13">
        <f>NGDP!AM68</f>
        <v>2026</v>
      </c>
      <c r="M12" s="13"/>
      <c r="N12" s="13"/>
      <c r="O12" s="13"/>
      <c r="X12" s="23"/>
      <c r="Y12" s="23"/>
      <c r="Z12" s="23"/>
    </row>
    <row r="13" spans="1:50" s="2" customFormat="1" x14ac:dyDescent="0.2">
      <c r="A13" s="17">
        <v>41701</v>
      </c>
      <c r="B13" s="13"/>
      <c r="C13" s="13"/>
      <c r="D13" s="13"/>
      <c r="E13" s="13"/>
      <c r="F13" s="13">
        <f>NGDP!AG69</f>
        <v>1571</v>
      </c>
      <c r="G13" s="13">
        <f>NGDP!AH69</f>
        <v>1644</v>
      </c>
      <c r="H13" s="13">
        <f>NGDP!AI69</f>
        <v>1721</v>
      </c>
      <c r="I13" s="13">
        <f>NGDP!AJ69</f>
        <v>1788</v>
      </c>
      <c r="J13" s="13">
        <f>NGDP!AK69</f>
        <v>1871</v>
      </c>
      <c r="K13" s="13">
        <f>NGDP!AL69</f>
        <v>1956</v>
      </c>
      <c r="L13" s="13">
        <f>NGDP!AM69</f>
        <v>2042</v>
      </c>
      <c r="M13" s="13"/>
      <c r="N13" s="13"/>
      <c r="O13" s="13"/>
      <c r="X13" s="23"/>
      <c r="Y13" s="23"/>
      <c r="Z13" s="23"/>
    </row>
    <row r="14" spans="1:50" s="2" customFormat="1" x14ac:dyDescent="0.2">
      <c r="A14" s="17">
        <v>41977</v>
      </c>
      <c r="B14" s="13"/>
      <c r="C14" s="13"/>
      <c r="D14" s="13"/>
      <c r="E14" s="13"/>
      <c r="F14" s="13"/>
      <c r="G14" s="13">
        <f>NGDP!AH70</f>
        <v>1733</v>
      </c>
      <c r="H14" s="13">
        <f>NGDP!AI70</f>
        <v>1822</v>
      </c>
      <c r="I14" s="13">
        <f>NGDP!AJ70</f>
        <v>1888</v>
      </c>
      <c r="J14" s="13">
        <f>NGDP!AK70</f>
        <v>1956</v>
      </c>
      <c r="K14" s="13">
        <f>NGDP!AL70</f>
        <v>2038</v>
      </c>
      <c r="L14" s="13">
        <f>NGDP!AM70</f>
        <v>2124</v>
      </c>
      <c r="M14" s="13">
        <f>NGDP!AN70</f>
        <v>2215</v>
      </c>
      <c r="N14" s="13"/>
      <c r="O14" s="13"/>
      <c r="X14" s="23"/>
      <c r="Y14" s="23"/>
      <c r="Z14" s="23"/>
    </row>
    <row r="15" spans="1:50" s="2" customFormat="1" x14ac:dyDescent="0.2">
      <c r="A15" s="31" t="s">
        <v>70</v>
      </c>
      <c r="B15" s="13"/>
      <c r="C15" s="13"/>
      <c r="D15" s="13"/>
      <c r="E15" s="13"/>
      <c r="F15" s="13"/>
      <c r="G15" s="13">
        <f>NGDP!AH71</f>
        <v>1731</v>
      </c>
      <c r="H15" s="13">
        <f>NGDP!AI71</f>
        <v>1809</v>
      </c>
      <c r="I15" s="13">
        <f>NGDP!AJ71</f>
        <v>1878</v>
      </c>
      <c r="J15" s="13">
        <f>NGDP!AK71</f>
        <v>1943</v>
      </c>
      <c r="K15" s="13">
        <f>NGDP!AL71</f>
        <v>2022</v>
      </c>
      <c r="L15" s="13">
        <f>NGDP!AM71</f>
        <v>2111</v>
      </c>
      <c r="M15" s="13">
        <f>NGDP!AN71</f>
        <v>2218</v>
      </c>
      <c r="N15" s="13"/>
      <c r="O15" s="13"/>
      <c r="X15" s="23"/>
      <c r="Y15" s="23"/>
      <c r="Z15" s="23"/>
    </row>
    <row r="16" spans="1:50" s="2" customFormat="1" x14ac:dyDescent="0.2">
      <c r="A16" s="28" t="s">
        <v>74</v>
      </c>
      <c r="B16" s="13"/>
      <c r="C16" s="13"/>
      <c r="D16" s="13"/>
      <c r="E16" s="13"/>
      <c r="F16" s="13"/>
      <c r="G16" s="13"/>
      <c r="H16" s="13">
        <f>NGDP!AI72</f>
        <v>1809</v>
      </c>
      <c r="I16" s="13">
        <f>NGDP!AJ72</f>
        <v>1873</v>
      </c>
      <c r="J16" s="13">
        <f>NGDP!AK72</f>
        <v>1949</v>
      </c>
      <c r="K16" s="13">
        <f>NGDP!AL72</f>
        <v>2032</v>
      </c>
      <c r="L16" s="13">
        <f>NGDP!AM72</f>
        <v>2122</v>
      </c>
      <c r="M16" s="13">
        <f>NGDP!AN72</f>
        <v>2216</v>
      </c>
      <c r="N16" s="13">
        <f>NGDP!AO72</f>
        <v>2326</v>
      </c>
      <c r="O16" s="13"/>
      <c r="X16" s="23"/>
      <c r="Y16" s="23"/>
      <c r="Z16" s="23"/>
    </row>
    <row r="17" spans="1:50" s="2" customFormat="1" x14ac:dyDescent="0.2">
      <c r="A17" s="28" t="s">
        <v>75</v>
      </c>
      <c r="B17" s="13"/>
      <c r="C17" s="13"/>
      <c r="D17" s="13"/>
      <c r="E17" s="13"/>
      <c r="F17" s="13"/>
      <c r="G17" s="13"/>
      <c r="H17" s="13">
        <f>NGDP!AI73</f>
        <v>1829</v>
      </c>
      <c r="I17" s="13">
        <f>NGDP!AJ73</f>
        <v>1903</v>
      </c>
      <c r="J17" s="13">
        <f>NGDP!AK73</f>
        <v>1980</v>
      </c>
      <c r="K17" s="13">
        <f>NGDP!AL73</f>
        <v>2065</v>
      </c>
      <c r="L17" s="13">
        <f>NGDP!AM73</f>
        <v>2157</v>
      </c>
      <c r="M17" s="13">
        <f>NGDP!AN73</f>
        <v>2251</v>
      </c>
      <c r="N17" s="13">
        <f>NGDP!AO73</f>
        <v>2353</v>
      </c>
      <c r="O17" s="13"/>
      <c r="X17" s="23"/>
      <c r="Y17" s="23"/>
      <c r="Z17" s="23"/>
    </row>
    <row r="18" spans="1:50" s="2" customFormat="1" x14ac:dyDescent="0.2">
      <c r="A18" s="28" t="s">
        <v>76</v>
      </c>
      <c r="B18" s="13"/>
      <c r="C18" s="13"/>
      <c r="D18" s="13"/>
      <c r="E18" s="13"/>
      <c r="F18" s="13"/>
      <c r="G18" s="13"/>
      <c r="H18" s="13">
        <f>NGDP!AI74</f>
        <v>1832</v>
      </c>
      <c r="I18" s="13">
        <f>NGDP!AJ74</f>
        <v>1876</v>
      </c>
      <c r="J18" s="13">
        <f>NGDP!AK74</f>
        <v>1943</v>
      </c>
      <c r="K18" s="13">
        <f>NGDP!AL74</f>
        <v>2021</v>
      </c>
      <c r="L18" s="13">
        <f>NGDP!AM74</f>
        <v>2106</v>
      </c>
      <c r="M18" s="13">
        <f>NGDP!AN74</f>
        <v>2189</v>
      </c>
      <c r="N18" s="13">
        <f>NGDP!AO74</f>
        <v>2281</v>
      </c>
      <c r="O18" s="13"/>
      <c r="X18" s="23"/>
      <c r="Y18" s="23"/>
      <c r="Z18" s="23"/>
    </row>
    <row r="19" spans="1:50" s="2" customFormat="1" x14ac:dyDescent="0.2">
      <c r="A19" s="31" t="s">
        <v>167</v>
      </c>
      <c r="B19" s="13"/>
      <c r="C19" s="13"/>
      <c r="D19" s="13"/>
      <c r="E19" s="13"/>
      <c r="F19" s="13"/>
      <c r="G19" s="13"/>
      <c r="H19" s="13"/>
      <c r="I19" s="13">
        <f>NGDP!AJ75</f>
        <v>1882.528</v>
      </c>
      <c r="J19" s="13">
        <f>NGDP!AK75</f>
        <v>1951.258</v>
      </c>
      <c r="K19" s="13">
        <f>NGDP!AL75</f>
        <v>2001.4639999999999</v>
      </c>
      <c r="L19" s="13">
        <f>NGDP!AM75</f>
        <v>2083.3180000000002</v>
      </c>
      <c r="M19" s="13">
        <f>NGDP!AN75</f>
        <v>2166.6509999999998</v>
      </c>
      <c r="N19" s="13">
        <f>NGDP!AO75</f>
        <v>2253.415</v>
      </c>
      <c r="O19" s="13">
        <f>NGDP!AP75</f>
        <v>2345.9349999999999</v>
      </c>
      <c r="X19" s="23"/>
      <c r="Y19" s="23"/>
      <c r="Z19" s="23"/>
    </row>
    <row r="20" spans="1:50" s="2" customFormat="1" x14ac:dyDescent="0.2">
      <c r="A20" s="31" t="s">
        <v>436</v>
      </c>
      <c r="B20" s="13"/>
      <c r="C20" s="13"/>
      <c r="D20" s="13"/>
      <c r="E20" s="13"/>
      <c r="F20" s="13"/>
      <c r="G20" s="13"/>
      <c r="H20" s="13"/>
      <c r="I20" s="13">
        <f>NGDP!$AJ$76</f>
        <v>1885.8140000000001</v>
      </c>
      <c r="J20" s="13">
        <f>NGDP!$AK$76</f>
        <v>1964.3620000000001</v>
      </c>
      <c r="K20" s="13">
        <f>NGDP!$AL$76</f>
        <v>2028.713</v>
      </c>
      <c r="L20" s="13">
        <f>NGDP!$AM$76</f>
        <v>2095.145</v>
      </c>
      <c r="M20" s="13">
        <f>NGDP!$AN$76</f>
        <v>2167.6860000000001</v>
      </c>
      <c r="N20" s="13">
        <f>NGDP!$AO$76</f>
        <v>2250.8090000000002</v>
      </c>
      <c r="O20" s="13">
        <f>NGDP!$AP$76</f>
        <v>2340.163</v>
      </c>
      <c r="X20" s="23"/>
      <c r="Y20" s="23"/>
      <c r="Z20" s="23"/>
    </row>
    <row r="21" spans="1:50" s="2" customFormat="1" x14ac:dyDescent="0.2">
      <c r="A21" s="31" t="s">
        <v>444</v>
      </c>
      <c r="B21" s="13"/>
      <c r="C21" s="13"/>
      <c r="D21" s="13"/>
      <c r="E21" s="13"/>
      <c r="F21" s="13"/>
      <c r="G21" s="13"/>
      <c r="H21" s="13"/>
      <c r="I21" s="13"/>
      <c r="J21" s="13">
        <f>NGDP!AK77</f>
        <v>1981.2819999999999</v>
      </c>
      <c r="K21" s="13">
        <f>NGDP!AL77</f>
        <v>2043.2070000000001</v>
      </c>
      <c r="L21" s="13">
        <f>NGDP!AM77</f>
        <v>2100.4609999999998</v>
      </c>
      <c r="M21" s="13">
        <f>NGDP!AN77</f>
        <v>2157.8780000000002</v>
      </c>
      <c r="N21" s="13">
        <f>NGDP!AO77</f>
        <v>2224.0920000000001</v>
      </c>
      <c r="O21" s="13">
        <f>NGDP!AP77</f>
        <v>2298.8339999999998</v>
      </c>
      <c r="P21" s="13">
        <f>NGDP!AQ77</f>
        <v>2375.7959999999998</v>
      </c>
      <c r="X21" s="23"/>
      <c r="Y21" s="23"/>
      <c r="Z21" s="23"/>
    </row>
    <row r="22" spans="1:50" s="2" customFormat="1" x14ac:dyDescent="0.2">
      <c r="A22" s="31" t="str">
        <f>NGDP!A78</f>
        <v>March 2018</v>
      </c>
      <c r="B22" s="13"/>
      <c r="C22" s="13"/>
      <c r="D22" s="13"/>
      <c r="E22" s="13"/>
      <c r="F22" s="13"/>
      <c r="G22" s="13"/>
      <c r="H22" s="13"/>
      <c r="I22" s="13"/>
      <c r="J22" s="13">
        <f>NGDP!AK78</f>
        <v>1986.826</v>
      </c>
      <c r="K22" s="13">
        <f>NGDP!AL78</f>
        <v>2054</v>
      </c>
      <c r="L22" s="13">
        <f>NGDP!AM78</f>
        <v>2116</v>
      </c>
      <c r="M22" s="13">
        <f>NGDP!AN78</f>
        <v>2177</v>
      </c>
      <c r="N22" s="13">
        <f>NGDP!AO78</f>
        <v>2241</v>
      </c>
      <c r="O22" s="13">
        <f>NGDP!AP78</f>
        <v>2312</v>
      </c>
      <c r="P22" s="13">
        <f>NGDP!AQ78</f>
        <v>2389</v>
      </c>
      <c r="X22" s="23"/>
      <c r="Y22" s="23"/>
      <c r="Z22" s="23"/>
    </row>
    <row r="23" spans="1:50" s="2" customFormat="1" x14ac:dyDescent="0.2">
      <c r="A23" s="31" t="s">
        <v>532</v>
      </c>
      <c r="B23" s="13"/>
      <c r="C23" s="13"/>
      <c r="D23" s="13"/>
      <c r="E23" s="13"/>
      <c r="F23" s="13"/>
      <c r="G23" s="13"/>
      <c r="H23" s="13"/>
      <c r="I23" s="13"/>
      <c r="J23" s="13"/>
      <c r="K23" s="13">
        <f>NGDP!AL79</f>
        <v>2060.4490000000001</v>
      </c>
      <c r="L23" s="13">
        <f>NGDP!AM79</f>
        <v>2126.1370000000002</v>
      </c>
      <c r="M23" s="13">
        <f>NGDP!AN79</f>
        <v>2198.11</v>
      </c>
      <c r="N23" s="13">
        <f>NGDP!AO79</f>
        <v>2272.9630000000002</v>
      </c>
      <c r="O23" s="13">
        <f>NGDP!AP79</f>
        <v>2350.3209999999999</v>
      </c>
      <c r="P23" s="13">
        <f>NGDP!AQ79</f>
        <v>2431.9520000000002</v>
      </c>
      <c r="Q23" s="13">
        <f>NGDP!AR79</f>
        <v>2517.681</v>
      </c>
      <c r="X23" s="23"/>
      <c r="Y23" s="23"/>
      <c r="Z23" s="23"/>
    </row>
    <row r="24" spans="1:50" s="2" customFormat="1" x14ac:dyDescent="0.2">
      <c r="A24" s="218" t="s">
        <v>547</v>
      </c>
      <c r="B24" s="13"/>
      <c r="C24" s="13"/>
      <c r="D24" s="13"/>
      <c r="E24" s="13"/>
      <c r="F24" s="13"/>
      <c r="G24" s="13"/>
      <c r="H24" s="13"/>
      <c r="I24" s="13"/>
      <c r="J24" s="13"/>
      <c r="K24" s="13">
        <f>NGDP!AL80</f>
        <v>2066.8560000000002</v>
      </c>
      <c r="L24" s="13">
        <f>NGDP!AM80</f>
        <v>2130.610551353243</v>
      </c>
      <c r="M24" s="13">
        <f>NGDP!AN80</f>
        <v>2199.8386020017615</v>
      </c>
      <c r="N24" s="13">
        <f>NGDP!AO80</f>
        <v>2274.8022046230408</v>
      </c>
      <c r="O24" s="13">
        <f>NGDP!AP80</f>
        <v>2355.2285212980269</v>
      </c>
      <c r="P24" s="13">
        <f>NGDP!AQ80</f>
        <v>2439.9459279175576</v>
      </c>
      <c r="Q24" s="13">
        <f>NGDP!AR80</f>
        <v>2528.6651751289501</v>
      </c>
      <c r="X24" s="23"/>
      <c r="Y24" s="23"/>
      <c r="Z24" s="23"/>
    </row>
    <row r="25" spans="1:50" s="2" customFormat="1" x14ac:dyDescent="0.2">
      <c r="A25" s="218" t="s">
        <v>555</v>
      </c>
      <c r="B25" s="13"/>
      <c r="C25" s="13"/>
      <c r="D25" s="13"/>
      <c r="E25" s="13"/>
      <c r="F25" s="13"/>
      <c r="G25" s="13"/>
      <c r="H25" s="13"/>
      <c r="I25" s="13"/>
      <c r="J25" s="13"/>
      <c r="K25" s="13"/>
      <c r="L25" s="13">
        <f>NGDP!AM81</f>
        <v>2167.319</v>
      </c>
      <c r="M25" s="13">
        <f>NGDP!AN81</f>
        <v>2228.6731676338504</v>
      </c>
      <c r="N25" s="13">
        <f>NGDP!AO81</f>
        <v>2304.4648173416863</v>
      </c>
      <c r="O25" s="13">
        <f>NGDP!AP81</f>
        <v>2393.8678322318142</v>
      </c>
      <c r="P25" s="13">
        <f>NGDP!AQ81</f>
        <v>2478.0935232278243</v>
      </c>
      <c r="Q25" s="13">
        <f>NGDP!AR81</f>
        <v>2561.6404082566341</v>
      </c>
      <c r="R25" s="13">
        <f>NGDP!AS81</f>
        <v>2654.1777895484583</v>
      </c>
      <c r="X25" s="23"/>
      <c r="Y25" s="23"/>
      <c r="Z25" s="23"/>
    </row>
    <row r="26" spans="1:50" s="2" customFormat="1" x14ac:dyDescent="0.2">
      <c r="A26" s="218" t="s">
        <v>578</v>
      </c>
      <c r="B26" s="13"/>
      <c r="C26" s="13"/>
      <c r="D26" s="13"/>
      <c r="E26" s="13"/>
      <c r="F26" s="13"/>
      <c r="G26" s="13"/>
      <c r="H26" s="13"/>
      <c r="I26" s="13"/>
      <c r="J26" s="13"/>
      <c r="K26" s="13"/>
      <c r="L26" s="13"/>
      <c r="M26" s="13">
        <f>NGDP!AN82</f>
        <v>2217.924</v>
      </c>
      <c r="N26" s="13">
        <f>NGDP!AO82</f>
        <v>2069.4875400000001</v>
      </c>
      <c r="O26" s="13">
        <f>NGDP!AP82</f>
        <v>2219.2877200000003</v>
      </c>
      <c r="P26" s="13">
        <f>NGDP!AQ82</f>
        <v>2350.9103480000003</v>
      </c>
      <c r="Q26" s="13">
        <f>NGDP!AR82</f>
        <v>2440.8495760000001</v>
      </c>
      <c r="R26" s="13">
        <f>NGDP!AS82</f>
        <v>2535.6465630000002</v>
      </c>
      <c r="S26" s="13">
        <f>NGDP!AT82</f>
        <v>2637.005729</v>
      </c>
      <c r="X26" s="23"/>
      <c r="Y26" s="23"/>
      <c r="Z26" s="23"/>
    </row>
    <row r="27" spans="1:50" s="2" customFormat="1" x14ac:dyDescent="0.2">
      <c r="A27" s="218" t="s">
        <v>581</v>
      </c>
      <c r="B27" s="13"/>
      <c r="C27" s="13"/>
      <c r="D27" s="13"/>
      <c r="E27" s="13"/>
      <c r="F27" s="13"/>
      <c r="G27" s="13"/>
      <c r="H27" s="13"/>
      <c r="I27" s="13"/>
      <c r="J27" s="13"/>
      <c r="K27" s="13"/>
      <c r="L27" s="13"/>
      <c r="M27" s="13">
        <f>NGDP!AN83</f>
        <v>2224.0770000000002</v>
      </c>
      <c r="N27" s="13">
        <f>NGDP!AO83</f>
        <v>2096.6667050000001</v>
      </c>
      <c r="O27" s="13">
        <f>NGDP!AP83</f>
        <v>2264.4575669999999</v>
      </c>
      <c r="P27" s="13">
        <f>NGDP!AQ83</f>
        <v>2374.9158039999998</v>
      </c>
      <c r="Q27" s="13">
        <f>NGDP!AR83</f>
        <v>2459.2088699999999</v>
      </c>
      <c r="R27" s="13">
        <f>NGDP!AS83</f>
        <v>2551.7308570000005</v>
      </c>
      <c r="S27" s="13">
        <f>NGDP!AT83</f>
        <v>2651.8579729999997</v>
      </c>
      <c r="X27" s="23"/>
      <c r="Y27" s="23"/>
      <c r="Z27" s="23"/>
    </row>
    <row r="28" spans="1:50" s="2" customFormat="1" x14ac:dyDescent="0.2">
      <c r="A28" s="218" t="s">
        <v>584</v>
      </c>
      <c r="B28" s="13"/>
      <c r="C28" s="13"/>
      <c r="D28" s="13"/>
      <c r="E28" s="13"/>
      <c r="F28" s="13"/>
      <c r="G28" s="13"/>
      <c r="H28" s="13"/>
      <c r="I28" s="13"/>
      <c r="J28" s="13"/>
      <c r="K28" s="13"/>
      <c r="L28" s="13"/>
      <c r="M28" s="13"/>
      <c r="N28" s="13">
        <f>NGDP!AO84</f>
        <v>2098.761</v>
      </c>
      <c r="O28" s="13">
        <f>NGDP!AP84</f>
        <v>2317.3841389999998</v>
      </c>
      <c r="P28" s="13">
        <f>NGDP!AQ84</f>
        <v>2480.5833740000003</v>
      </c>
      <c r="Q28" s="13">
        <f>NGDP!AR84</f>
        <v>2577.940012</v>
      </c>
      <c r="R28" s="13">
        <f>NGDP!AS84</f>
        <v>2663.3234510000002</v>
      </c>
      <c r="S28" s="13">
        <f>NGDP!AT84</f>
        <v>2760.9425740000001</v>
      </c>
      <c r="T28" s="13">
        <f>NGDP!AU84</f>
        <v>2866.1812909999999</v>
      </c>
      <c r="X28" s="23"/>
      <c r="Y28" s="23"/>
      <c r="Z28" s="23"/>
    </row>
    <row r="29" spans="1:50" s="2" customFormat="1" x14ac:dyDescent="0.2">
      <c r="A29" s="218" t="s">
        <v>595</v>
      </c>
      <c r="B29" s="13"/>
      <c r="C29" s="13"/>
      <c r="D29" s="13"/>
      <c r="E29" s="13"/>
      <c r="F29" s="13"/>
      <c r="G29" s="13"/>
      <c r="H29" s="13"/>
      <c r="I29" s="13"/>
      <c r="J29" s="13"/>
      <c r="K29" s="13"/>
      <c r="L29" s="13"/>
      <c r="M29" s="13"/>
      <c r="N29" s="13">
        <f>NGDP!AO85</f>
        <v>2141.857</v>
      </c>
      <c r="O29" s="13">
        <f>NGDP!AP85</f>
        <v>2364.4018449999999</v>
      </c>
      <c r="P29" s="13">
        <f>NGDP!AQ85</f>
        <v>2513.1708649999996</v>
      </c>
      <c r="Q29" s="13">
        <f>NGDP!AR85</f>
        <v>2621.5339439999998</v>
      </c>
      <c r="R29" s="13">
        <f>NGDP!AS85</f>
        <v>2726.1665860000003</v>
      </c>
      <c r="S29" s="13">
        <f>NGDP!AT85</f>
        <v>2826.1718880000003</v>
      </c>
      <c r="T29" s="13">
        <f>NGDP!AU85</f>
        <v>2931.2255620000001</v>
      </c>
      <c r="X29" s="23"/>
      <c r="Y29" s="23"/>
      <c r="Z29" s="23"/>
    </row>
    <row r="30" spans="1:50" s="2" customFormat="1" x14ac:dyDescent="0.2">
      <c r="A30" s="218" t="s">
        <v>605</v>
      </c>
      <c r="B30" s="13"/>
      <c r="C30" s="13"/>
      <c r="D30" s="13"/>
      <c r="E30" s="13"/>
      <c r="F30" s="13"/>
      <c r="G30" s="13"/>
      <c r="H30" s="13"/>
      <c r="I30" s="13"/>
      <c r="J30" s="13"/>
      <c r="K30" s="13"/>
      <c r="L30" s="13"/>
      <c r="M30" s="13"/>
      <c r="N30" s="13"/>
      <c r="O30" s="13">
        <f>NGDP!AP86</f>
        <v>2342.5639999999999</v>
      </c>
      <c r="P30" s="13">
        <f>NGDP!AQ86</f>
        <v>2497.0793349999999</v>
      </c>
      <c r="Q30" s="13">
        <f>NGDP!AR86</f>
        <v>2542.0240410000001</v>
      </c>
      <c r="R30" s="13">
        <f>NGDP!AS86</f>
        <v>2628.0144100000002</v>
      </c>
      <c r="S30" s="13">
        <f>NGDP!AT86</f>
        <v>2713.2565300000001</v>
      </c>
      <c r="T30" s="13">
        <f>NGDP!AU86</f>
        <v>2816.6626660000002</v>
      </c>
      <c r="U30" s="13">
        <f>NGDP!AV86</f>
        <v>2927.4033030000001</v>
      </c>
      <c r="X30" s="23"/>
      <c r="Y30" s="23"/>
      <c r="Z30" s="23"/>
    </row>
    <row r="31" spans="1:50" x14ac:dyDescent="0.2">
      <c r="B31" s="13"/>
      <c r="C31" s="13"/>
      <c r="D31" s="13"/>
      <c r="E31" s="13"/>
      <c r="F31" s="13"/>
      <c r="G31" s="13"/>
      <c r="H31" s="13"/>
      <c r="I31" s="13"/>
      <c r="J31" s="13"/>
      <c r="K31" s="13"/>
      <c r="L31" s="13"/>
      <c r="M31" s="13"/>
      <c r="N31" s="13"/>
      <c r="O31" s="1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row>
    <row r="32" spans="1:50" s="2" customFormat="1" x14ac:dyDescent="0.2">
      <c r="A32" s="17" t="s">
        <v>287</v>
      </c>
      <c r="B32" s="13">
        <f>NGDP!AC88</f>
        <v>1583.394</v>
      </c>
      <c r="C32" s="13">
        <f>NGDP!AD88</f>
        <v>1561.3309999999999</v>
      </c>
      <c r="D32" s="13">
        <f>NGDP!AE88</f>
        <v>1630.4739999999999</v>
      </c>
      <c r="E32" s="13">
        <f>NGDP!AF88</f>
        <v>1671.3520000000001</v>
      </c>
      <c r="F32" s="13">
        <f>NGDP!AG88</f>
        <v>1726.9829999999999</v>
      </c>
      <c r="G32" s="13">
        <f>NGDP!AH88</f>
        <v>1806.096</v>
      </c>
      <c r="H32" s="13">
        <f>NGDP!AI88</f>
        <v>1875.8969999999999</v>
      </c>
      <c r="I32" s="13">
        <f>NGDP!AJ88</f>
        <v>1937.57</v>
      </c>
      <c r="J32" s="13">
        <f>NGDP!AK88</f>
        <v>2022.931</v>
      </c>
      <c r="K32" s="13">
        <f>NGDP!AL88</f>
        <v>2102.9250000000002</v>
      </c>
      <c r="L32" s="13">
        <f>NGDP!AM88</f>
        <v>2177.2220000000002</v>
      </c>
      <c r="M32" s="13">
        <f>NGDP!AN88</f>
        <v>2249.4229999999998</v>
      </c>
      <c r="N32" s="13">
        <f>NGDP!AO88</f>
        <v>2086.54</v>
      </c>
      <c r="O32" s="13">
        <f>NGDP!AP88</f>
        <v>2342.5639999999999</v>
      </c>
      <c r="X32" s="23"/>
      <c r="Y32" s="23"/>
      <c r="Z32" s="23"/>
    </row>
    <row r="33" spans="1:53" s="2" customFormat="1" x14ac:dyDescent="0.2">
      <c r="A33" s="17" t="s">
        <v>288</v>
      </c>
      <c r="B33" s="23"/>
      <c r="C33" s="24"/>
      <c r="AY33" s="23"/>
      <c r="AZ33" s="23"/>
      <c r="BA33" s="23"/>
    </row>
    <row r="46" spans="1:53" x14ac:dyDescent="0.2">
      <c r="AU46" s="15"/>
      <c r="AV46" s="15"/>
      <c r="AW46" s="15"/>
      <c r="AX46" s="15"/>
      <c r="AY46" s="35"/>
      <c r="AZ46" s="35"/>
      <c r="BA46" s="35"/>
    </row>
  </sheetData>
  <phoneticPr fontId="17" type="noConversion"/>
  <hyperlinks>
    <hyperlink ref="A4" location="Contents!A1" display="Back to contents" xr:uid="{00000000-0004-0000-0900-000000000000}"/>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1"/>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196</v>
      </c>
      <c r="B1" s="170" t="s">
        <v>223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-18.399999999999999</v>
      </c>
      <c r="D5" s="111">
        <v>-25.4</v>
      </c>
      <c r="E5" s="111">
        <v>-28.1</v>
      </c>
      <c r="F5" s="111">
        <v>-21.7</v>
      </c>
      <c r="G5" s="111">
        <v>-14.9</v>
      </c>
      <c r="H5" s="111">
        <v>-8.9</v>
      </c>
      <c r="I5" s="111">
        <v>-1.9</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-17.600000000000001</v>
      </c>
      <c r="D6" s="111">
        <v>-36.9</v>
      </c>
      <c r="E6" s="111">
        <v>-37.4</v>
      </c>
      <c r="F6" s="111">
        <v>-31.1</v>
      </c>
      <c r="G6" s="111">
        <v>-25.7</v>
      </c>
      <c r="H6" s="111">
        <v>-19.5</v>
      </c>
      <c r="I6" s="111">
        <v>-12.2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-23.9</v>
      </c>
      <c r="D7" s="111">
        <v>-34.700000000000003</v>
      </c>
      <c r="E7" s="111">
        <v>-41.5</v>
      </c>
      <c r="F7" s="111">
        <v>-33.700000000000003</v>
      </c>
      <c r="G7" s="111">
        <v>-27.9</v>
      </c>
      <c r="H7" s="111">
        <v>-21.8</v>
      </c>
      <c r="I7" s="111">
        <v>-14.7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-36.700000000000003</v>
      </c>
      <c r="E8" s="111">
        <v>-31.6</v>
      </c>
      <c r="F8" s="111">
        <v>-35.9</v>
      </c>
      <c r="G8" s="111">
        <v>-25.5</v>
      </c>
      <c r="H8" s="111">
        <v>-22.9</v>
      </c>
      <c r="I8" s="111">
        <v>-21.6</v>
      </c>
      <c r="J8" s="111">
        <v>-21.6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-48.6</v>
      </c>
      <c r="E9" s="111">
        <v>-38.1</v>
      </c>
      <c r="F9" s="111">
        <v>-27</v>
      </c>
      <c r="G9" s="111">
        <v>-21.4</v>
      </c>
      <c r="H9" s="111">
        <v>-20.399999999999999</v>
      </c>
      <c r="I9" s="111">
        <v>-15</v>
      </c>
      <c r="J9" s="111">
        <v>-11.3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v>
      </c>
      <c r="F10" s="111">
        <v>-62.2</v>
      </c>
      <c r="G10" s="111">
        <v>-41.5</v>
      </c>
      <c r="H10" s="111">
        <v>-38.1</v>
      </c>
      <c r="I10" s="111">
        <v>-34.5</v>
      </c>
      <c r="J10" s="111">
        <v>-29.9</v>
      </c>
      <c r="K10" s="111">
        <v>-26.7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-20.399999999999999</v>
      </c>
      <c r="F11" s="111">
        <v>-55.6</v>
      </c>
      <c r="G11" s="111">
        <v>-41.9</v>
      </c>
      <c r="H11" s="111">
        <v>-36.9</v>
      </c>
      <c r="I11" s="111">
        <v>-32.9</v>
      </c>
      <c r="J11" s="111">
        <v>-29.2</v>
      </c>
      <c r="K11" s="111">
        <v>-26.3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-59.8</v>
      </c>
      <c r="G12" s="111">
        <v>-54.9</v>
      </c>
      <c r="H12" s="111">
        <v>-26.7</v>
      </c>
      <c r="I12" s="111">
        <v>-26.7</v>
      </c>
      <c r="J12" s="111">
        <v>-25.3</v>
      </c>
      <c r="K12" s="111">
        <v>-22.8</v>
      </c>
      <c r="L12" s="111">
        <v>-21.4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-58.5</v>
      </c>
      <c r="G13" s="111">
        <v>-58.8</v>
      </c>
      <c r="H13" s="111">
        <v>-39.700000000000003</v>
      </c>
      <c r="I13" s="111">
        <v>-33.799999999999997</v>
      </c>
      <c r="J13" s="111">
        <v>-31.6</v>
      </c>
      <c r="K13" s="111">
        <v>-29.4</v>
      </c>
      <c r="L13" s="111">
        <v>-29.4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-72.400000000000006</v>
      </c>
      <c r="H14" s="111">
        <v>-83.9</v>
      </c>
      <c r="I14" s="111">
        <v>-64.599999999999994</v>
      </c>
      <c r="J14" s="111">
        <v>-55.3</v>
      </c>
      <c r="K14" s="111">
        <v>-49.8</v>
      </c>
      <c r="L14" s="111">
        <v>-46</v>
      </c>
      <c r="M14" s="111">
        <v>-42.7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-76.7</v>
      </c>
      <c r="H15" s="111">
        <v>-97.2</v>
      </c>
      <c r="I15" s="111">
        <v>-79.8</v>
      </c>
      <c r="J15" s="111">
        <v>-61.5</v>
      </c>
      <c r="K15" s="111">
        <v>-52</v>
      </c>
      <c r="L15" s="111">
        <v>-50.8</v>
      </c>
      <c r="M15" s="111">
        <v>-49.6</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-105.7</v>
      </c>
      <c r="I16" s="111">
        <v>-92.2</v>
      </c>
      <c r="J16" s="111">
        <v>-74.5</v>
      </c>
      <c r="K16" s="111">
        <v>-62.6</v>
      </c>
      <c r="L16" s="111">
        <v>-63.7</v>
      </c>
      <c r="M16" s="111">
        <v>-64.3</v>
      </c>
      <c r="N16" s="111">
        <v>-63.7</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-77.900000000000006</v>
      </c>
      <c r="I17" s="111">
        <v>-92.9</v>
      </c>
      <c r="J17" s="111">
        <v>-78.599999999999994</v>
      </c>
      <c r="K17" s="111">
        <v>-58.9</v>
      </c>
      <c r="L17" s="111">
        <v>-49.6</v>
      </c>
      <c r="M17" s="111">
        <v>-50.7</v>
      </c>
      <c r="N17" s="111">
        <v>-49.5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-77.900000000000006</v>
      </c>
      <c r="I18" s="111">
        <v>-92.5</v>
      </c>
      <c r="J18" s="111">
        <v>-80.5</v>
      </c>
      <c r="K18" s="111">
        <v>-80.3</v>
      </c>
      <c r="L18" s="111">
        <v>-75.099999999999994</v>
      </c>
      <c r="M18" s="111">
        <v>-77</v>
      </c>
      <c r="N18" s="111">
        <v>-76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-100.167</v>
      </c>
      <c r="J19" s="111">
        <v>-110.98215054129361</v>
      </c>
      <c r="K19" s="111">
        <v>-99.31940632638171</v>
      </c>
      <c r="L19" s="111">
        <v>-86.651947100366186</v>
      </c>
      <c r="M19" s="111">
        <v>-73.916617081817094</v>
      </c>
      <c r="N19" s="111">
        <v>-63.133984019087848</v>
      </c>
      <c r="O19" s="111">
        <v>-62.091635524376173</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-80.233000000000004</v>
      </c>
      <c r="J20" s="111">
        <v>-84.786152295000008</v>
      </c>
      <c r="K20" s="111">
        <v>-69.59346711100001</v>
      </c>
      <c r="L20" s="111">
        <v>-66.225548394</v>
      </c>
      <c r="M20" s="111">
        <v>-56.585048253000004</v>
      </c>
      <c r="N20" s="111">
        <v>-48.096244894999998</v>
      </c>
      <c r="O20" s="111">
        <v>-46.882914348999996</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-115.455</v>
      </c>
      <c r="K21" s="111">
        <v>-93.539798398999991</v>
      </c>
      <c r="L21" s="111">
        <v>-98.429179837000007</v>
      </c>
      <c r="M21" s="111">
        <v>-99.523024018000001</v>
      </c>
      <c r="N21" s="111">
        <v>-100.39311326399999</v>
      </c>
      <c r="O21" s="111">
        <v>-101.399203981</v>
      </c>
      <c r="P21" s="111">
        <v>-102.929430391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-113.56699999999999</v>
      </c>
      <c r="K22" s="111">
        <v>-96.767150546000011</v>
      </c>
      <c r="L22" s="111">
        <v>-92.470155026000015</v>
      </c>
      <c r="M22" s="111">
        <v>-86.175644410000004</v>
      </c>
      <c r="N22" s="111">
        <v>-82.242933285999996</v>
      </c>
      <c r="O22" s="111">
        <v>-83.66256026500001</v>
      </c>
      <c r="P22" s="111">
        <v>-85.153432586999998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-76.498999999999995</v>
      </c>
      <c r="L23" s="111">
        <v>-73.517333480000005</v>
      </c>
      <c r="M23" s="111">
        <v>-82.542481194999993</v>
      </c>
      <c r="N23" s="111">
        <v>-81.901522909999997</v>
      </c>
      <c r="O23" s="111">
        <v>-79.901754455000003</v>
      </c>
      <c r="P23" s="111">
        <v>-79.047252663999998</v>
      </c>
      <c r="Q23" s="111">
        <v>-79.671870886000008</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-68.364999999999995</v>
      </c>
      <c r="L24" s="111">
        <v>-90.955025989000006</v>
      </c>
      <c r="M24" s="111">
        <v>-110.156759691</v>
      </c>
      <c r="N24" s="111">
        <v>-113.98847167099999</v>
      </c>
      <c r="O24" s="111">
        <v>-115.50718802900001</v>
      </c>
      <c r="P24" s="111">
        <v>-115.911732976</v>
      </c>
      <c r="Q24" s="111">
        <v>-118.37103249000002</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-82.867999999999995</v>
      </c>
      <c r="M25" s="111">
        <v>-85.328477624000001</v>
      </c>
      <c r="N25" s="111">
        <v>-85.883237481000009</v>
      </c>
      <c r="O25" s="111">
        <v>-93.457396029999998</v>
      </c>
      <c r="P25" s="111">
        <v>-97.174132826999994</v>
      </c>
      <c r="Q25" s="111">
        <v>-101.992715922</v>
      </c>
      <c r="R25" s="111">
        <v>-107.208844109</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-95.31</v>
      </c>
      <c r="N26" s="111">
        <v>-42.255244820000001</v>
      </c>
      <c r="O26" s="111">
        <v>-114.6129036</v>
      </c>
      <c r="P26" s="111">
        <v>-118.66112430000001</v>
      </c>
      <c r="Q26" s="111">
        <v>-119.5913443</v>
      </c>
      <c r="R26" s="111">
        <v>-125.4415273</v>
      </c>
      <c r="S26" s="111">
        <v>-130.34032809999999</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v>-68.628</v>
      </c>
      <c r="N27" s="111">
        <v>-78.930274199999999</v>
      </c>
      <c r="O27" s="111">
        <v>-141.9664554</v>
      </c>
      <c r="P27" s="111">
        <v>-148.05477000000002</v>
      </c>
      <c r="Q27" s="111">
        <v>-138.86368459999997</v>
      </c>
      <c r="R27" s="111">
        <v>-137.61462660000001</v>
      </c>
      <c r="S27" s="111">
        <v>-141.69622069999997</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-73.930999999999997</v>
      </c>
      <c r="O28" s="111">
        <v>-76.243014500000001</v>
      </c>
      <c r="P28" s="111">
        <v>-130.9090932</v>
      </c>
      <c r="Q28" s="111">
        <v>-120.8183394</v>
      </c>
      <c r="R28" s="111">
        <v>-121.4226079</v>
      </c>
      <c r="S28" s="111">
        <v>-126.642858</v>
      </c>
      <c r="T28" s="111">
        <v>-132.05616370000001</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v>-56.750999999999998</v>
      </c>
      <c r="O29" s="111">
        <v>-68.731822800000003</v>
      </c>
      <c r="P29" s="111">
        <v>-114.279296</v>
      </c>
      <c r="Q29" s="111">
        <v>-108.94418899999999</v>
      </c>
      <c r="R29" s="111">
        <v>-87.827677100000002</v>
      </c>
      <c r="S29" s="111">
        <v>-87.462693299999998</v>
      </c>
      <c r="T29" s="111">
        <v>-92.687810899999988</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-45.633000000000003</v>
      </c>
      <c r="P30" s="308">
        <v>-144.53637039999998</v>
      </c>
      <c r="Q30" s="308">
        <v>-132.6828519</v>
      </c>
      <c r="R30" s="308">
        <v>-114.205611</v>
      </c>
      <c r="S30" s="308">
        <v>-100.00869659999999</v>
      </c>
      <c r="T30" s="308">
        <v>-95.870989199999997</v>
      </c>
      <c r="U30" s="308">
        <v>-94.023535499999994</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-48.923999999999999</v>
      </c>
      <c r="D32" s="111">
        <v>-46.485999999999997</v>
      </c>
      <c r="E32" s="111">
        <v>-30.026</v>
      </c>
      <c r="F32" s="111">
        <v>-56.348999999999997</v>
      </c>
      <c r="G32" s="111">
        <v>-85.113</v>
      </c>
      <c r="H32" s="111">
        <v>-95.942999999999998</v>
      </c>
      <c r="I32" s="111">
        <v>-97.384</v>
      </c>
      <c r="J32" s="111">
        <v>-109.691</v>
      </c>
      <c r="K32" s="111">
        <v>-75.242000000000004</v>
      </c>
      <c r="L32" s="111">
        <v>-87.828999999999994</v>
      </c>
      <c r="M32" s="111">
        <v>-63.322000000000003</v>
      </c>
      <c r="N32" s="111">
        <v>-67.510000000000005</v>
      </c>
      <c r="O32" s="308">
        <v>-45.633000000000003</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2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2"/>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196</v>
      </c>
      <c r="B1" s="170" t="s">
        <v>224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222</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-1.3</v>
      </c>
      <c r="D5" s="111">
        <v>-1.7</v>
      </c>
      <c r="E5" s="111">
        <v>-1.8</v>
      </c>
      <c r="F5" s="111">
        <v>-1.4</v>
      </c>
      <c r="G5" s="111">
        <v>-0.9</v>
      </c>
      <c r="H5" s="111">
        <v>-0.5</v>
      </c>
      <c r="I5" s="111">
        <v>-0.1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-1.3</v>
      </c>
      <c r="D6" s="111">
        <v>-2.5</v>
      </c>
      <c r="E6" s="111">
        <v>-2.4</v>
      </c>
      <c r="F6" s="111">
        <v>-1.9</v>
      </c>
      <c r="G6" s="111">
        <v>-1.5</v>
      </c>
      <c r="H6" s="111">
        <v>-1.1000000000000001</v>
      </c>
      <c r="I6" s="111">
        <v>-0.6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-1.7</v>
      </c>
      <c r="D7" s="111">
        <v>-2.4</v>
      </c>
      <c r="E7" s="111">
        <v>-2.7</v>
      </c>
      <c r="F7" s="111">
        <v>-2.1</v>
      </c>
      <c r="G7" s="111">
        <v>-1.6</v>
      </c>
      <c r="H7" s="111">
        <v>-1.2</v>
      </c>
      <c r="I7" s="111">
        <v>-0.8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-2.5</v>
      </c>
      <c r="E8" s="111">
        <v>-2.1</v>
      </c>
      <c r="F8" s="111">
        <v>-2.2999999999999998</v>
      </c>
      <c r="G8" s="111">
        <v>-1.6</v>
      </c>
      <c r="H8" s="111">
        <v>-1.3</v>
      </c>
      <c r="I8" s="111">
        <v>-1.2</v>
      </c>
      <c r="J8" s="111">
        <v>-1.1000000000000001</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-3.3</v>
      </c>
      <c r="E9" s="111">
        <v>-2.5</v>
      </c>
      <c r="F9" s="111">
        <v>-1.7</v>
      </c>
      <c r="G9" s="111">
        <v>-1.3</v>
      </c>
      <c r="H9" s="111">
        <v>-1.2</v>
      </c>
      <c r="I9" s="111">
        <v>-0.8</v>
      </c>
      <c r="J9" s="111">
        <v>-0.6</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-1.9</v>
      </c>
      <c r="F10" s="111">
        <v>-4</v>
      </c>
      <c r="G10" s="111">
        <v>-2.6</v>
      </c>
      <c r="H10" s="111">
        <v>-2.2999999999999998</v>
      </c>
      <c r="I10" s="111">
        <v>-2</v>
      </c>
      <c r="J10" s="111">
        <v>-1.6</v>
      </c>
      <c r="K10" s="111">
        <v>-1.4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-1.3</v>
      </c>
      <c r="F11" s="111">
        <v>-3.6</v>
      </c>
      <c r="G11" s="111">
        <v>-2.7</v>
      </c>
      <c r="H11" s="111">
        <v>-2.2000000000000002</v>
      </c>
      <c r="I11" s="111">
        <v>-1.9</v>
      </c>
      <c r="J11" s="111">
        <v>-1.6</v>
      </c>
      <c r="K11" s="111">
        <v>-1.4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-3.8</v>
      </c>
      <c r="G12" s="111">
        <v>-3.4</v>
      </c>
      <c r="H12" s="111">
        <v>-1.6</v>
      </c>
      <c r="I12" s="111">
        <v>-1.5</v>
      </c>
      <c r="J12" s="111">
        <v>-1.4</v>
      </c>
      <c r="K12" s="111">
        <v>-1.2</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-3.7</v>
      </c>
      <c r="G13" s="111">
        <v>-3.6</v>
      </c>
      <c r="H13" s="111">
        <v>-2.2999999999999998</v>
      </c>
      <c r="I13" s="111">
        <v>-1.9</v>
      </c>
      <c r="J13" s="111">
        <v>-1.7</v>
      </c>
      <c r="K13" s="111">
        <v>-1.5</v>
      </c>
      <c r="L13" s="111">
        <v>-1.5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-4.2</v>
      </c>
      <c r="H14" s="111">
        <v>-4.7</v>
      </c>
      <c r="I14" s="111">
        <v>-3.5</v>
      </c>
      <c r="J14" s="111">
        <v>-2.9</v>
      </c>
      <c r="K14" s="111">
        <v>-2.5</v>
      </c>
      <c r="L14" s="111">
        <v>-2.2000000000000002</v>
      </c>
      <c r="M14" s="111">
        <v>-1.9</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-4.5</v>
      </c>
      <c r="H15" s="111">
        <v>-5.4</v>
      </c>
      <c r="I15" s="111">
        <v>-4.3</v>
      </c>
      <c r="J15" s="111">
        <v>-3.2</v>
      </c>
      <c r="K15" s="111">
        <v>-2.6</v>
      </c>
      <c r="L15" s="111">
        <v>-2.4</v>
      </c>
      <c r="M15" s="111">
        <v>-2.2999999999999998</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-5.9</v>
      </c>
      <c r="I16" s="111">
        <v>-5</v>
      </c>
      <c r="J16" s="111">
        <v>-3.9</v>
      </c>
      <c r="K16" s="111">
        <v>-3.1</v>
      </c>
      <c r="L16" s="111">
        <v>-3</v>
      </c>
      <c r="M16" s="111">
        <v>-2.9</v>
      </c>
      <c r="N16" s="111">
        <v>-2.8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-5.0999999999999996</v>
      </c>
      <c r="I17" s="111">
        <v>-4.2</v>
      </c>
      <c r="J17" s="111">
        <v>-3</v>
      </c>
      <c r="K17" s="111">
        <v>-2.4</v>
      </c>
      <c r="L17" s="111">
        <v>-2.4</v>
      </c>
      <c r="M17" s="111">
        <v>-2.2000000000000002</v>
      </c>
      <c r="N17" s="111">
        <v>-2.1</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-5.0999999999999996</v>
      </c>
      <c r="I18" s="111">
        <v>-4.3</v>
      </c>
      <c r="J18" s="111">
        <v>-4.2</v>
      </c>
      <c r="K18" s="111">
        <v>-3.8</v>
      </c>
      <c r="L18" s="111">
        <v>-3.7</v>
      </c>
      <c r="M18" s="111">
        <v>-3.5</v>
      </c>
      <c r="N18" s="111">
        <v>-3.4</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-5.3545397347400137</v>
      </c>
      <c r="J19" s="111">
        <v>-5.740418530001846</v>
      </c>
      <c r="K19" s="111">
        <v>-4.9995082511576427</v>
      </c>
      <c r="L19" s="111">
        <v>-4.2018833088707348</v>
      </c>
      <c r="M19" s="111">
        <v>-3.4461743624389545</v>
      </c>
      <c r="N19" s="111">
        <v>-2.829255570425381</v>
      </c>
      <c r="O19" s="111">
        <v>-2.6737121829685657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-4.2843167723421729</v>
      </c>
      <c r="J20" s="111">
        <v>-4.3699742137142703</v>
      </c>
      <c r="K20" s="111">
        <v>-3.4545055709652779</v>
      </c>
      <c r="L20" s="111">
        <v>-3.1871248053007046</v>
      </c>
      <c r="M20" s="111">
        <v>-2.6342579331965625</v>
      </c>
      <c r="N20" s="111">
        <v>-2.1575315685016259</v>
      </c>
      <c r="O20" s="111">
        <v>-2.0230982493789988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-5.887182102109759</v>
      </c>
      <c r="K21" s="111">
        <v>-4.6107479538732736</v>
      </c>
      <c r="L21" s="111">
        <v>-4.7181299182210239</v>
      </c>
      <c r="M21" s="111">
        <v>-4.6434176623701253</v>
      </c>
      <c r="N21" s="111">
        <v>-4.5501627371607736</v>
      </c>
      <c r="O21" s="111">
        <v>-4.4478445238665172</v>
      </c>
      <c r="P21" s="111">
        <v>-4.3678947085107112</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-5.7844630830265809</v>
      </c>
      <c r="K22" s="111">
        <v>-4.7464799155742297</v>
      </c>
      <c r="L22" s="111">
        <v>-4.4002398746246056</v>
      </c>
      <c r="M22" s="111">
        <v>-3.9878219809244628</v>
      </c>
      <c r="N22" s="111">
        <v>-3.6965344013055903</v>
      </c>
      <c r="O22" s="111">
        <v>-3.6475212488191113</v>
      </c>
      <c r="P22" s="111">
        <v>-3.5939467800768767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-3.7417503109606352</v>
      </c>
      <c r="L23" s="111">
        <v>-3.4857819969145081</v>
      </c>
      <c r="M23" s="111">
        <v>-3.7860978140211721</v>
      </c>
      <c r="N23" s="111">
        <v>-3.633954475475456</v>
      </c>
      <c r="O23" s="111">
        <v>-3.4280833593914819</v>
      </c>
      <c r="P23" s="111">
        <v>-3.2785969203043273</v>
      </c>
      <c r="Q23" s="111">
        <v>-3.1922147553064786</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-3.3354816896130957</v>
      </c>
      <c r="L24" s="111">
        <v>-4.3012326045680869</v>
      </c>
      <c r="M24" s="111">
        <v>-5.0474194725750365</v>
      </c>
      <c r="N24" s="111">
        <v>-5.0554737777572045</v>
      </c>
      <c r="O24" s="111">
        <v>-4.9471970434477113</v>
      </c>
      <c r="P24" s="111">
        <v>-4.792695039685408</v>
      </c>
      <c r="Q24" s="111">
        <v>-4.7237138320010637</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-3.8645639797342168</v>
      </c>
      <c r="M25" s="111">
        <v>-3.8524927930506707</v>
      </c>
      <c r="N25" s="111">
        <v>-3.7600571759351609</v>
      </c>
      <c r="O25" s="111">
        <v>-3.9416775942802338</v>
      </c>
      <c r="P25" s="111">
        <v>-3.9538020758762475</v>
      </c>
      <c r="Q25" s="111">
        <v>-4.0152051207999628</v>
      </c>
      <c r="R25" s="111">
        <v>-4.0768559402509457</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-4.3946001425674499</v>
      </c>
      <c r="N26" s="111">
        <v>-2.1968501188561538</v>
      </c>
      <c r="O26" s="111">
        <v>-5.6478297821941466</v>
      </c>
      <c r="P26" s="111">
        <v>-5.4852251775358294</v>
      </c>
      <c r="Q26" s="111">
        <v>-5.4043635980647924</v>
      </c>
      <c r="R26" s="111">
        <v>-5.5751809123096283</v>
      </c>
      <c r="S26" s="111">
        <v>-5.6916317874496674</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v>-3.0935265743164448</v>
      </c>
      <c r="N27" s="111">
        <v>-3.735378889054001</v>
      </c>
      <c r="O27" s="111">
        <v>-6.3837838431230072</v>
      </c>
      <c r="P27" s="111">
        <v>-6.2904788406691559</v>
      </c>
      <c r="Q27" s="111">
        <v>-5.6995985325904002</v>
      </c>
      <c r="R27" s="111">
        <v>-5.4442109315648963</v>
      </c>
      <c r="S27" s="111">
        <v>-5.3948398191548907</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-3.7747033454151477</v>
      </c>
      <c r="O28" s="111">
        <v>-3.6558455894942465</v>
      </c>
      <c r="P28" s="111">
        <v>-5.9245098387492394</v>
      </c>
      <c r="Q28" s="111">
        <v>-5.3565781512616661</v>
      </c>
      <c r="R28" s="111">
        <v>-5.3125423045945661</v>
      </c>
      <c r="S28" s="111">
        <v>-5.4528498106535466</v>
      </c>
      <c r="T28" s="111">
        <v>-5.5915831533687355</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v>-2.6363368617041538</v>
      </c>
      <c r="O29" s="111">
        <v>-2.9655607470788516</v>
      </c>
      <c r="P29" s="111">
        <v>-4.6192531153878145</v>
      </c>
      <c r="Q29" s="111">
        <v>-4.195633876006899</v>
      </c>
      <c r="R29" s="111">
        <v>-3.2517896985613817</v>
      </c>
      <c r="S29" s="111">
        <v>-3.1225905337826378</v>
      </c>
      <c r="T29" s="111">
        <v>-3.1914348464030908</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-2.0043351934695384</v>
      </c>
      <c r="P30" s="308">
        <v>-5.8342559195774788</v>
      </c>
      <c r="Q30" s="308">
        <v>-5.2482915436797342</v>
      </c>
      <c r="R30" s="308">
        <v>-4.3864378657659833</v>
      </c>
      <c r="S30" s="308">
        <v>-3.713939825358143</v>
      </c>
      <c r="T30" s="308">
        <v>-3.4381397258291493</v>
      </c>
      <c r="U30" s="308">
        <v>-3.2416529784178998</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-3.1525592796359518</v>
      </c>
      <c r="D32" s="111">
        <v>-2.8830654789407713</v>
      </c>
      <c r="E32" s="111">
        <v>-1.8042183352952241</v>
      </c>
      <c r="F32" s="111">
        <v>-3.2890293893270126</v>
      </c>
      <c r="G32" s="111">
        <v>-4.7754693945337925</v>
      </c>
      <c r="H32" s="111">
        <v>-5.1503977556692062</v>
      </c>
      <c r="I32" s="111">
        <v>-5.0694482763646809</v>
      </c>
      <c r="J32" s="111">
        <v>-5.4860284846766199</v>
      </c>
      <c r="K32" s="111">
        <v>-3.6087151703974278</v>
      </c>
      <c r="L32" s="111">
        <v>-4.0710388845884644</v>
      </c>
      <c r="M32" s="111">
        <v>-2.828961359002264</v>
      </c>
      <c r="N32" s="111">
        <v>-3.2001418282380403</v>
      </c>
      <c r="O32" s="308">
        <v>-2.0043351934695384</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300-000000000000}"/>
  </hyperlink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3"/>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210</v>
      </c>
      <c r="B1" s="170" t="s">
        <v>210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2.2000000000000002</v>
      </c>
      <c r="D5" s="111">
        <v>3.1</v>
      </c>
      <c r="E5" s="111">
        <v>2.5</v>
      </c>
      <c r="F5" s="111">
        <v>1.9</v>
      </c>
      <c r="G5" s="111">
        <v>2</v>
      </c>
      <c r="H5" s="111">
        <v>2</v>
      </c>
      <c r="I5" s="111">
        <v>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2.2000000000000002</v>
      </c>
      <c r="D6" s="111">
        <v>3.2</v>
      </c>
      <c r="E6" s="111">
        <v>3</v>
      </c>
      <c r="F6" s="111">
        <v>1.9</v>
      </c>
      <c r="G6" s="111">
        <v>2</v>
      </c>
      <c r="H6" s="111">
        <v>2</v>
      </c>
      <c r="I6" s="111">
        <v>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2.2000000000000002</v>
      </c>
      <c r="D7" s="111">
        <v>3.3</v>
      </c>
      <c r="E7" s="111">
        <v>4.2</v>
      </c>
      <c r="F7" s="111">
        <v>2.5</v>
      </c>
      <c r="G7" s="111">
        <v>2</v>
      </c>
      <c r="H7" s="111">
        <v>2</v>
      </c>
      <c r="I7" s="111">
        <v>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3.3</v>
      </c>
      <c r="E8" s="111">
        <v>4.5</v>
      </c>
      <c r="F8" s="111">
        <v>2.7</v>
      </c>
      <c r="G8" s="111">
        <v>2.1</v>
      </c>
      <c r="H8" s="111">
        <v>2</v>
      </c>
      <c r="I8" s="111">
        <v>2</v>
      </c>
      <c r="J8" s="111">
        <v>2</v>
      </c>
      <c r="K8" s="111"/>
      <c r="L8" s="111"/>
      <c r="M8" s="111"/>
      <c r="N8" s="111"/>
      <c r="O8" s="111"/>
      <c r="P8" s="111"/>
      <c r="Q8" s="112"/>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3.3</v>
      </c>
      <c r="E9" s="111">
        <v>4.5</v>
      </c>
      <c r="F9" s="111">
        <v>2.8</v>
      </c>
      <c r="G9" s="111">
        <v>1.9</v>
      </c>
      <c r="H9" s="111">
        <v>1.9</v>
      </c>
      <c r="I9" s="111">
        <v>2</v>
      </c>
      <c r="J9" s="111">
        <v>2</v>
      </c>
      <c r="K9" s="111"/>
      <c r="L9" s="111"/>
      <c r="M9" s="111"/>
      <c r="N9" s="111"/>
      <c r="O9" s="111"/>
      <c r="P9" s="111"/>
      <c r="Q9" s="111"/>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4.5</v>
      </c>
      <c r="F10" s="111">
        <v>2.8</v>
      </c>
      <c r="G10" s="111">
        <v>2.5</v>
      </c>
      <c r="H10" s="111">
        <v>2.2000000000000002</v>
      </c>
      <c r="I10" s="111">
        <v>2</v>
      </c>
      <c r="J10" s="111">
        <v>2</v>
      </c>
      <c r="K10" s="111">
        <v>2</v>
      </c>
      <c r="L10" s="111"/>
      <c r="M10" s="111"/>
      <c r="N10" s="111"/>
      <c r="O10" s="111"/>
      <c r="P10" s="112"/>
      <c r="Q10" s="112"/>
      <c r="R10" s="7"/>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4.5</v>
      </c>
      <c r="F11" s="111">
        <v>2.8</v>
      </c>
      <c r="G11" s="111">
        <v>2.8</v>
      </c>
      <c r="H11" s="111">
        <v>2.4</v>
      </c>
      <c r="I11" s="111">
        <v>2.1</v>
      </c>
      <c r="J11" s="111">
        <v>2</v>
      </c>
      <c r="K11" s="111">
        <v>2</v>
      </c>
      <c r="L11" s="111"/>
      <c r="M11" s="111"/>
      <c r="N11" s="111"/>
      <c r="O11" s="111"/>
      <c r="P11" s="112"/>
      <c r="Q11" s="111"/>
      <c r="R11" s="3"/>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2.8</v>
      </c>
      <c r="G12" s="111">
        <v>2.6</v>
      </c>
      <c r="H12" s="111">
        <v>2.2999999999999998</v>
      </c>
      <c r="I12" s="111">
        <v>2.1</v>
      </c>
      <c r="J12" s="111">
        <v>2</v>
      </c>
      <c r="K12" s="111">
        <v>2</v>
      </c>
      <c r="L12" s="111">
        <v>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2.6</v>
      </c>
      <c r="H13" s="111">
        <v>1.9</v>
      </c>
      <c r="I13" s="111">
        <v>2</v>
      </c>
      <c r="J13" s="111">
        <v>2</v>
      </c>
      <c r="K13" s="111">
        <v>2</v>
      </c>
      <c r="L13" s="111">
        <v>2</v>
      </c>
      <c r="M13" s="111"/>
      <c r="N13" s="111"/>
      <c r="O13" s="111"/>
      <c r="P13" s="112"/>
      <c r="Q13" s="112"/>
      <c r="R13" s="7"/>
      <c r="S13" s="7"/>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2.6</v>
      </c>
      <c r="H14" s="111">
        <v>1.5</v>
      </c>
      <c r="I14" s="111">
        <v>1.2</v>
      </c>
      <c r="J14" s="111">
        <v>1.7</v>
      </c>
      <c r="K14" s="111">
        <v>2</v>
      </c>
      <c r="L14" s="111">
        <v>2</v>
      </c>
      <c r="M14" s="111">
        <v>2</v>
      </c>
      <c r="N14" s="111"/>
      <c r="O14" s="111"/>
      <c r="P14" s="111"/>
      <c r="Q14" s="112"/>
      <c r="R14" s="3"/>
      <c r="S14" s="3"/>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2.6</v>
      </c>
      <c r="H15" s="111">
        <v>1.5</v>
      </c>
      <c r="I15" s="111">
        <v>0.2</v>
      </c>
      <c r="J15" s="111">
        <v>1.2</v>
      </c>
      <c r="K15" s="111">
        <v>1.7</v>
      </c>
      <c r="L15" s="111">
        <v>1.9</v>
      </c>
      <c r="M15" s="111">
        <v>2</v>
      </c>
      <c r="N15" s="111"/>
      <c r="O15" s="111"/>
      <c r="P15" s="112"/>
      <c r="Q15" s="111"/>
      <c r="R15" s="7"/>
      <c r="S15" s="7"/>
      <c r="T15" s="3"/>
      <c r="U15" s="7"/>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1.5</v>
      </c>
      <c r="I16" s="111">
        <v>0.1</v>
      </c>
      <c r="J16" s="111">
        <v>1.1000000000000001</v>
      </c>
      <c r="K16" s="111">
        <v>1.6</v>
      </c>
      <c r="L16" s="111">
        <v>1.8</v>
      </c>
      <c r="M16" s="111">
        <v>1.9</v>
      </c>
      <c r="N16" s="111">
        <v>2</v>
      </c>
      <c r="O16" s="111"/>
      <c r="P16" s="111"/>
      <c r="Q16" s="111"/>
      <c r="R16" s="7"/>
      <c r="S16" s="3"/>
      <c r="T16" s="3"/>
      <c r="U16" s="3"/>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1.5</v>
      </c>
      <c r="I17" s="111">
        <v>0.1</v>
      </c>
      <c r="J17" s="111">
        <v>1</v>
      </c>
      <c r="K17" s="111">
        <v>1.8</v>
      </c>
      <c r="L17" s="111">
        <v>1.9</v>
      </c>
      <c r="M17" s="111">
        <v>2</v>
      </c>
      <c r="N17" s="111">
        <v>2</v>
      </c>
      <c r="O17" s="111"/>
      <c r="P17" s="111"/>
      <c r="Q17" s="111"/>
      <c r="R17" s="3"/>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1.5</v>
      </c>
      <c r="I18" s="111">
        <v>0</v>
      </c>
      <c r="J18" s="111">
        <v>0.7</v>
      </c>
      <c r="K18" s="111">
        <v>1.6</v>
      </c>
      <c r="L18" s="111">
        <v>2</v>
      </c>
      <c r="M18" s="111">
        <v>2.1</v>
      </c>
      <c r="N18" s="111">
        <v>2</v>
      </c>
      <c r="O18" s="111"/>
      <c r="P18" s="111"/>
      <c r="Q18" s="111"/>
      <c r="R18" s="7"/>
      <c r="S18" s="3"/>
      <c r="T18" s="7"/>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4.0099373082540524E-2</v>
      </c>
      <c r="J19" s="111">
        <v>0.71145149330926927</v>
      </c>
      <c r="K19" s="111">
        <v>2.334205762088402</v>
      </c>
      <c r="L19" s="111">
        <v>2.4904676924642217</v>
      </c>
      <c r="M19" s="111">
        <v>2.1323001907945809</v>
      </c>
      <c r="N19" s="111">
        <v>2.004987644529507</v>
      </c>
      <c r="O19" s="111">
        <v>1.9999220469139658</v>
      </c>
      <c r="P19" s="111"/>
      <c r="Q19" s="111"/>
      <c r="R19" s="3"/>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4.0099289715866959E-2</v>
      </c>
      <c r="J20" s="111">
        <v>0.65433270526802367</v>
      </c>
      <c r="K20" s="111">
        <v>2.4243846766525134</v>
      </c>
      <c r="L20" s="111">
        <v>2.3372765788585159</v>
      </c>
      <c r="M20" s="111">
        <v>1.9994713626495519</v>
      </c>
      <c r="N20" s="111">
        <v>1.9930679988427347</v>
      </c>
      <c r="O20" s="111">
        <v>1.9999998952246356</v>
      </c>
      <c r="P20" s="111"/>
      <c r="Q20" s="111"/>
      <c r="R20" s="3"/>
      <c r="S20" s="7"/>
      <c r="T20" s="3"/>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0.65966620082789085</v>
      </c>
      <c r="K21" s="111">
        <v>2.6844058821922312</v>
      </c>
      <c r="L21" s="111">
        <v>2.3579111798399888</v>
      </c>
      <c r="M21" s="111">
        <v>1.8542929270093378</v>
      </c>
      <c r="N21" s="111">
        <v>1.978078146853135</v>
      </c>
      <c r="O21" s="111">
        <v>1.9982122841756489</v>
      </c>
      <c r="P21" s="111">
        <v>1.9982060936832191</v>
      </c>
      <c r="Q21" s="111"/>
      <c r="R21" s="3"/>
      <c r="S21" s="7"/>
      <c r="T21" s="3"/>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0.65966620082789085</v>
      </c>
      <c r="K22" s="111">
        <v>2.683131291305596</v>
      </c>
      <c r="L22" s="111">
        <v>2.441380621756517</v>
      </c>
      <c r="M22" s="111">
        <v>1.8310236620858511</v>
      </c>
      <c r="N22" s="111">
        <v>1.9467022177845683</v>
      </c>
      <c r="O22" s="111">
        <v>1.9991763141197216</v>
      </c>
      <c r="P22" s="111">
        <v>1.9995879344140821</v>
      </c>
      <c r="Q22" s="111"/>
      <c r="R22" s="3"/>
      <c r="S22" s="7"/>
      <c r="T22" s="3"/>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2.683131291305596</v>
      </c>
      <c r="L23" s="111">
        <v>2.5808740780301376</v>
      </c>
      <c r="M23" s="111">
        <v>2.0495464509239003</v>
      </c>
      <c r="N23" s="111">
        <v>1.971275309255982</v>
      </c>
      <c r="O23" s="111">
        <v>2.1224439664382588</v>
      </c>
      <c r="P23" s="111">
        <v>2.0816954838283275</v>
      </c>
      <c r="Q23" s="111">
        <v>2.0350593192895561</v>
      </c>
      <c r="R23" s="3"/>
      <c r="S23" s="7"/>
      <c r="T23" s="3"/>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2.683131291305596</v>
      </c>
      <c r="L24" s="111">
        <v>2.4780563532665667</v>
      </c>
      <c r="M24" s="111">
        <v>2.0535388867007232</v>
      </c>
      <c r="N24" s="111">
        <v>1.8635304846784218</v>
      </c>
      <c r="O24" s="111">
        <v>1.9848033792205788</v>
      </c>
      <c r="P24" s="111">
        <v>1.9995893433744083</v>
      </c>
      <c r="Q24" s="111">
        <v>1.9999998035663102</v>
      </c>
      <c r="R24" s="3"/>
      <c r="S24" s="7"/>
      <c r="T24" s="3"/>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2.4780563532665667</v>
      </c>
      <c r="M25" s="111">
        <v>1.7910207426452995</v>
      </c>
      <c r="N25" s="111">
        <v>1.407975631827485</v>
      </c>
      <c r="O25" s="111">
        <v>1.802848367098342</v>
      </c>
      <c r="P25" s="111">
        <v>2.0550384285541901</v>
      </c>
      <c r="Q25" s="111">
        <v>2.0513571624845461</v>
      </c>
      <c r="R25" s="111">
        <v>2.0225341781771267</v>
      </c>
      <c r="S25" s="7"/>
      <c r="T25" s="3"/>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1.7910205867057716</v>
      </c>
      <c r="N26" s="111">
        <v>0.84343654728658013</v>
      </c>
      <c r="O26" s="111">
        <v>1.167775999933629</v>
      </c>
      <c r="P26" s="111">
        <v>1.5500225915037413</v>
      </c>
      <c r="Q26" s="111">
        <v>1.7276615507018311</v>
      </c>
      <c r="R26" s="111">
        <v>1.9090819063319442</v>
      </c>
      <c r="S26" s="111">
        <v>1.9976318667067172</v>
      </c>
      <c r="T26" s="3"/>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c r="N27" s="111">
        <v>0.85026757807065145</v>
      </c>
      <c r="O27" s="111">
        <v>1.5067211964694405</v>
      </c>
      <c r="P27" s="111">
        <v>1.7926699160589754</v>
      </c>
      <c r="Q27" s="111">
        <v>1.8903003904023219</v>
      </c>
      <c r="R27" s="111">
        <v>1.9285005142585687</v>
      </c>
      <c r="S27" s="111">
        <v>2.0000000000000018</v>
      </c>
      <c r="T27" s="3"/>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0.85065402820156955</v>
      </c>
      <c r="O28" s="111">
        <v>2.3485583575714619</v>
      </c>
      <c r="P28" s="111">
        <v>3.9851657123920692</v>
      </c>
      <c r="Q28" s="111">
        <v>2.5743836843038048</v>
      </c>
      <c r="R28" s="111">
        <v>2.0612115898362537</v>
      </c>
      <c r="S28" s="111">
        <v>2.000000000000024</v>
      </c>
      <c r="T28" s="111">
        <v>1.9999999999999796</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c r="O29" s="111">
        <v>2.5882219500718229</v>
      </c>
      <c r="P29" s="111">
        <v>7.4439018374660604</v>
      </c>
      <c r="Q29" s="111">
        <v>4.0419530703928119</v>
      </c>
      <c r="R29" s="111">
        <v>1.5350874280278148</v>
      </c>
      <c r="S29" s="111">
        <v>1.8799526478357587</v>
      </c>
      <c r="T29" s="111">
        <v>1.9999999999999796</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2.5882219500718229</v>
      </c>
      <c r="P30" s="308">
        <v>9.1494468241667182</v>
      </c>
      <c r="Q30" s="308">
        <v>7.3558308236357117</v>
      </c>
      <c r="R30" s="308">
        <v>0.62762745056157421</v>
      </c>
      <c r="S30" s="308">
        <v>-0.77520657641840796</v>
      </c>
      <c r="T30" s="308">
        <v>0.17288173754161917</v>
      </c>
      <c r="U30" s="308">
        <v>1.7158885150351688</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7"/>
      <c r="T31" s="3"/>
      <c r="U31" s="3"/>
      <c r="V31" s="3"/>
      <c r="W31" s="3"/>
      <c r="X31" s="3"/>
      <c r="Y31" s="3"/>
      <c r="Z31" s="3"/>
      <c r="AA31" s="3"/>
      <c r="AB31" s="3"/>
      <c r="AC31" s="3"/>
      <c r="AD31" s="3"/>
      <c r="AE31" s="3"/>
      <c r="AF31" s="4"/>
      <c r="AG31" s="5"/>
      <c r="AH31" s="5"/>
      <c r="AI31" s="2"/>
      <c r="AJ31" s="2"/>
      <c r="AK31" s="2"/>
    </row>
    <row r="32" spans="1:37" x14ac:dyDescent="0.2">
      <c r="A32" s="110" t="s">
        <v>287</v>
      </c>
      <c r="B32" s="111"/>
      <c r="C32" s="111">
        <v>2.1653204511010493</v>
      </c>
      <c r="D32" s="111">
        <v>3.2981715757716801</v>
      </c>
      <c r="E32" s="111">
        <v>4.463693294069393</v>
      </c>
      <c r="F32" s="111">
        <v>2.8282420990937363</v>
      </c>
      <c r="G32" s="111">
        <v>2.5647988215320439</v>
      </c>
      <c r="H32" s="111">
        <v>1.4610314088342014</v>
      </c>
      <c r="I32" s="111">
        <v>4.0099373082536083E-2</v>
      </c>
      <c r="J32" s="111">
        <v>0.6596661169449014</v>
      </c>
      <c r="K32" s="111">
        <v>2.6831313740927509</v>
      </c>
      <c r="L32" s="111">
        <v>2.4780561900208831</v>
      </c>
      <c r="M32" s="111">
        <v>1.7910205867057716</v>
      </c>
      <c r="N32" s="111">
        <v>0.85065402820156955</v>
      </c>
      <c r="O32" s="111">
        <v>2.5882219500718229</v>
      </c>
      <c r="P32" s="308"/>
      <c r="Q32" s="111"/>
      <c r="R32" s="7"/>
      <c r="S32" s="7"/>
      <c r="T32" s="7"/>
      <c r="U32" s="3"/>
      <c r="V32" s="3"/>
      <c r="W32" s="7"/>
      <c r="X32" s="3"/>
      <c r="Y32" s="3"/>
      <c r="Z32" s="3"/>
      <c r="AA32" s="3"/>
      <c r="AB32" s="3"/>
      <c r="AC32" s="3"/>
      <c r="AD32" s="3"/>
      <c r="AE32" s="8"/>
      <c r="AF32" s="9"/>
      <c r="AG32" s="10"/>
      <c r="AH32" s="10"/>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3"/>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7"/>
      <c r="V34" s="3"/>
      <c r="W34" s="3"/>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3"/>
      <c r="S36" s="7"/>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6"/>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3"/>
      <c r="T38" s="3"/>
      <c r="U38" s="7"/>
      <c r="V38" s="7"/>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6"/>
      <c r="U39" s="7"/>
      <c r="V39" s="7"/>
      <c r="W39" s="7"/>
      <c r="X39" s="7"/>
      <c r="Y39" s="3"/>
      <c r="Z39" s="3"/>
      <c r="AA39" s="6"/>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3"/>
      <c r="U40" s="3"/>
      <c r="V40" s="3"/>
      <c r="W40" s="7"/>
      <c r="X40" s="7"/>
      <c r="Y40" s="3"/>
      <c r="Z40" s="7"/>
      <c r="AA40" s="3"/>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4"/>
      <c r="Q41" s="4"/>
      <c r="R41" s="4"/>
      <c r="S41" s="4"/>
      <c r="T41" s="3"/>
      <c r="U41" s="7"/>
      <c r="V41" s="7"/>
      <c r="W41" s="7"/>
      <c r="X41" s="7"/>
      <c r="Y41" s="7"/>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3"/>
      <c r="V42" s="7"/>
      <c r="W42" s="3"/>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3"/>
      <c r="R43" s="3"/>
      <c r="S43" s="3"/>
      <c r="T43" s="3"/>
      <c r="U43" s="3"/>
      <c r="V43" s="6"/>
      <c r="W43" s="7"/>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3"/>
      <c r="W44" s="7"/>
      <c r="X44" s="7"/>
      <c r="Y44" s="7"/>
      <c r="Z44" s="7"/>
      <c r="AA44" s="3"/>
      <c r="AB44" s="3"/>
      <c r="AC44" s="3"/>
      <c r="AD44" s="11"/>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6"/>
      <c r="X45" s="3"/>
      <c r="Y45" s="7"/>
      <c r="Z45" s="7"/>
      <c r="AA45" s="3"/>
      <c r="AB45" s="3"/>
      <c r="AC45" s="3"/>
      <c r="AD45" s="6"/>
      <c r="AE45" s="4"/>
      <c r="AF45" s="5"/>
      <c r="AG45" s="5"/>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3"/>
      <c r="X46" s="7"/>
      <c r="Y46" s="7"/>
      <c r="Z46" s="7"/>
      <c r="AA46" s="7"/>
      <c r="AB46" s="7"/>
      <c r="AC46" s="3"/>
      <c r="AD46" s="3"/>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6"/>
      <c r="Y47" s="7"/>
      <c r="Z47" s="7"/>
      <c r="AA47" s="3"/>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3"/>
      <c r="Q48" s="3"/>
      <c r="R48" s="3"/>
      <c r="S48" s="3"/>
      <c r="T48" s="3"/>
      <c r="U48" s="3"/>
      <c r="V48" s="3"/>
      <c r="W48" s="3"/>
      <c r="X48" s="3"/>
      <c r="Y48" s="7"/>
      <c r="Z48" s="7"/>
      <c r="AA48" s="3"/>
      <c r="AB48" s="7"/>
      <c r="AC48" s="7"/>
      <c r="AD48" s="7"/>
      <c r="AE48" s="7"/>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6"/>
      <c r="Z49" s="7"/>
      <c r="AA49" s="3"/>
      <c r="AB49" s="7"/>
      <c r="AC49" s="7"/>
      <c r="AD49" s="7"/>
      <c r="AE49" s="7"/>
      <c r="AF49" s="7"/>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3"/>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12"/>
      <c r="P51" s="12"/>
      <c r="Q51" s="12"/>
      <c r="R51" s="12"/>
      <c r="S51" s="12"/>
      <c r="T51" s="12"/>
      <c r="U51" s="12"/>
      <c r="V51" s="12"/>
      <c r="W51" s="12"/>
      <c r="X51" s="12"/>
      <c r="Y51" s="12"/>
      <c r="Z51" s="13"/>
      <c r="AA51" s="12"/>
      <c r="AB51" s="12"/>
      <c r="AC51" s="12"/>
      <c r="AD51" s="25"/>
      <c r="AE51" s="25"/>
      <c r="AF51" s="25"/>
      <c r="AG51" s="13"/>
      <c r="AH51" s="14"/>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25"/>
      <c r="AG52" s="25"/>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12"/>
      <c r="AG53" s="12"/>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25"/>
      <c r="AD54" s="25"/>
      <c r="AE54" s="12"/>
      <c r="AF54" s="12"/>
      <c r="AG54" s="12"/>
      <c r="AH54" s="12"/>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12"/>
      <c r="AD55" s="25"/>
      <c r="AE55" s="25"/>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25"/>
      <c r="Y56" s="25"/>
      <c r="Z56" s="12"/>
      <c r="AA56" s="12"/>
      <c r="AB56" s="13"/>
      <c r="AC56" s="12"/>
      <c r="AD56" s="12"/>
      <c r="AE56" s="12"/>
      <c r="AF56" s="12"/>
      <c r="AG56" s="12"/>
      <c r="AH56" s="12"/>
      <c r="AI56" s="1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12"/>
      <c r="Y57" s="25"/>
      <c r="Z57" s="12"/>
      <c r="AA57" s="12"/>
      <c r="AB57" s="12"/>
      <c r="AC57" s="12"/>
      <c r="AD57" s="12"/>
      <c r="AE57" s="12"/>
      <c r="AF57" s="12"/>
      <c r="AG57" s="12"/>
      <c r="AH57" s="15"/>
      <c r="AI57" s="15"/>
      <c r="AJ57" s="2"/>
    </row>
    <row r="58" spans="1:37" x14ac:dyDescent="0.2">
      <c r="A58" s="91"/>
      <c r="B58" s="12"/>
      <c r="C58" s="12"/>
      <c r="D58" s="12"/>
      <c r="E58" s="12"/>
      <c r="F58" s="12"/>
      <c r="G58" s="12"/>
      <c r="H58" s="12"/>
      <c r="I58" s="12"/>
      <c r="J58" s="12"/>
      <c r="K58" s="12"/>
      <c r="L58" s="12"/>
      <c r="M58" s="12"/>
      <c r="N58" s="12"/>
      <c r="O58" s="2"/>
      <c r="P58" s="2"/>
      <c r="Q58" s="2"/>
      <c r="R58" s="2"/>
      <c r="S58" s="2"/>
      <c r="T58" s="2"/>
      <c r="U58" s="2"/>
      <c r="V58" s="2"/>
      <c r="W58" s="2"/>
      <c r="X58" s="2"/>
      <c r="Y58" s="25"/>
      <c r="Z58" s="2"/>
      <c r="AA58" s="2"/>
      <c r="AB58" s="2"/>
      <c r="AC58" s="2"/>
      <c r="AD58" s="2"/>
      <c r="AE58" s="2"/>
      <c r="AF58" s="2"/>
      <c r="AG58" s="2"/>
      <c r="AH58" s="2"/>
      <c r="AI58" s="2"/>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AE61" s="22"/>
      <c r="AF61" s="22"/>
      <c r="AG61" s="22"/>
      <c r="AH61" s="22"/>
      <c r="AI61" s="22"/>
      <c r="AJ61" s="22"/>
      <c r="AK61" s="22"/>
    </row>
    <row r="62" spans="1:37" x14ac:dyDescent="0.2">
      <c r="A62" s="91"/>
    </row>
    <row r="63" spans="1:37" x14ac:dyDescent="0.2">
      <c r="A63" s="91"/>
    </row>
    <row r="64" spans="1:37" x14ac:dyDescent="0.2">
      <c r="A64" s="91"/>
    </row>
    <row r="65" spans="1:40" x14ac:dyDescent="0.2">
      <c r="A65" s="91"/>
      <c r="AG65" s="22"/>
      <c r="AH65" s="22"/>
      <c r="AI65" s="22"/>
      <c r="AJ65" s="22"/>
      <c r="AK65" s="22"/>
      <c r="AL65" s="22"/>
      <c r="AM65" s="22"/>
    </row>
    <row r="66" spans="1:40" x14ac:dyDescent="0.2">
      <c r="A66" s="91"/>
    </row>
    <row r="67" spans="1:40" x14ac:dyDescent="0.2">
      <c r="A67" s="92"/>
      <c r="AG67" s="22"/>
      <c r="AH67" s="22"/>
      <c r="AI67" s="22"/>
      <c r="AJ67" s="22"/>
      <c r="AK67" s="22"/>
      <c r="AL67" s="22"/>
      <c r="AM67" s="22"/>
    </row>
    <row r="68" spans="1:40" x14ac:dyDescent="0.2">
      <c r="A68" s="93"/>
    </row>
    <row r="69" spans="1:40" x14ac:dyDescent="0.2">
      <c r="A69" s="93"/>
      <c r="AH69" s="22"/>
      <c r="AI69" s="22"/>
      <c r="AJ69" s="22"/>
      <c r="AK69" s="22"/>
      <c r="AL69" s="22"/>
      <c r="AM69" s="22"/>
      <c r="AN69" s="22"/>
    </row>
    <row r="70" spans="1:40" x14ac:dyDescent="0.2">
      <c r="A70" s="93"/>
    </row>
  </sheetData>
  <hyperlinks>
    <hyperlink ref="A4" location="Contents!A1" display="Back to contents" xr:uid="{00000000-0004-0000-64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84"/>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211</v>
      </c>
      <c r="B1" s="170" t="s">
        <v>211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-0.52368384066187446</v>
      </c>
      <c r="D5" s="111">
        <v>4.250128980025309</v>
      </c>
      <c r="E5" s="111">
        <v>3.3765767496304164</v>
      </c>
      <c r="F5" s="111">
        <v>2.921781820426574</v>
      </c>
      <c r="G5" s="111">
        <v>3.2420318716742855</v>
      </c>
      <c r="H5" s="111">
        <v>3.3799490428386889</v>
      </c>
      <c r="I5" s="111">
        <v>3.5013833856776841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-0.52368384066187446</v>
      </c>
      <c r="D6" s="111">
        <v>4.406738268371285</v>
      </c>
      <c r="E6" s="111">
        <v>3.5804853483902974</v>
      </c>
      <c r="F6" s="111">
        <v>2.9905877455187806</v>
      </c>
      <c r="G6" s="111">
        <v>3.0753728019604694</v>
      </c>
      <c r="H6" s="111">
        <v>3.2778647292997789</v>
      </c>
      <c r="I6" s="111">
        <v>3.6064386677557394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-0.52368206679855689</v>
      </c>
      <c r="D7" s="111">
        <v>4.6209639681796943</v>
      </c>
      <c r="E7" s="111">
        <v>5.0834242441540596</v>
      </c>
      <c r="F7" s="111">
        <v>3.6060922281134111</v>
      </c>
      <c r="G7" s="111">
        <v>3.4717212007314231</v>
      </c>
      <c r="H7" s="111">
        <v>3.5839011978207793</v>
      </c>
      <c r="I7" s="111">
        <v>3.8016889573682704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4.6209639681796943</v>
      </c>
      <c r="E8" s="111">
        <v>5.20391625589032</v>
      </c>
      <c r="F8" s="111">
        <v>3.3038300975339752</v>
      </c>
      <c r="G8" s="111">
        <v>2.9345306533181201</v>
      </c>
      <c r="H8" s="111">
        <v>3.0575807216248307</v>
      </c>
      <c r="I8" s="111">
        <v>3.5870335805791171</v>
      </c>
      <c r="J8" s="111">
        <v>3.8302022060589422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4.6209639681796943</v>
      </c>
      <c r="E9" s="111">
        <v>5.17723359051773</v>
      </c>
      <c r="F9" s="111">
        <v>3.2022770233607787</v>
      </c>
      <c r="G9" s="111">
        <v>2.3499760730175581</v>
      </c>
      <c r="H9" s="111">
        <v>2.5373965540116501</v>
      </c>
      <c r="I9" s="111">
        <v>3.6477890556578956</v>
      </c>
      <c r="J9" s="111">
        <v>3.9699447243718424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5.17723359051773</v>
      </c>
      <c r="F10" s="111">
        <v>3.2491348192787939</v>
      </c>
      <c r="G10" s="111">
        <v>2.9977993735971182</v>
      </c>
      <c r="H10" s="111">
        <v>2.6493052294264885</v>
      </c>
      <c r="I10" s="111">
        <v>3.1324685568005179</v>
      </c>
      <c r="J10" s="111">
        <v>3.3705807005244282</v>
      </c>
      <c r="K10" s="111">
        <v>3.6645968366234314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5.17723359051773</v>
      </c>
      <c r="F11" s="111">
        <v>3.2213480756963548</v>
      </c>
      <c r="G11" s="111">
        <v>3.1688991917625202</v>
      </c>
      <c r="H11" s="111">
        <v>2.8028535456987811</v>
      </c>
      <c r="I11" s="111">
        <v>3.1642369240225463</v>
      </c>
      <c r="J11" s="111">
        <v>3.5655691184766312</v>
      </c>
      <c r="K11" s="111">
        <v>3.885844189388564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3.2213480756963548</v>
      </c>
      <c r="G12" s="111">
        <v>3.0778763827796354</v>
      </c>
      <c r="H12" s="111">
        <v>2.9143246508466518</v>
      </c>
      <c r="I12" s="111">
        <v>3.2718439951154323</v>
      </c>
      <c r="J12" s="111">
        <v>3.5729108569978507</v>
      </c>
      <c r="K12" s="111">
        <v>3.7031965058907446</v>
      </c>
      <c r="L12" s="111">
        <v>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3.2213480756963548</v>
      </c>
      <c r="G13" s="111">
        <v>3.0487176846225168</v>
      </c>
      <c r="H13" s="111">
        <v>2.5725402758805558</v>
      </c>
      <c r="I13" s="111">
        <v>3.165826531317677</v>
      </c>
      <c r="J13" s="111">
        <v>3.6168666419699065</v>
      </c>
      <c r="K13" s="111">
        <v>3.7658340949737266</v>
      </c>
      <c r="L13" s="111">
        <v>3.9</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3.0418512033508449</v>
      </c>
      <c r="H14" s="111">
        <v>2.3982636729190716</v>
      </c>
      <c r="I14" s="111">
        <v>2.1761746332289675</v>
      </c>
      <c r="J14" s="111">
        <v>2.868963681440647</v>
      </c>
      <c r="K14" s="111">
        <v>3.3587501589830282</v>
      </c>
      <c r="L14" s="111">
        <v>3.6191173236166776</v>
      </c>
      <c r="M14" s="111">
        <v>3.5761390841199727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3.0418512033508449</v>
      </c>
      <c r="H15" s="111">
        <v>2.3689734448405773</v>
      </c>
      <c r="I15" s="111">
        <v>1.0418397703238043</v>
      </c>
      <c r="J15" s="111">
        <v>2.0838244612723287</v>
      </c>
      <c r="K15" s="111">
        <v>2.8491562215672985</v>
      </c>
      <c r="L15" s="111">
        <v>3.144364278097953</v>
      </c>
      <c r="M15" s="111">
        <v>3.1414624490513035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2.3689734448405773</v>
      </c>
      <c r="I16" s="111">
        <v>0.90871014613804846</v>
      </c>
      <c r="J16" s="111">
        <v>2.1018689763374852</v>
      </c>
      <c r="K16" s="111">
        <v>2.8380021807286937</v>
      </c>
      <c r="L16" s="111">
        <v>3.0765678379944319</v>
      </c>
      <c r="M16" s="111">
        <v>3.0822105713003225</v>
      </c>
      <c r="N16" s="111">
        <v>3.1854934145206215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2.3689734448405773</v>
      </c>
      <c r="I17" s="111">
        <v>1.008208451703581</v>
      </c>
      <c r="J17" s="111">
        <v>2.0302204647511388</v>
      </c>
      <c r="K17" s="111">
        <v>2.8860380313228973</v>
      </c>
      <c r="L17" s="111">
        <v>3.1506342265680871</v>
      </c>
      <c r="M17" s="111">
        <v>3.2202342412220872</v>
      </c>
      <c r="N17" s="111">
        <v>3.2499698906650849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2.3689734448405773</v>
      </c>
      <c r="I18" s="111">
        <v>0.97969014451243197</v>
      </c>
      <c r="J18" s="111">
        <v>1.7109009953075116</v>
      </c>
      <c r="K18" s="111">
        <v>2.4054274876894937</v>
      </c>
      <c r="L18" s="111">
        <v>3.1917222979227802</v>
      </c>
      <c r="M18" s="111">
        <v>3.2362197499171401</v>
      </c>
      <c r="N18" s="111">
        <v>3.1704927202502518</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0.97969014451243197</v>
      </c>
      <c r="J19" s="111">
        <v>1.787675451969406</v>
      </c>
      <c r="K19" s="111">
        <v>3.192173090436583</v>
      </c>
      <c r="L19" s="111">
        <v>3.5269271308500265</v>
      </c>
      <c r="M19" s="111">
        <v>3.2141125432355722</v>
      </c>
      <c r="N19" s="111">
        <v>3.1442517449463452</v>
      </c>
      <c r="O19" s="111">
        <v>3.2034234415274199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0.97969011132683637</v>
      </c>
      <c r="J20" s="111">
        <v>1.7437550034669735</v>
      </c>
      <c r="K20" s="111">
        <v>3.7033321611860792</v>
      </c>
      <c r="L20" s="111">
        <v>3.587395452397435</v>
      </c>
      <c r="M20" s="111">
        <v>3.1359766119997579</v>
      </c>
      <c r="N20" s="111">
        <v>3.1196970438105653</v>
      </c>
      <c r="O20" s="111">
        <v>3.1630841748795602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1.7437550034669735</v>
      </c>
      <c r="K21" s="111">
        <v>3.6155013305455119</v>
      </c>
      <c r="L21" s="111">
        <v>3.3035316860136055</v>
      </c>
      <c r="M21" s="111">
        <v>2.7708856846628604</v>
      </c>
      <c r="N21" s="111">
        <v>2.8665181291621433</v>
      </c>
      <c r="O21" s="111">
        <v>2.9339582581888513</v>
      </c>
      <c r="P21" s="111">
        <v>2.9676908642881195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1.7437550034669735</v>
      </c>
      <c r="K22" s="111">
        <v>3.5829689222581118</v>
      </c>
      <c r="L22" s="111">
        <v>3.6578895345058093</v>
      </c>
      <c r="M22" s="111">
        <v>2.9882668664902079</v>
      </c>
      <c r="N22" s="111">
        <v>2.9198460062578757</v>
      </c>
      <c r="O22" s="111">
        <v>2.9236446913423197</v>
      </c>
      <c r="P22" s="111">
        <v>2.9756834883420513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3.5829689222581118</v>
      </c>
      <c r="L23" s="111">
        <v>3.457314802695044</v>
      </c>
      <c r="M23" s="111">
        <v>3.138083688269977</v>
      </c>
      <c r="N23" s="111">
        <v>3.0537058385186944</v>
      </c>
      <c r="O23" s="111">
        <v>3.1587325687817192</v>
      </c>
      <c r="P23" s="111">
        <v>3.1116187066632106</v>
      </c>
      <c r="Q23" s="111">
        <v>3.0721342955118747</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3.5829689222581118</v>
      </c>
      <c r="L24" s="111">
        <v>3.3428143897080709</v>
      </c>
      <c r="M24" s="111">
        <v>2.9468021612745643</v>
      </c>
      <c r="N24" s="111">
        <v>2.7703497210823214</v>
      </c>
      <c r="O24" s="111">
        <v>3.0218384584692615</v>
      </c>
      <c r="P24" s="111">
        <v>3.0691602889266978</v>
      </c>
      <c r="Q24" s="111">
        <v>3.0657983137263534</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3.3428143897080709</v>
      </c>
      <c r="M25" s="111">
        <v>2.5628884588821732</v>
      </c>
      <c r="N25" s="111">
        <v>2.16390512465372</v>
      </c>
      <c r="O25" s="111">
        <v>2.7408531083806142</v>
      </c>
      <c r="P25" s="111">
        <v>3.0526753850296462</v>
      </c>
      <c r="Q25" s="111">
        <v>2.95334236739353</v>
      </c>
      <c r="R25" s="111">
        <v>2.8516902933279242</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2.5628884588821732</v>
      </c>
      <c r="N26" s="111">
        <v>1.4580811980609454</v>
      </c>
      <c r="O26" s="111">
        <v>1.3658876595147973</v>
      </c>
      <c r="P26" s="111">
        <v>1.5464597860319396</v>
      </c>
      <c r="Q26" s="111">
        <v>2.5706488203567579</v>
      </c>
      <c r="R26" s="111">
        <v>2.9899177160407575</v>
      </c>
      <c r="S26" s="111">
        <v>2.9928160713431629</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c r="N27" s="111">
        <v>1.5033471260387898</v>
      </c>
      <c r="O27" s="111">
        <v>2.5133882664885476</v>
      </c>
      <c r="P27" s="111">
        <v>2.0432337994516825</v>
      </c>
      <c r="Q27" s="111">
        <v>2.373138125317209</v>
      </c>
      <c r="R27" s="111">
        <v>2.7434317361642258</v>
      </c>
      <c r="S27" s="111">
        <v>2.9729534360612098</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1.5033471260387898</v>
      </c>
      <c r="O28" s="111">
        <v>3.5810937849055202</v>
      </c>
      <c r="P28" s="111">
        <v>4.9664764376409654</v>
      </c>
      <c r="Q28" s="111">
        <v>3.4342743474441884</v>
      </c>
      <c r="R28" s="111">
        <v>2.8171307074363439</v>
      </c>
      <c r="S28" s="111">
        <v>2.789574913786419</v>
      </c>
      <c r="T28" s="111">
        <v>2.8558678072435839</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c r="O29" s="111">
        <v>4.0452569031158125</v>
      </c>
      <c r="P29" s="111">
        <v>9.8251427868852446</v>
      </c>
      <c r="Q29" s="111">
        <v>5.5063592286702212</v>
      </c>
      <c r="R29" s="111">
        <v>2.342650237430477</v>
      </c>
      <c r="S29" s="111">
        <v>2.5166258120023377</v>
      </c>
      <c r="T29" s="111">
        <v>2.7136752073507076</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4.0452569031158125</v>
      </c>
      <c r="P30" s="308">
        <v>11.636903442622959</v>
      </c>
      <c r="Q30" s="308">
        <v>10.710615888928011</v>
      </c>
      <c r="R30" s="308">
        <v>1.4955779746897546</v>
      </c>
      <c r="S30" s="308">
        <v>-0.35319974581126123</v>
      </c>
      <c r="T30" s="308">
        <v>0.96973912449365152</v>
      </c>
      <c r="U30" s="308">
        <v>2.5721321559330601</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-0.5314403196400086</v>
      </c>
      <c r="D32" s="111">
        <v>4.6213243896731981</v>
      </c>
      <c r="E32" s="111">
        <v>5.1999850896484734</v>
      </c>
      <c r="F32" s="111">
        <v>3.2067181631351582</v>
      </c>
      <c r="G32" s="111">
        <v>3.0418512033508316</v>
      </c>
      <c r="H32" s="111">
        <v>2.3689734448405719</v>
      </c>
      <c r="I32" s="111">
        <v>0.97969014451242398</v>
      </c>
      <c r="J32" s="111">
        <v>1.7437550362610521</v>
      </c>
      <c r="K32" s="111">
        <v>3.582968922258134</v>
      </c>
      <c r="L32" s="111">
        <v>3.3428143897080709</v>
      </c>
      <c r="M32" s="111">
        <v>2.5628884588821732</v>
      </c>
      <c r="N32" s="111">
        <v>1.5033471260387898</v>
      </c>
      <c r="O32" s="111">
        <v>4.0452569031158125</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5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86"/>
  <dimension ref="A1:AO70"/>
  <sheetViews>
    <sheetView workbookViewId="0">
      <pane xSplit="1" ySplit="4" topLeftCell="C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199</v>
      </c>
      <c r="B1" s="170" t="s">
        <v>268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1.3</v>
      </c>
      <c r="D5" s="111">
        <v>3.2</v>
      </c>
      <c r="E5" s="111">
        <v>2.1</v>
      </c>
      <c r="F5" s="111">
        <v>2.1</v>
      </c>
      <c r="G5" s="111">
        <v>2.6</v>
      </c>
      <c r="H5" s="111">
        <v>2.7</v>
      </c>
      <c r="I5" s="111">
        <v>2.7</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1.4</v>
      </c>
      <c r="D6" s="111">
        <v>3.2</v>
      </c>
      <c r="E6" s="111">
        <v>2.6</v>
      </c>
      <c r="F6" s="111">
        <v>2.1</v>
      </c>
      <c r="G6" s="111">
        <v>2.6</v>
      </c>
      <c r="H6" s="111">
        <v>2.7</v>
      </c>
      <c r="I6" s="111">
        <v>2.7</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1.5</v>
      </c>
      <c r="D7" s="111">
        <v>3</v>
      </c>
      <c r="E7" s="111">
        <v>3</v>
      </c>
      <c r="F7" s="111">
        <v>2.4</v>
      </c>
      <c r="G7" s="111">
        <v>2.7</v>
      </c>
      <c r="H7" s="111">
        <v>2.7</v>
      </c>
      <c r="I7" s="111">
        <v>2.7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2.9</v>
      </c>
      <c r="E8" s="111">
        <v>2.5</v>
      </c>
      <c r="F8" s="111">
        <v>2.8</v>
      </c>
      <c r="G8" s="111">
        <v>2.5</v>
      </c>
      <c r="H8" s="111">
        <v>2.5</v>
      </c>
      <c r="I8" s="111">
        <v>2.5</v>
      </c>
      <c r="J8" s="111">
        <v>2.5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2.2999999999999998</v>
      </c>
      <c r="F9" s="111">
        <v>2.5</v>
      </c>
      <c r="G9" s="111">
        <v>2.5</v>
      </c>
      <c r="H9" s="111">
        <v>2.5</v>
      </c>
      <c r="I9" s="111">
        <v>2.5</v>
      </c>
      <c r="J9" s="111">
        <v>2.5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2.7</v>
      </c>
      <c r="F10" s="111">
        <v>2.2999999999999998</v>
      </c>
      <c r="G10" s="111">
        <v>2</v>
      </c>
      <c r="H10" s="111">
        <v>2</v>
      </c>
      <c r="I10" s="111">
        <v>2</v>
      </c>
      <c r="J10" s="111">
        <v>2</v>
      </c>
      <c r="K10" s="111">
        <v>2</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2.5</v>
      </c>
      <c r="F11" s="111">
        <v>1.3</v>
      </c>
      <c r="G11" s="111">
        <v>2.1</v>
      </c>
      <c r="H11" s="111">
        <v>2</v>
      </c>
      <c r="I11" s="111">
        <v>1.8</v>
      </c>
      <c r="J11" s="111">
        <v>1.8</v>
      </c>
      <c r="K11" s="111">
        <v>1.7</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1.7</v>
      </c>
      <c r="G12" s="111">
        <v>2.1</v>
      </c>
      <c r="H12" s="111">
        <v>2.2000000000000002</v>
      </c>
      <c r="I12" s="111">
        <v>1.6</v>
      </c>
      <c r="J12" s="111">
        <v>1.7</v>
      </c>
      <c r="K12" s="111">
        <v>1.7</v>
      </c>
      <c r="L12" s="111">
        <v>1.7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1.7</v>
      </c>
      <c r="G13" s="111">
        <v>1.6</v>
      </c>
      <c r="H13" s="111">
        <v>2.2999999999999998</v>
      </c>
      <c r="I13" s="111">
        <v>1.6</v>
      </c>
      <c r="J13" s="111">
        <v>1.8</v>
      </c>
      <c r="K13" s="111">
        <v>1.9</v>
      </c>
      <c r="L13" s="111">
        <v>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1.7</v>
      </c>
      <c r="H14" s="111">
        <v>2</v>
      </c>
      <c r="I14" s="111">
        <v>1.5</v>
      </c>
      <c r="J14" s="111">
        <v>1.4</v>
      </c>
      <c r="K14" s="111">
        <v>1.6</v>
      </c>
      <c r="L14" s="111">
        <v>1.9</v>
      </c>
      <c r="M14" s="111">
        <v>1.9</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1.8</v>
      </c>
      <c r="H15" s="111">
        <v>1.8</v>
      </c>
      <c r="I15" s="111">
        <v>1.6</v>
      </c>
      <c r="J15" s="111">
        <v>1.1000000000000001</v>
      </c>
      <c r="K15" s="111">
        <v>1.5</v>
      </c>
      <c r="L15" s="111">
        <v>1.9</v>
      </c>
      <c r="M15" s="111">
        <v>2.5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1.6</v>
      </c>
      <c r="I16" s="111">
        <v>1.1000000000000001</v>
      </c>
      <c r="J16" s="111">
        <v>1.6</v>
      </c>
      <c r="K16" s="111">
        <v>1.8</v>
      </c>
      <c r="L16" s="111">
        <v>1.9</v>
      </c>
      <c r="M16" s="111">
        <v>2</v>
      </c>
      <c r="N16" s="111">
        <v>2.4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1.7</v>
      </c>
      <c r="I17" s="111">
        <v>1.2</v>
      </c>
      <c r="J17" s="111">
        <v>1.6</v>
      </c>
      <c r="K17" s="111">
        <v>1.8</v>
      </c>
      <c r="L17" s="111">
        <v>1.9</v>
      </c>
      <c r="M17" s="111">
        <v>2</v>
      </c>
      <c r="N17" s="111">
        <v>2.2000000000000002</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1.8</v>
      </c>
      <c r="I18" s="111">
        <v>0.3</v>
      </c>
      <c r="J18" s="111">
        <v>1.1000000000000001</v>
      </c>
      <c r="K18" s="111">
        <v>1.9</v>
      </c>
      <c r="L18" s="111">
        <v>2</v>
      </c>
      <c r="M18" s="111">
        <v>1.9</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0.41810132808657841</v>
      </c>
      <c r="J19" s="111">
        <v>1.2578140461225615</v>
      </c>
      <c r="K19" s="111">
        <v>1.3397029059055541</v>
      </c>
      <c r="L19" s="111">
        <v>2.0686868677340442</v>
      </c>
      <c r="M19" s="111">
        <v>1.873505538352191</v>
      </c>
      <c r="N19" s="111">
        <v>1.8992543231274368</v>
      </c>
      <c r="O19" s="111">
        <v>2.0118633601012306</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0.56566650270535312</v>
      </c>
      <c r="J20" s="111">
        <v>1.7119100024455935</v>
      </c>
      <c r="K20" s="111">
        <v>1.7955032459726183</v>
      </c>
      <c r="L20" s="111">
        <v>1.5683459479924222</v>
      </c>
      <c r="M20" s="111">
        <v>1.6047820483260811</v>
      </c>
      <c r="N20" s="111">
        <v>1.8514213858171757</v>
      </c>
      <c r="O20" s="111">
        <v>1.9144389618488633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2.0000000000000018</v>
      </c>
      <c r="K21" s="111">
        <v>1.8799571078431443</v>
      </c>
      <c r="L21" s="111">
        <v>1.3983322957519917</v>
      </c>
      <c r="M21" s="111">
        <v>1.4251034127912732</v>
      </c>
      <c r="N21" s="111">
        <v>1.6159101454810809</v>
      </c>
      <c r="O21" s="111">
        <v>1.8113970664287438</v>
      </c>
      <c r="P21" s="111">
        <v>1.7825113551979577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1.9749999999999934</v>
      </c>
      <c r="K22" s="111">
        <v>2.0593282667320301</v>
      </c>
      <c r="L22" s="111">
        <v>1.5271018496276767</v>
      </c>
      <c r="M22" s="111">
        <v>1.5553893452574297</v>
      </c>
      <c r="N22" s="111">
        <v>1.6463077440309171</v>
      </c>
      <c r="O22" s="111">
        <v>1.7101407992559992</v>
      </c>
      <c r="P22" s="111">
        <v>1.8212811003167184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2.0499999999999741</v>
      </c>
      <c r="L23" s="111">
        <v>1.8519649681528971</v>
      </c>
      <c r="M23" s="111">
        <v>1.7341833842533072</v>
      </c>
      <c r="N23" s="111">
        <v>1.9201892961817846</v>
      </c>
      <c r="O23" s="111">
        <v>1.9410845505803076</v>
      </c>
      <c r="P23" s="111">
        <v>1.9217412217590546</v>
      </c>
      <c r="Q23" s="111">
        <v>1.920665034679625</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2.200000000000002</v>
      </c>
      <c r="L24" s="111">
        <v>1.7123287671232834</v>
      </c>
      <c r="M24" s="111">
        <v>1.9846166426166434</v>
      </c>
      <c r="N24" s="111">
        <v>1.8400711086315802</v>
      </c>
      <c r="O24" s="111">
        <v>1.9235979714899321</v>
      </c>
      <c r="P24" s="111">
        <v>1.9528301130424364</v>
      </c>
      <c r="Q24" s="111">
        <v>1.9858771704453826</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2.1595092024540019</v>
      </c>
      <c r="M25" s="111">
        <v>1.8496276723516614</v>
      </c>
      <c r="N25" s="111">
        <v>2.0491464622641731</v>
      </c>
      <c r="O25" s="111">
        <v>2.0085288585551142</v>
      </c>
      <c r="P25" s="111">
        <v>2.1567423639307748</v>
      </c>
      <c r="Q25" s="111">
        <v>2.0678094530023117</v>
      </c>
      <c r="R25" s="111">
        <v>2.1049669874452226</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2.0999999999999908</v>
      </c>
      <c r="N26" s="111">
        <v>6.8704685671051369</v>
      </c>
      <c r="O26" s="111">
        <v>-1.6981598128172792</v>
      </c>
      <c r="P26" s="111">
        <v>0.1640256369210169</v>
      </c>
      <c r="Q26" s="111">
        <v>1.7359788998958958</v>
      </c>
      <c r="R26" s="111">
        <v>2.0961044545005914</v>
      </c>
      <c r="S26" s="111">
        <v>2.17808844522005</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c r="N27" s="111">
        <v>5.9010773751224432</v>
      </c>
      <c r="O27" s="111">
        <v>1.0714247463231352</v>
      </c>
      <c r="P27" s="111">
        <v>-1.4016103775454258</v>
      </c>
      <c r="Q27" s="111">
        <v>1.7494375053867195</v>
      </c>
      <c r="R27" s="111">
        <v>2.1455148537080415</v>
      </c>
      <c r="S27" s="111">
        <v>2.1296859283157277</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5.8031341821743299</v>
      </c>
      <c r="O28" s="111">
        <v>0.37735163884404788</v>
      </c>
      <c r="P28" s="111">
        <v>2.1557860235373427</v>
      </c>
      <c r="Q28" s="111">
        <v>2.3251919698276557</v>
      </c>
      <c r="R28" s="111">
        <v>1.9340154186734626</v>
      </c>
      <c r="S28" s="111">
        <v>1.9480123946120642</v>
      </c>
      <c r="T28" s="111">
        <v>2.0564194653649004</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c r="O29" s="111">
        <v>-2.3679848448976415E-2</v>
      </c>
      <c r="P29" s="111">
        <v>2.8492930312000952</v>
      </c>
      <c r="Q29" s="111">
        <v>3.143440902459993</v>
      </c>
      <c r="R29" s="111">
        <v>1.8594732384912049</v>
      </c>
      <c r="S29" s="111">
        <v>1.892198034308179</v>
      </c>
      <c r="T29" s="111">
        <v>2.0003592159356653</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0.14127619496115962</v>
      </c>
      <c r="P30" s="308">
        <v>4.4069733636065145</v>
      </c>
      <c r="Q30" s="308">
        <v>3.5342104021511389</v>
      </c>
      <c r="R30" s="308">
        <v>1.653231797854926</v>
      </c>
      <c r="S30" s="308">
        <v>0.7684119355967356</v>
      </c>
      <c r="T30" s="308">
        <v>0.87183330997748776</v>
      </c>
      <c r="U30" s="308">
        <v>1.7434283496292613</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1.8635407273820181</v>
      </c>
      <c r="D32" s="111">
        <v>1.4458542342874026</v>
      </c>
      <c r="E32" s="111">
        <v>2.1233275159976861</v>
      </c>
      <c r="F32" s="111">
        <v>1.4525776132155999</v>
      </c>
      <c r="G32" s="111">
        <v>2.1897810218978186</v>
      </c>
      <c r="H32" s="111">
        <v>1.2912087912088088</v>
      </c>
      <c r="I32" s="111">
        <v>0.70518036343909518</v>
      </c>
      <c r="J32" s="111">
        <v>1.8314031780231721</v>
      </c>
      <c r="K32" s="111">
        <v>1.8249140439037248</v>
      </c>
      <c r="L32" s="111">
        <v>1.7402597402597308</v>
      </c>
      <c r="M32" s="111">
        <v>2.1189685984171591</v>
      </c>
      <c r="N32" s="111">
        <v>6.174999999999975</v>
      </c>
      <c r="O32" s="111">
        <v>0.14127619496115962</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6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87"/>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200</v>
      </c>
      <c r="B1" s="170" t="s">
        <v>212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221</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29</v>
      </c>
      <c r="D5" s="111">
        <v>28.8</v>
      </c>
      <c r="E5" s="111">
        <v>28.9</v>
      </c>
      <c r="F5" s="111">
        <v>29.2</v>
      </c>
      <c r="G5" s="111">
        <v>29.5</v>
      </c>
      <c r="H5" s="111">
        <v>29.8</v>
      </c>
      <c r="I5" s="111">
        <v>30.1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29</v>
      </c>
      <c r="D6" s="111">
        <v>29</v>
      </c>
      <c r="E6" s="111">
        <v>29.1</v>
      </c>
      <c r="F6" s="111">
        <v>29.3</v>
      </c>
      <c r="G6" s="111">
        <v>29.6</v>
      </c>
      <c r="H6" s="111">
        <v>29.8</v>
      </c>
      <c r="I6" s="111">
        <v>30.1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29</v>
      </c>
      <c r="D7" s="111">
        <v>29</v>
      </c>
      <c r="E7" s="111">
        <v>29</v>
      </c>
      <c r="F7" s="111">
        <v>29.2</v>
      </c>
      <c r="G7" s="111">
        <v>29.5</v>
      </c>
      <c r="H7" s="111">
        <v>29.7</v>
      </c>
      <c r="I7" s="111">
        <v>30</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29</v>
      </c>
      <c r="E8" s="111">
        <v>29.2</v>
      </c>
      <c r="F8" s="111">
        <v>29.1</v>
      </c>
      <c r="G8" s="111">
        <v>29.2</v>
      </c>
      <c r="H8" s="111">
        <v>29.4</v>
      </c>
      <c r="I8" s="111">
        <v>29.7</v>
      </c>
      <c r="J8" s="111">
        <v>30</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29.2</v>
      </c>
      <c r="F9" s="111">
        <v>29.1</v>
      </c>
      <c r="G9" s="111">
        <v>29.2</v>
      </c>
      <c r="H9" s="111">
        <v>29.4</v>
      </c>
      <c r="I9" s="111">
        <v>29.7</v>
      </c>
      <c r="J9" s="111">
        <v>30</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29.2</v>
      </c>
      <c r="F10" s="111">
        <v>29.5</v>
      </c>
      <c r="G10" s="111">
        <v>29.6</v>
      </c>
      <c r="H10" s="111">
        <v>29.7</v>
      </c>
      <c r="I10" s="111">
        <v>29.9</v>
      </c>
      <c r="J10" s="111">
        <v>30.2</v>
      </c>
      <c r="K10" s="111">
        <v>30.4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29.2</v>
      </c>
      <c r="F11" s="111">
        <v>29.5</v>
      </c>
      <c r="G11" s="111">
        <v>29.8</v>
      </c>
      <c r="H11" s="111">
        <v>29.9</v>
      </c>
      <c r="I11" s="111">
        <v>30.1</v>
      </c>
      <c r="J11" s="111">
        <v>30.3</v>
      </c>
      <c r="K11" s="111">
        <v>30.5</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29.5</v>
      </c>
      <c r="G12" s="111">
        <v>29.9</v>
      </c>
      <c r="H12" s="111">
        <v>30.2</v>
      </c>
      <c r="I12" s="111">
        <v>30.4</v>
      </c>
      <c r="J12" s="111">
        <v>30.7</v>
      </c>
      <c r="K12" s="111">
        <v>30.9</v>
      </c>
      <c r="L12" s="111">
        <v>31.2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29.5</v>
      </c>
      <c r="G13" s="111">
        <v>29.9</v>
      </c>
      <c r="H13" s="111">
        <v>30.4</v>
      </c>
      <c r="I13" s="111">
        <v>30.6</v>
      </c>
      <c r="J13" s="111">
        <v>30.9</v>
      </c>
      <c r="K13" s="111">
        <v>31.2</v>
      </c>
      <c r="L13" s="111">
        <v>31.4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30</v>
      </c>
      <c r="H14" s="111">
        <v>30.7</v>
      </c>
      <c r="I14" s="111">
        <v>31.2</v>
      </c>
      <c r="J14" s="111">
        <v>31.4</v>
      </c>
      <c r="K14" s="111">
        <v>31.5</v>
      </c>
      <c r="L14" s="111">
        <v>31.6</v>
      </c>
      <c r="M14" s="111">
        <v>31.7</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30</v>
      </c>
      <c r="H15" s="111">
        <v>30.7</v>
      </c>
      <c r="I15" s="111">
        <v>31.1</v>
      </c>
      <c r="J15" s="111">
        <v>31.4</v>
      </c>
      <c r="K15" s="111">
        <v>31.5</v>
      </c>
      <c r="L15" s="111">
        <v>31.7</v>
      </c>
      <c r="M15" s="111">
        <v>31.9</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30.7</v>
      </c>
      <c r="I16" s="111">
        <v>31.2</v>
      </c>
      <c r="J16" s="111">
        <v>31.5</v>
      </c>
      <c r="K16" s="111">
        <v>31.6</v>
      </c>
      <c r="L16" s="111">
        <v>31.7</v>
      </c>
      <c r="M16" s="111">
        <v>31.9</v>
      </c>
      <c r="N16" s="111">
        <v>32.1</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30.7</v>
      </c>
      <c r="I17" s="111">
        <v>31.1</v>
      </c>
      <c r="J17" s="111">
        <v>31.5</v>
      </c>
      <c r="K17" s="111">
        <v>31.7</v>
      </c>
      <c r="L17" s="111">
        <v>31.9</v>
      </c>
      <c r="M17" s="111">
        <v>32</v>
      </c>
      <c r="N17" s="111">
        <v>32.200000000000003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30.7</v>
      </c>
      <c r="I18" s="111">
        <v>31.2</v>
      </c>
      <c r="J18" s="111">
        <v>31.6</v>
      </c>
      <c r="K18" s="111">
        <v>31.7</v>
      </c>
      <c r="L18" s="111">
        <v>31.9</v>
      </c>
      <c r="M18" s="111">
        <v>32</v>
      </c>
      <c r="N18" s="111">
        <v>32.1</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31.296500000000002</v>
      </c>
      <c r="J19" s="111">
        <v>31.73792187089694</v>
      </c>
      <c r="K19" s="111">
        <v>31.838234740254336</v>
      </c>
      <c r="L19" s="111">
        <v>31.890350518357852</v>
      </c>
      <c r="M19" s="111">
        <v>32.045155847660169</v>
      </c>
      <c r="N19" s="111">
        <v>32.185498560012007</v>
      </c>
      <c r="O19" s="111">
        <v>32.302673490766608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31.296500000000002</v>
      </c>
      <c r="J20" s="111">
        <v>31.74112966525</v>
      </c>
      <c r="K20" s="111">
        <v>31.916922064249999</v>
      </c>
      <c r="L20" s="111">
        <v>32.057380834999996</v>
      </c>
      <c r="M20" s="111">
        <v>32.200883983749996</v>
      </c>
      <c r="N20" s="111">
        <v>32.326427371000001</v>
      </c>
      <c r="O20" s="111">
        <v>32.451628151500003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31.726500000000001</v>
      </c>
      <c r="K21" s="111">
        <v>32.078335071749997</v>
      </c>
      <c r="L21" s="111">
        <v>32.295882962</v>
      </c>
      <c r="M21" s="111">
        <v>32.429562297499999</v>
      </c>
      <c r="N21" s="111">
        <v>32.519433847999998</v>
      </c>
      <c r="O21" s="111">
        <v>32.617575401250001</v>
      </c>
      <c r="P21" s="111">
        <v>32.717408118750001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31.726500000000001</v>
      </c>
      <c r="K22" s="111">
        <v>32.056319533249997</v>
      </c>
      <c r="L22" s="111">
        <v>32.249334815250002</v>
      </c>
      <c r="M22" s="111">
        <v>32.386986180500003</v>
      </c>
      <c r="N22" s="111">
        <v>32.50226879025</v>
      </c>
      <c r="O22" s="111">
        <v>32.601848756000003</v>
      </c>
      <c r="P22" s="111">
        <v>32.700604844750004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32.0565</v>
      </c>
      <c r="L23" s="111">
        <v>32.446048192500001</v>
      </c>
      <c r="M23" s="111">
        <v>32.713512874000003</v>
      </c>
      <c r="N23" s="111">
        <v>32.881096106999998</v>
      </c>
      <c r="O23" s="111">
        <v>33.002925114499995</v>
      </c>
      <c r="P23" s="111">
        <v>33.097643407500001</v>
      </c>
      <c r="Q23" s="111">
        <v>33.194919283250002</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32.056999331999997</v>
      </c>
      <c r="L24" s="111">
        <v>32.439359995499998</v>
      </c>
      <c r="M24" s="111">
        <v>32.583453802999998</v>
      </c>
      <c r="N24" s="111">
        <v>32.73797076975</v>
      </c>
      <c r="O24" s="111">
        <v>32.905616908750005</v>
      </c>
      <c r="P24" s="111">
        <v>33.038794819750002</v>
      </c>
      <c r="Q24" s="111">
        <v>33.151900783999999</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32.439250000000001</v>
      </c>
      <c r="M25" s="111">
        <v>32.798749999999998</v>
      </c>
      <c r="N25" s="111">
        <v>32.967339608499998</v>
      </c>
      <c r="O25" s="111">
        <v>33.082921711250002</v>
      </c>
      <c r="P25" s="111">
        <v>33.202731559</v>
      </c>
      <c r="Q25" s="111">
        <v>33.292439705</v>
      </c>
      <c r="R25" s="111">
        <v>33.379563990249999</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32.798749999999998</v>
      </c>
      <c r="N26" s="111">
        <v>32.666455499999998</v>
      </c>
      <c r="O26" s="111">
        <v>31.934776175</v>
      </c>
      <c r="P26" s="111">
        <v>32.179677625000004</v>
      </c>
      <c r="Q26" s="111">
        <v>32.670186375</v>
      </c>
      <c r="R26" s="111">
        <v>33.072692224999997</v>
      </c>
      <c r="S26" s="111">
        <v>33.237077925000008</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v>32.798749999999998</v>
      </c>
      <c r="N27" s="111">
        <v>32.650480875</v>
      </c>
      <c r="O27" s="111">
        <v>32.310850475000002</v>
      </c>
      <c r="P27" s="111">
        <v>32.384320375000001</v>
      </c>
      <c r="Q27" s="111">
        <v>32.766033624999999</v>
      </c>
      <c r="R27" s="111">
        <v>33.082329875000006</v>
      </c>
      <c r="S27" s="111">
        <v>33.237077925000008</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32.529000000000003</v>
      </c>
      <c r="O28" s="111">
        <v>32.246965724999995</v>
      </c>
      <c r="P28" s="111">
        <v>32.587142749999998</v>
      </c>
      <c r="Q28" s="111">
        <v>33.002477250000005</v>
      </c>
      <c r="R28" s="111">
        <v>33.178782850000005</v>
      </c>
      <c r="S28" s="111">
        <v>33.316288024999999</v>
      </c>
      <c r="T28" s="111">
        <v>33.442210575000004</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c r="O29" s="111">
        <v>32.366250000000001</v>
      </c>
      <c r="P29" s="111">
        <v>32.697647324999998</v>
      </c>
      <c r="Q29" s="111">
        <v>32.873558500000001</v>
      </c>
      <c r="R29" s="111">
        <v>33.055748899999998</v>
      </c>
      <c r="S29" s="111">
        <v>33.190474775000006</v>
      </c>
      <c r="T29" s="111">
        <v>33.327240175</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32.406750000000002</v>
      </c>
      <c r="P30" s="308">
        <v>32.731202449999998</v>
      </c>
      <c r="Q30" s="308">
        <v>32.76531155</v>
      </c>
      <c r="R30" s="308">
        <v>32.706859225000002</v>
      </c>
      <c r="S30" s="308">
        <v>32.944048424999998</v>
      </c>
      <c r="T30" s="308">
        <v>33.284964724999995</v>
      </c>
      <c r="U30" s="308">
        <v>33.550641075000009</v>
      </c>
      <c r="V30" s="3"/>
      <c r="W30" s="3"/>
      <c r="X30" s="3"/>
      <c r="Y30" s="3"/>
      <c r="Z30" s="3"/>
      <c r="AA30" s="3"/>
      <c r="AB30" s="3"/>
      <c r="AC30" s="3"/>
      <c r="AD30" s="3"/>
      <c r="AE30" s="3"/>
      <c r="AF30" s="4"/>
      <c r="AG30" s="5"/>
      <c r="AH30" s="5"/>
      <c r="AI30" s="2"/>
      <c r="AJ30" s="2"/>
      <c r="AK30" s="2"/>
    </row>
    <row r="31" spans="1:37" x14ac:dyDescent="0.2">
      <c r="A31" s="113"/>
      <c r="B31" s="120"/>
      <c r="C31" s="116"/>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20"/>
      <c r="C32" s="111">
        <v>29.155999999999999</v>
      </c>
      <c r="D32" s="111">
        <v>29.2285</v>
      </c>
      <c r="E32" s="111">
        <v>29.377749999999999</v>
      </c>
      <c r="F32" s="111">
        <v>29.696999999999999</v>
      </c>
      <c r="G32" s="111">
        <v>30.04325</v>
      </c>
      <c r="H32" s="111">
        <v>30.753499999999999</v>
      </c>
      <c r="I32" s="111">
        <v>31.284749999999999</v>
      </c>
      <c r="J32" s="111">
        <v>31.743500000000001</v>
      </c>
      <c r="K32" s="111">
        <v>32.057000000000002</v>
      </c>
      <c r="L32" s="111">
        <v>32.439250000000001</v>
      </c>
      <c r="M32" s="111">
        <v>32.798749999999998</v>
      </c>
      <c r="N32" s="111">
        <v>32.509</v>
      </c>
      <c r="O32" s="111">
        <v>32.406750000000002</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7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88"/>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213</v>
      </c>
      <c r="B1" s="170" t="s">
        <v>213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t="s">
        <v>609</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-1.8</v>
      </c>
      <c r="D5" s="111">
        <v>1.5</v>
      </c>
      <c r="E5" s="111">
        <v>2</v>
      </c>
      <c r="F5" s="111">
        <v>2.2999999999999998</v>
      </c>
      <c r="G5" s="111">
        <v>2.1</v>
      </c>
      <c r="H5" s="111">
        <v>1.9</v>
      </c>
      <c r="I5" s="111">
        <v>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-1.9</v>
      </c>
      <c r="D6" s="111">
        <v>1.5</v>
      </c>
      <c r="E6" s="111">
        <v>2</v>
      </c>
      <c r="F6" s="111">
        <v>2.2000000000000002</v>
      </c>
      <c r="G6" s="111">
        <v>2.1</v>
      </c>
      <c r="H6" s="111">
        <v>2.2999999999999998</v>
      </c>
      <c r="I6" s="111">
        <v>2.2000000000000002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v>
      </c>
      <c r="D7" s="111">
        <v>1.1000000000000001</v>
      </c>
      <c r="E7" s="111">
        <v>1.9</v>
      </c>
      <c r="F7" s="111">
        <v>2.2000000000000002</v>
      </c>
      <c r="G7" s="111">
        <v>2.1</v>
      </c>
      <c r="H7" s="111">
        <v>2.2000000000000002</v>
      </c>
      <c r="I7" s="111">
        <v>2.2000000000000002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1.4</v>
      </c>
      <c r="E8" s="111">
        <v>1.5</v>
      </c>
      <c r="F8" s="111">
        <v>1</v>
      </c>
      <c r="G8" s="111">
        <v>1.6</v>
      </c>
      <c r="H8" s="111">
        <v>2.2000000000000002</v>
      </c>
      <c r="I8" s="111">
        <v>2.2000000000000002</v>
      </c>
      <c r="J8" s="111">
        <v>2.2000000000000002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v>
      </c>
      <c r="E9" s="111">
        <v>1.2</v>
      </c>
      <c r="F9" s="111">
        <v>1.5</v>
      </c>
      <c r="G9" s="111">
        <v>2.2000000000000002</v>
      </c>
      <c r="H9" s="111">
        <v>2.2999999999999998</v>
      </c>
      <c r="I9" s="111">
        <v>2.2999999999999998</v>
      </c>
      <c r="J9" s="111">
        <v>2.1</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1.1000000000000001</v>
      </c>
      <c r="F10" s="111">
        <v>-1.7</v>
      </c>
      <c r="G10" s="111">
        <v>0.8</v>
      </c>
      <c r="H10" s="111">
        <v>2.1</v>
      </c>
      <c r="I10" s="111">
        <v>2</v>
      </c>
      <c r="J10" s="111">
        <v>2.2000000000000002</v>
      </c>
      <c r="K10" s="111">
        <v>2.2999999999999998</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-0.1</v>
      </c>
      <c r="H11" s="111">
        <v>1.8</v>
      </c>
      <c r="I11" s="111">
        <v>2.2000000000000002</v>
      </c>
      <c r="J11" s="111">
        <v>2.2999999999999998</v>
      </c>
      <c r="K11" s="111">
        <v>2.4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-1.5</v>
      </c>
      <c r="G12" s="111">
        <v>-0.4</v>
      </c>
      <c r="H12" s="111">
        <v>1.6</v>
      </c>
      <c r="I12" s="111">
        <v>2</v>
      </c>
      <c r="J12" s="111">
        <v>2.2999999999999998</v>
      </c>
      <c r="K12" s="111">
        <v>2.5</v>
      </c>
      <c r="L12" s="111">
        <v>2.5</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-1.4</v>
      </c>
      <c r="G13" s="111">
        <v>-0.1</v>
      </c>
      <c r="H13" s="111">
        <v>1.2</v>
      </c>
      <c r="I13" s="111">
        <v>2.2000000000000002</v>
      </c>
      <c r="J13" s="111">
        <v>2.4</v>
      </c>
      <c r="K13" s="111">
        <v>2.5</v>
      </c>
      <c r="L13" s="111">
        <v>2.5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-0.1</v>
      </c>
      <c r="H14" s="111">
        <v>0.5</v>
      </c>
      <c r="I14" s="111">
        <v>1.3</v>
      </c>
      <c r="J14" s="111">
        <v>1.9</v>
      </c>
      <c r="K14" s="111">
        <v>2.4</v>
      </c>
      <c r="L14" s="111">
        <v>2.2999999999999998</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-0.1</v>
      </c>
      <c r="H15" s="111">
        <v>0.1</v>
      </c>
      <c r="I15" s="111">
        <v>0.9</v>
      </c>
      <c r="J15" s="111">
        <v>2.1</v>
      </c>
      <c r="K15" s="111">
        <v>2.5</v>
      </c>
      <c r="L15" s="111">
        <v>2.5</v>
      </c>
      <c r="M15" s="111">
        <v>2.4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0.4</v>
      </c>
      <c r="I16" s="111">
        <v>0.9</v>
      </c>
      <c r="J16" s="111">
        <v>1.7</v>
      </c>
      <c r="K16" s="111">
        <v>2.4</v>
      </c>
      <c r="L16" s="111">
        <v>2.4</v>
      </c>
      <c r="M16" s="111">
        <v>2.2000000000000002</v>
      </c>
      <c r="N16" s="111">
        <v>2.2000000000000002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0.3</v>
      </c>
      <c r="I17" s="111">
        <v>1.1000000000000001</v>
      </c>
      <c r="J17" s="111">
        <v>1.5</v>
      </c>
      <c r="K17" s="111">
        <v>1.9</v>
      </c>
      <c r="L17" s="111">
        <v>2.2000000000000002</v>
      </c>
      <c r="M17" s="111">
        <v>2.2000000000000002</v>
      </c>
      <c r="N17" s="111">
        <v>2.2000000000000002</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0.1</v>
      </c>
      <c r="I18" s="111">
        <v>0.8</v>
      </c>
      <c r="J18" s="111">
        <v>1</v>
      </c>
      <c r="K18" s="111">
        <v>1.7</v>
      </c>
      <c r="L18" s="111">
        <v>2</v>
      </c>
      <c r="M18" s="111">
        <v>2</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0.80492450958303152</v>
      </c>
      <c r="J19" s="111">
        <v>0.85814154089574401</v>
      </c>
      <c r="K19" s="111">
        <v>1.3444018626621954</v>
      </c>
      <c r="L19" s="111">
        <v>1.4256902746447082</v>
      </c>
      <c r="M19" s="111">
        <v>1.774225354838336</v>
      </c>
      <c r="N19" s="111">
        <v>2.0433067600969252</v>
      </c>
      <c r="O19" s="111">
        <v>2.0448816613871657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0.76936093477495415</v>
      </c>
      <c r="J20" s="111">
        <v>0.47901964575622902</v>
      </c>
      <c r="K20" s="111">
        <v>1.5817107496875371</v>
      </c>
      <c r="L20" s="111">
        <v>1.456833734512597</v>
      </c>
      <c r="M20" s="111">
        <v>1.6510303850784558</v>
      </c>
      <c r="N20" s="111">
        <v>1.8327005040617239</v>
      </c>
      <c r="O20" s="111">
        <v>1.8970485916582014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0.1591939928010877</v>
      </c>
      <c r="K21" s="111">
        <v>7.7290190362511169E-3</v>
      </c>
      <c r="L21" s="111">
        <v>0.86322899343831416</v>
      </c>
      <c r="M21" s="111">
        <v>1.045629727375097</v>
      </c>
      <c r="N21" s="111">
        <v>1.1520466377487049</v>
      </c>
      <c r="O21" s="111">
        <v>1.2570521977996352</v>
      </c>
      <c r="P21" s="111">
        <v>1.3100683721849915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0.31125508795089019</v>
      </c>
      <c r="K22" s="111">
        <v>0.59402571012394656</v>
      </c>
      <c r="L22" s="111">
        <v>0.77551431991538244</v>
      </c>
      <c r="M22" s="111">
        <v>0.92890308959250323</v>
      </c>
      <c r="N22" s="111">
        <v>1.0295056857467566</v>
      </c>
      <c r="O22" s="111">
        <v>1.1489853891706536</v>
      </c>
      <c r="P22" s="111">
        <v>1.2180510441206938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0.84013571220380445</v>
      </c>
      <c r="L23" s="111">
        <v>0.79337667213974505</v>
      </c>
      <c r="M23" s="111">
        <v>0.80060130240331429</v>
      </c>
      <c r="N23" s="111">
        <v>0.87223380215921686</v>
      </c>
      <c r="O23" s="111">
        <v>0.99543961564043659</v>
      </c>
      <c r="P23" s="111">
        <v>1.0975881504594831</v>
      </c>
      <c r="Q23" s="111">
        <v>1.2290537440372784</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1.0267201318923114</v>
      </c>
      <c r="L24" s="111">
        <v>0.53165566055002333</v>
      </c>
      <c r="M24" s="111">
        <v>0.76962732786682864</v>
      </c>
      <c r="N24" s="111">
        <v>0.94894425880038824</v>
      </c>
      <c r="O24" s="111">
        <v>1.1235755362308142</v>
      </c>
      <c r="P24" s="111">
        <v>1.2340478559802692</v>
      </c>
      <c r="Q24" s="111">
        <v>1.2884738134761653</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0.47925813181235455</v>
      </c>
      <c r="M25" s="111">
        <v>-3.6208553059957627E-2</v>
      </c>
      <c r="N25" s="111">
        <v>0.92781171137250595</v>
      </c>
      <c r="O25" s="111">
        <v>1.2137943568986342</v>
      </c>
      <c r="P25" s="111">
        <v>1.1671640862577659</v>
      </c>
      <c r="Q25" s="111">
        <v>1.1002162180073327</v>
      </c>
      <c r="R25" s="111">
        <v>1.2346957955923665</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1.5165192245958359E-2</v>
      </c>
      <c r="N26" s="111">
        <v>0.90167160572769411</v>
      </c>
      <c r="O26" s="111">
        <v>0.14339703151380334</v>
      </c>
      <c r="P26" s="111">
        <v>0.33765046977793922</v>
      </c>
      <c r="Q26" s="111">
        <v>1.095019602581071</v>
      </c>
      <c r="R26" s="111">
        <v>0.98539432450901465</v>
      </c>
      <c r="S26" s="111">
        <v>1.4347292751253793</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v>0.21538602460484668</v>
      </c>
      <c r="N27" s="111">
        <v>0.49369238632184231</v>
      </c>
      <c r="O27" s="111">
        <v>-0.61894557677054651</v>
      </c>
      <c r="P27" s="111">
        <v>1.1782564928127348</v>
      </c>
      <c r="Q27" s="111">
        <v>1.0926302699062473</v>
      </c>
      <c r="R27" s="111">
        <v>1.2188153084034647</v>
      </c>
      <c r="S27" s="111">
        <v>1.5786948788029553</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0.64652313371014181</v>
      </c>
      <c r="O28" s="111">
        <v>0.48089209651096532</v>
      </c>
      <c r="P28" s="111">
        <v>0.86904669012461966</v>
      </c>
      <c r="Q28" s="111">
        <v>1.2638121799867674</v>
      </c>
      <c r="R28" s="111">
        <v>1.2599070107247812</v>
      </c>
      <c r="S28" s="111">
        <v>1.3044793891337614</v>
      </c>
      <c r="T28" s="111">
        <v>1.3612277398737715</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c r="O29" s="111">
        <v>1.2452808031911289</v>
      </c>
      <c r="P29" s="111">
        <v>-0.2228703633501472</v>
      </c>
      <c r="Q29" s="111">
        <v>1.0064211025923253</v>
      </c>
      <c r="R29" s="111">
        <v>1.557324235702362</v>
      </c>
      <c r="S29" s="111">
        <v>1.3403234107995488</v>
      </c>
      <c r="T29" s="111">
        <v>1.3078327279792523</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0.89358939095893763</v>
      </c>
      <c r="P30" s="308">
        <v>0.25706374868874615</v>
      </c>
      <c r="Q30" s="308">
        <v>-0.78057724327798006</v>
      </c>
      <c r="R30" s="308">
        <v>0.91589757096441904</v>
      </c>
      <c r="S30" s="308">
        <v>1.5216643001711105</v>
      </c>
      <c r="T30" s="308">
        <v>1.5681884240433597</v>
      </c>
      <c r="U30" s="308">
        <v>1.3975533602190282</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-1.6459030661145069</v>
      </c>
      <c r="D32" s="111">
        <v>1.8707523960471484</v>
      </c>
      <c r="E32" s="111">
        <v>0.76416505324667927</v>
      </c>
      <c r="F32" s="111">
        <v>-0.56348256194019841</v>
      </c>
      <c r="G32" s="111">
        <v>-1.7817652853069355E-2</v>
      </c>
      <c r="H32" s="111">
        <v>0.42614340629210101</v>
      </c>
      <c r="I32" s="111">
        <v>0.8371467884694006</v>
      </c>
      <c r="J32" s="111">
        <v>0.79168008708367932</v>
      </c>
      <c r="K32" s="111">
        <v>1.3692836736536318</v>
      </c>
      <c r="L32" s="111">
        <v>0.85211905097914986</v>
      </c>
      <c r="M32" s="111">
        <v>0.20426123373096239</v>
      </c>
      <c r="N32" s="111">
        <v>-0.62494356253910421</v>
      </c>
      <c r="O32" s="111">
        <v>0.89358939095893763</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8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9"/>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214</v>
      </c>
      <c r="B1" s="170" t="s">
        <v>214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v>
      </c>
      <c r="D5" s="111">
        <v>1.2</v>
      </c>
      <c r="E5" s="111">
        <v>2.2999999999999998</v>
      </c>
      <c r="F5" s="111">
        <v>3.1</v>
      </c>
      <c r="G5" s="111">
        <v>4.9000000000000004</v>
      </c>
      <c r="H5" s="111">
        <v>5.4</v>
      </c>
      <c r="I5" s="111">
        <v>5.4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-0.1</v>
      </c>
      <c r="D6" s="111">
        <v>2.1</v>
      </c>
      <c r="E6" s="111">
        <v>2.2999999999999998</v>
      </c>
      <c r="F6" s="111">
        <v>3.1</v>
      </c>
      <c r="G6" s="111">
        <v>4.8</v>
      </c>
      <c r="H6" s="111">
        <v>5.2</v>
      </c>
      <c r="I6" s="111">
        <v>5.2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-0.1</v>
      </c>
      <c r="D7" s="111">
        <v>1.5</v>
      </c>
      <c r="E7" s="111">
        <v>1.8</v>
      </c>
      <c r="F7" s="111">
        <v>2.8</v>
      </c>
      <c r="G7" s="111">
        <v>4.8</v>
      </c>
      <c r="H7" s="111">
        <v>5.3</v>
      </c>
      <c r="I7" s="111">
        <v>5.4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1.9</v>
      </c>
      <c r="E8" s="111">
        <v>1.4</v>
      </c>
      <c r="F8" s="111">
        <v>1.8</v>
      </c>
      <c r="G8" s="111">
        <v>3.5</v>
      </c>
      <c r="H8" s="111">
        <v>5.0999999999999996</v>
      </c>
      <c r="I8" s="111">
        <v>5.5</v>
      </c>
      <c r="J8" s="111">
        <v>5.6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2.2000000000000002</v>
      </c>
      <c r="E9" s="111">
        <v>1.5</v>
      </c>
      <c r="F9" s="111">
        <v>2</v>
      </c>
      <c r="G9" s="111">
        <v>3.5</v>
      </c>
      <c r="H9" s="111">
        <v>5.0999999999999996</v>
      </c>
      <c r="I9" s="111">
        <v>5.5</v>
      </c>
      <c r="J9" s="111">
        <v>5.6</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2.5</v>
      </c>
      <c r="F10" s="111">
        <v>3.3</v>
      </c>
      <c r="G10" s="111">
        <v>2.7</v>
      </c>
      <c r="H10" s="111">
        <v>3.2</v>
      </c>
      <c r="I10" s="111">
        <v>4.5</v>
      </c>
      <c r="J10" s="111">
        <v>4.8</v>
      </c>
      <c r="K10" s="111">
        <v>4.9000000000000004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2.7</v>
      </c>
      <c r="F11" s="111">
        <v>2.8</v>
      </c>
      <c r="G11" s="111">
        <v>2.4</v>
      </c>
      <c r="H11" s="111">
        <v>3.1</v>
      </c>
      <c r="I11" s="111">
        <v>4.3</v>
      </c>
      <c r="J11" s="111">
        <v>4.8</v>
      </c>
      <c r="K11" s="111">
        <v>4.8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2.8</v>
      </c>
      <c r="G12" s="111">
        <v>2.9</v>
      </c>
      <c r="H12" s="111">
        <v>3.7</v>
      </c>
      <c r="I12" s="111">
        <v>3.9</v>
      </c>
      <c r="J12" s="111">
        <v>4.4000000000000004</v>
      </c>
      <c r="K12" s="111">
        <v>4.7</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2.9</v>
      </c>
      <c r="H13" s="111">
        <v>3.8</v>
      </c>
      <c r="I13" s="111">
        <v>4.0999999999999996</v>
      </c>
      <c r="J13" s="111">
        <v>4.5999999999999996</v>
      </c>
      <c r="K13" s="111">
        <v>4.7</v>
      </c>
      <c r="L13" s="111">
        <v>4.5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v>
      </c>
      <c r="H14" s="111">
        <v>3.3</v>
      </c>
      <c r="I14" s="111">
        <v>3.6</v>
      </c>
      <c r="J14" s="111">
        <v>3.8</v>
      </c>
      <c r="K14" s="111">
        <v>4.3</v>
      </c>
      <c r="L14" s="111">
        <v>4.3</v>
      </c>
      <c r="M14" s="111">
        <v>4.2</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2.9</v>
      </c>
      <c r="H15" s="111">
        <v>3.8</v>
      </c>
      <c r="I15" s="111">
        <v>4</v>
      </c>
      <c r="J15" s="111">
        <v>3.9</v>
      </c>
      <c r="K15" s="111">
        <v>4.0999999999999996</v>
      </c>
      <c r="L15" s="111">
        <v>4.5</v>
      </c>
      <c r="M15" s="111">
        <v>4.9000000000000004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4.2</v>
      </c>
      <c r="I16" s="111">
        <v>4.2</v>
      </c>
      <c r="J16" s="111">
        <v>4.5</v>
      </c>
      <c r="K16" s="111">
        <v>4.3</v>
      </c>
      <c r="L16" s="111">
        <v>4.3</v>
      </c>
      <c r="M16" s="111">
        <v>4.5999999999999996</v>
      </c>
      <c r="N16" s="111">
        <v>4.9000000000000004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3.1</v>
      </c>
      <c r="I17" s="111">
        <v>4.4000000000000004</v>
      </c>
      <c r="J17" s="111">
        <v>4.5</v>
      </c>
      <c r="K17" s="111">
        <v>4.5</v>
      </c>
      <c r="L17" s="111">
        <v>4.2</v>
      </c>
      <c r="M17" s="111">
        <v>4.0999999999999996</v>
      </c>
      <c r="N17" s="111">
        <v>4.3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2.9</v>
      </c>
      <c r="I18" s="111">
        <v>4.0999999999999996</v>
      </c>
      <c r="J18" s="111">
        <v>3.6</v>
      </c>
      <c r="K18" s="111">
        <v>4.2</v>
      </c>
      <c r="L18" s="111">
        <v>3.9</v>
      </c>
      <c r="M18" s="111">
        <v>3.8</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3.8676377292007054</v>
      </c>
      <c r="J19" s="111">
        <v>3.1741945223328476</v>
      </c>
      <c r="K19" s="111">
        <v>2.7051981234435325</v>
      </c>
      <c r="L19" s="111">
        <v>3.0149991766472297</v>
      </c>
      <c r="M19" s="111">
        <v>3.8305730552955435</v>
      </c>
      <c r="N19" s="111">
        <v>4.0582412128591772</v>
      </c>
      <c r="O19" s="111">
        <v>4.1200909495814537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3.8959237194191365</v>
      </c>
      <c r="J20" s="111">
        <v>3.1791386688896361</v>
      </c>
      <c r="K20" s="111">
        <v>3.0253463431520133</v>
      </c>
      <c r="L20" s="111">
        <v>3.0476291977973746</v>
      </c>
      <c r="M20" s="111">
        <v>3.2608629629829577</v>
      </c>
      <c r="N20" s="111">
        <v>3.6693847222643239</v>
      </c>
      <c r="O20" s="111">
        <v>3.8750024270147509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3.775434396797217</v>
      </c>
      <c r="K21" s="111">
        <v>3.4323422536664205</v>
      </c>
      <c r="L21" s="111">
        <v>2.8825617884908006</v>
      </c>
      <c r="M21" s="111">
        <v>2.6169243500592687</v>
      </c>
      <c r="N21" s="111">
        <v>2.7383535362828004</v>
      </c>
      <c r="O21" s="111">
        <v>3.2071812258584798</v>
      </c>
      <c r="P21" s="111">
        <v>3.250690953759694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3.6694147509183317</v>
      </c>
      <c r="K22" s="111">
        <v>3.751689579709816</v>
      </c>
      <c r="L22" s="111">
        <v>3.3665307791541865</v>
      </c>
      <c r="M22" s="111">
        <v>2.7210459328748549</v>
      </c>
      <c r="N22" s="111">
        <v>2.7355368261570367</v>
      </c>
      <c r="O22" s="111">
        <v>2.9257626409352477</v>
      </c>
      <c r="P22" s="111">
        <v>3.144236745382023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3.899657267935841</v>
      </c>
      <c r="L23" s="111">
        <v>4.1014276941155225</v>
      </c>
      <c r="M23" s="111">
        <v>3.2395616458612331</v>
      </c>
      <c r="N23" s="111">
        <v>3.1866460707711486</v>
      </c>
      <c r="O23" s="111">
        <v>3.2312594180988086</v>
      </c>
      <c r="P23" s="111">
        <v>3.3214044054886482</v>
      </c>
      <c r="Q23" s="111">
        <v>3.4143736160626936</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3.8521982060724991</v>
      </c>
      <c r="L24" s="111">
        <v>4.4620715322675863</v>
      </c>
      <c r="M24" s="111">
        <v>3.3187008000661322</v>
      </c>
      <c r="N24" s="111">
        <v>3.3357848337795426</v>
      </c>
      <c r="O24" s="111">
        <v>3.531707298392428</v>
      </c>
      <c r="P24" s="111">
        <v>3.4483472472872201</v>
      </c>
      <c r="Q24" s="111">
        <v>3.5004347448936546</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4.8452592296510666</v>
      </c>
      <c r="M25" s="111">
        <v>3.4517538687692362</v>
      </c>
      <c r="N25" s="111">
        <v>3.634733489003672</v>
      </c>
      <c r="O25" s="111">
        <v>3.8253295066117188</v>
      </c>
      <c r="P25" s="111">
        <v>3.6322510065029068</v>
      </c>
      <c r="Q25" s="111">
        <v>3.3063432607407961</v>
      </c>
      <c r="R25" s="111">
        <v>3.2310558455678873</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3.5261889108042954</v>
      </c>
      <c r="N26" s="111">
        <v>1.8513577652720103</v>
      </c>
      <c r="O26" s="111">
        <v>0.3860383191326644</v>
      </c>
      <c r="P26" s="111">
        <v>2.4775182149475494</v>
      </c>
      <c r="Q26" s="111">
        <v>3.6018201643525316</v>
      </c>
      <c r="R26" s="111">
        <v>3.9043529694097634</v>
      </c>
      <c r="S26" s="111">
        <v>3.6722495763207297</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c r="N27" s="111">
        <v>1.65366295354481</v>
      </c>
      <c r="O27" s="111">
        <v>1.4207628250021864</v>
      </c>
      <c r="P27" s="111">
        <v>2.6471300119678798</v>
      </c>
      <c r="Q27" s="111">
        <v>3.0842314432804052</v>
      </c>
      <c r="R27" s="111">
        <v>3.4495336022278389</v>
      </c>
      <c r="S27" s="111">
        <v>3.6145287918797786</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1.5279641012976963</v>
      </c>
      <c r="O28" s="111">
        <v>5.1787420977090104</v>
      </c>
      <c r="P28" s="111">
        <v>4.5960995663419713</v>
      </c>
      <c r="Q28" s="111">
        <v>3.7455049561970544</v>
      </c>
      <c r="R28" s="111">
        <v>2.2311285423645577</v>
      </c>
      <c r="S28" s="111">
        <v>2.9976006348106043</v>
      </c>
      <c r="T28" s="111">
        <v>3.5886910738523126</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c r="O29" s="111">
        <v>6.9374110518365839</v>
      </c>
      <c r="P29" s="111">
        <v>6.5837726787020934</v>
      </c>
      <c r="Q29" s="111">
        <v>3.1087511709347426</v>
      </c>
      <c r="R29" s="111">
        <v>2.9174865918060622</v>
      </c>
      <c r="S29" s="111">
        <v>3.0695492551897408</v>
      </c>
      <c r="T29" s="111">
        <v>3.3438664541530327</v>
      </c>
      <c r="U29" s="308"/>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6.2152476349471408</v>
      </c>
      <c r="P30" s="308">
        <v>7.1632400895274673</v>
      </c>
      <c r="Q30" s="308">
        <v>4.2537902429260255</v>
      </c>
      <c r="R30" s="308">
        <v>1.4386852549772344</v>
      </c>
      <c r="S30" s="308">
        <v>2.1317436789185962</v>
      </c>
      <c r="T30" s="308">
        <v>2.7096959254597097</v>
      </c>
      <c r="U30" s="308">
        <v>3.201583452750012</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-1.6733740314979206</v>
      </c>
      <c r="D32" s="111">
        <v>0.83060624971460495</v>
      </c>
      <c r="E32" s="111">
        <v>2.5054079798082052</v>
      </c>
      <c r="F32" s="111">
        <v>1.2831274556582395</v>
      </c>
      <c r="G32" s="111">
        <v>4.7243430455815139</v>
      </c>
      <c r="H32" s="111">
        <v>3.6505430760750857</v>
      </c>
      <c r="I32" s="111">
        <v>3.3902982015747263</v>
      </c>
      <c r="J32" s="111">
        <v>3.4041500183973117</v>
      </c>
      <c r="K32" s="111">
        <v>3.8136787754329715</v>
      </c>
      <c r="L32" s="111">
        <v>4.501396993597373</v>
      </c>
      <c r="M32" s="111">
        <v>3.862855743755933</v>
      </c>
      <c r="N32" s="111">
        <v>-8.9957956608910372E-2</v>
      </c>
      <c r="O32" s="111">
        <v>6.2152476349471408</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9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90"/>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202</v>
      </c>
      <c r="B1" s="170" t="s">
        <v>202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t="s">
        <v>274</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v>
      </c>
      <c r="D5" s="111">
        <v>2.1</v>
      </c>
      <c r="E5" s="111">
        <v>1.9</v>
      </c>
      <c r="F5" s="111">
        <v>2.2999999999999998</v>
      </c>
      <c r="G5" s="111">
        <v>3.8</v>
      </c>
      <c r="H5" s="111">
        <v>4.4000000000000004</v>
      </c>
      <c r="I5" s="111">
        <v>4.4000000000000004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v>
      </c>
      <c r="D6" s="111">
        <v>2.2999999999999998</v>
      </c>
      <c r="E6" s="111">
        <v>2.2000000000000002</v>
      </c>
      <c r="F6" s="111">
        <v>2.4</v>
      </c>
      <c r="G6" s="111">
        <v>3.8</v>
      </c>
      <c r="H6" s="111">
        <v>4.4000000000000004</v>
      </c>
      <c r="I6" s="111">
        <v>4.4000000000000004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v>
      </c>
      <c r="D7" s="111">
        <v>1.7</v>
      </c>
      <c r="E7" s="111">
        <v>2</v>
      </c>
      <c r="F7" s="111">
        <v>2.2000000000000002</v>
      </c>
      <c r="G7" s="111">
        <v>3.8</v>
      </c>
      <c r="H7" s="111">
        <v>4.3</v>
      </c>
      <c r="I7" s="111">
        <v>4.5</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2.1</v>
      </c>
      <c r="E8" s="111">
        <v>0.9</v>
      </c>
      <c r="F8" s="111">
        <v>2</v>
      </c>
      <c r="G8" s="111">
        <v>3.1</v>
      </c>
      <c r="H8" s="111">
        <v>4.3</v>
      </c>
      <c r="I8" s="111">
        <v>4.5</v>
      </c>
      <c r="J8" s="111">
        <v>4.5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2.4</v>
      </c>
      <c r="E9" s="111">
        <v>1.2</v>
      </c>
      <c r="F9" s="111">
        <v>2.6</v>
      </c>
      <c r="G9" s="111">
        <v>3.1</v>
      </c>
      <c r="H9" s="111">
        <v>4.3</v>
      </c>
      <c r="I9" s="111">
        <v>4.5</v>
      </c>
      <c r="J9" s="111">
        <v>4.5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2.2000000000000002</v>
      </c>
      <c r="F10" s="111">
        <v>2.7</v>
      </c>
      <c r="G10" s="111">
        <v>2.2000000000000002</v>
      </c>
      <c r="H10" s="111">
        <v>2.8</v>
      </c>
      <c r="I10" s="111">
        <v>3.7</v>
      </c>
      <c r="J10" s="111">
        <v>4</v>
      </c>
      <c r="K10" s="111">
        <v>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2.2999999999999998</v>
      </c>
      <c r="F11" s="111">
        <v>2.1</v>
      </c>
      <c r="G11" s="111">
        <v>1.4</v>
      </c>
      <c r="H11" s="111">
        <v>2.7</v>
      </c>
      <c r="I11" s="111">
        <v>3.6</v>
      </c>
      <c r="J11" s="111">
        <v>4</v>
      </c>
      <c r="K11" s="111">
        <v>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v>
      </c>
      <c r="G12" s="111">
        <v>1.5</v>
      </c>
      <c r="H12" s="111">
        <v>2.6</v>
      </c>
      <c r="I12" s="111">
        <v>3.3</v>
      </c>
      <c r="J12" s="111">
        <v>3.5</v>
      </c>
      <c r="K12" s="111">
        <v>3.7</v>
      </c>
      <c r="L12" s="111">
        <v>3.8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v>
      </c>
      <c r="G13" s="111">
        <v>1.5</v>
      </c>
      <c r="H13" s="111">
        <v>2.5</v>
      </c>
      <c r="I13" s="111">
        <v>3.2</v>
      </c>
      <c r="J13" s="111">
        <v>3.6</v>
      </c>
      <c r="K13" s="111">
        <v>3.7</v>
      </c>
      <c r="L13" s="111">
        <v>3.8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1.8</v>
      </c>
      <c r="H14" s="111">
        <v>1.8</v>
      </c>
      <c r="I14" s="111">
        <v>2</v>
      </c>
      <c r="J14" s="111">
        <v>3.1</v>
      </c>
      <c r="K14" s="111">
        <v>3.9</v>
      </c>
      <c r="L14" s="111">
        <v>3.9</v>
      </c>
      <c r="M14" s="111">
        <v>3.8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1.6</v>
      </c>
      <c r="H15" s="111">
        <v>2.2000000000000002</v>
      </c>
      <c r="I15" s="111">
        <v>2.2999999999999998</v>
      </c>
      <c r="J15" s="111">
        <v>3.1</v>
      </c>
      <c r="K15" s="111">
        <v>3.7</v>
      </c>
      <c r="L15" s="111">
        <v>4</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2.6</v>
      </c>
      <c r="I16" s="111">
        <v>2.2000000000000002</v>
      </c>
      <c r="J16" s="111">
        <v>3.6</v>
      </c>
      <c r="K16" s="111">
        <v>3.9</v>
      </c>
      <c r="L16" s="111">
        <v>3.9</v>
      </c>
      <c r="M16" s="111">
        <v>4.0999999999999996</v>
      </c>
      <c r="N16" s="111">
        <v>4.4000000000000004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1.5</v>
      </c>
      <c r="I17" s="111">
        <v>2.6</v>
      </c>
      <c r="J17" s="111">
        <v>3.4</v>
      </c>
      <c r="K17" s="111">
        <v>3.7</v>
      </c>
      <c r="L17" s="111">
        <v>3.6</v>
      </c>
      <c r="M17" s="111">
        <v>3.7</v>
      </c>
      <c r="N17" s="111">
        <v>3.9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1.4</v>
      </c>
      <c r="I18" s="111">
        <v>2.2999999999999998</v>
      </c>
      <c r="J18" s="111">
        <v>2.6</v>
      </c>
      <c r="K18" s="111">
        <v>3.6</v>
      </c>
      <c r="L18" s="111">
        <v>3.5</v>
      </c>
      <c r="M18" s="111">
        <v>3.4</v>
      </c>
      <c r="N18" s="111">
        <v>3.6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1.8319128756786967</v>
      </c>
      <c r="J19" s="111">
        <v>2.2377987508143917</v>
      </c>
      <c r="K19" s="111">
        <v>2.4462153945411842</v>
      </c>
      <c r="L19" s="111">
        <v>2.8466358321323071</v>
      </c>
      <c r="M19" s="111">
        <v>3.3289998123120768</v>
      </c>
      <c r="N19" s="111">
        <v>3.6045224678611874</v>
      </c>
      <c r="O19" s="111">
        <v>3.7423639239761144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1.8596444825054022</v>
      </c>
      <c r="J20" s="111">
        <v>2.2194862908641824</v>
      </c>
      <c r="K20" s="111">
        <v>2.6166807230055156</v>
      </c>
      <c r="L20" s="111">
        <v>2.7457000662127342</v>
      </c>
      <c r="M20" s="111">
        <v>2.9507676687486395</v>
      </c>
      <c r="N20" s="111">
        <v>3.4178346884541213</v>
      </c>
      <c r="O20" s="111">
        <v>3.6258298771533362</v>
      </c>
      <c r="P20" s="124"/>
      <c r="Q20" s="124"/>
      <c r="R20" s="46"/>
      <c r="S20" s="46"/>
      <c r="T20" s="46"/>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24"/>
      <c r="J21" s="111">
        <v>2.8160120294603672</v>
      </c>
      <c r="K21" s="111">
        <v>2.2729724266576312</v>
      </c>
      <c r="L21" s="111">
        <v>2.3309467072726306</v>
      </c>
      <c r="M21" s="111">
        <v>2.3428260090824296</v>
      </c>
      <c r="N21" s="111">
        <v>2.6039705788431036</v>
      </c>
      <c r="O21" s="111">
        <v>3.04704983582252</v>
      </c>
      <c r="P21" s="111">
        <v>3.0863137396242735</v>
      </c>
      <c r="Q21" s="124"/>
      <c r="R21" s="46"/>
      <c r="S21" s="46"/>
      <c r="T21" s="46"/>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24"/>
      <c r="J22" s="111">
        <v>2.7109725540835257</v>
      </c>
      <c r="K22" s="111">
        <v>2.6031556746411013</v>
      </c>
      <c r="L22" s="111">
        <v>2.7330401198741185</v>
      </c>
      <c r="M22" s="111">
        <v>2.4331693262340224</v>
      </c>
      <c r="N22" s="111">
        <v>2.5202277219144946</v>
      </c>
      <c r="O22" s="111">
        <v>2.7610966453468535</v>
      </c>
      <c r="P22" s="111">
        <v>2.9830498618539849</v>
      </c>
      <c r="Q22" s="124"/>
      <c r="R22" s="46"/>
      <c r="S22" s="46"/>
      <c r="T22" s="46"/>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24"/>
      <c r="J23" s="111"/>
      <c r="K23" s="111">
        <v>2.7486890156096511</v>
      </c>
      <c r="L23" s="111">
        <v>2.5765828946461067</v>
      </c>
      <c r="M23" s="111">
        <v>2.5190640082177973</v>
      </c>
      <c r="N23" s="111">
        <v>2.7773684706525303</v>
      </c>
      <c r="O23" s="111">
        <v>2.9671750230509941</v>
      </c>
      <c r="P23" s="111">
        <v>3.1430489488432078</v>
      </c>
      <c r="Q23" s="111">
        <v>3.2288888289760953</v>
      </c>
      <c r="R23" s="46"/>
      <c r="S23" s="46"/>
      <c r="T23" s="46"/>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24"/>
      <c r="J24" s="111"/>
      <c r="K24" s="111">
        <v>2.7554672491039822</v>
      </c>
      <c r="L24" s="111">
        <v>2.952820691040392</v>
      </c>
      <c r="M24" s="111">
        <v>3.0691932178683157</v>
      </c>
      <c r="N24" s="111">
        <v>2.9650606649214817</v>
      </c>
      <c r="O24" s="111">
        <v>3.1214995759754283</v>
      </c>
      <c r="P24" s="111">
        <v>3.1487858498619792</v>
      </c>
      <c r="Q24" s="111">
        <v>3.265026710071095</v>
      </c>
      <c r="R24" s="46"/>
      <c r="S24" s="46"/>
      <c r="T24" s="46"/>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24"/>
      <c r="J25" s="111"/>
      <c r="K25" s="111"/>
      <c r="L25" s="111">
        <v>3.3308856204949944</v>
      </c>
      <c r="M25" s="111">
        <v>2.8114763148223698</v>
      </c>
      <c r="N25" s="111">
        <v>3.321253145554226</v>
      </c>
      <c r="O25" s="111">
        <v>3.5797540266166328</v>
      </c>
      <c r="P25" s="111">
        <v>3.3719731112836993</v>
      </c>
      <c r="Q25" s="111">
        <v>3.1484689355417261</v>
      </c>
      <c r="R25" s="111">
        <v>3.0818724594515956</v>
      </c>
      <c r="S25" s="46"/>
      <c r="T25" s="46"/>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24"/>
      <c r="J26" s="111"/>
      <c r="K26" s="111"/>
      <c r="L26" s="111"/>
      <c r="M26" s="111">
        <v>2.8854506678419156</v>
      </c>
      <c r="N26" s="111">
        <v>1.1916214711706896</v>
      </c>
      <c r="O26" s="111">
        <v>2.0940114795777509</v>
      </c>
      <c r="P26" s="111">
        <v>1.9935461824319267</v>
      </c>
      <c r="Q26" s="111">
        <v>2.363315154867518</v>
      </c>
      <c r="R26" s="111">
        <v>2.9595302829811043</v>
      </c>
      <c r="S26" s="111">
        <v>3.4819155506823352</v>
      </c>
      <c r="T26" s="46"/>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24"/>
      <c r="J27" s="111"/>
      <c r="K27" s="111"/>
      <c r="L27" s="111"/>
      <c r="M27" s="111">
        <v>3.049715978069556</v>
      </c>
      <c r="N27" s="111">
        <v>1.0885678163380152</v>
      </c>
      <c r="O27" s="111">
        <v>1.8516104032516578</v>
      </c>
      <c r="P27" s="111">
        <v>2.712184124428485</v>
      </c>
      <c r="Q27" s="111">
        <v>2.1998474575522842</v>
      </c>
      <c r="R27" s="111">
        <v>2.7796761463588338</v>
      </c>
      <c r="S27" s="111">
        <v>3.4544624635982846</v>
      </c>
      <c r="T27" s="46"/>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24"/>
      <c r="J28" s="111"/>
      <c r="K28" s="111"/>
      <c r="L28" s="111"/>
      <c r="M28" s="111"/>
      <c r="N28" s="111">
        <v>1.2224527638623028</v>
      </c>
      <c r="O28" s="111">
        <v>5.0157342973598862</v>
      </c>
      <c r="P28" s="111">
        <v>3.9498686990678822</v>
      </c>
      <c r="Q28" s="111">
        <v>2.9989494079163403</v>
      </c>
      <c r="R28" s="111">
        <v>2.1553074828656316</v>
      </c>
      <c r="S28" s="111">
        <v>2.8931555820087329</v>
      </c>
      <c r="T28" s="111">
        <v>3.5222827747720675</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24"/>
      <c r="J29" s="111"/>
      <c r="K29" s="111"/>
      <c r="L29" s="111"/>
      <c r="M29" s="111"/>
      <c r="N29" s="111"/>
      <c r="O29" s="111">
        <v>6.1861388888223567</v>
      </c>
      <c r="P29" s="111">
        <v>5.3414158892521657</v>
      </c>
      <c r="Q29" s="111">
        <v>2.8359349909428122</v>
      </c>
      <c r="R29" s="111">
        <v>2.6293055490452799</v>
      </c>
      <c r="S29" s="111">
        <v>2.9318665272582312</v>
      </c>
      <c r="T29" s="111">
        <v>3.2019783559833481</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124"/>
      <c r="J30" s="308"/>
      <c r="K30" s="308"/>
      <c r="L30" s="308"/>
      <c r="M30" s="308"/>
      <c r="N30" s="308"/>
      <c r="O30" s="308">
        <v>5.2530931906025202</v>
      </c>
      <c r="P30" s="308">
        <v>5.9431879554450617</v>
      </c>
      <c r="Q30" s="308">
        <v>4.1848232683472375</v>
      </c>
      <c r="R30" s="308">
        <v>1.7208186730395703</v>
      </c>
      <c r="S30" s="308">
        <v>1.665341399788467</v>
      </c>
      <c r="T30" s="308">
        <v>1.9279271406576814</v>
      </c>
      <c r="U30" s="308">
        <v>2.6571719347663336</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24"/>
      <c r="J31" s="124"/>
      <c r="K31" s="124"/>
      <c r="L31" s="124"/>
      <c r="M31" s="124"/>
      <c r="N31" s="124"/>
      <c r="O31" s="124"/>
      <c r="P31" s="124"/>
      <c r="Q31" s="124"/>
      <c r="R31" s="46"/>
      <c r="S31" s="46"/>
      <c r="T31" s="46"/>
      <c r="U31" s="3"/>
      <c r="V31" s="3"/>
      <c r="W31" s="3"/>
      <c r="X31" s="3"/>
      <c r="Y31" s="3"/>
      <c r="Z31" s="3"/>
      <c r="AA31" s="3"/>
      <c r="AB31" s="3"/>
      <c r="AC31" s="3"/>
      <c r="AD31" s="3"/>
      <c r="AE31" s="3"/>
      <c r="AF31" s="4"/>
      <c r="AG31" s="5"/>
      <c r="AH31" s="5"/>
      <c r="AI31" s="2"/>
      <c r="AJ31" s="2"/>
      <c r="AK31" s="2"/>
    </row>
    <row r="32" spans="1:37" x14ac:dyDescent="0.2">
      <c r="A32" s="110" t="s">
        <v>287</v>
      </c>
      <c r="B32" s="111"/>
      <c r="C32" s="123">
        <v>0.25827792807864292</v>
      </c>
      <c r="D32" s="123">
        <v>1.0183727417997446</v>
      </c>
      <c r="E32" s="123">
        <v>2.176478984306196</v>
      </c>
      <c r="F32" s="123">
        <v>0.67775475352362946</v>
      </c>
      <c r="G32" s="123">
        <v>3.4711930580107353</v>
      </c>
      <c r="H32" s="123">
        <v>2.0094729505470088</v>
      </c>
      <c r="I32" s="123">
        <v>1.3997156163946478</v>
      </c>
      <c r="J32" s="123">
        <v>2.4025526066234315</v>
      </c>
      <c r="K32" s="123">
        <v>2.7168643184202423</v>
      </c>
      <c r="L32" s="123">
        <v>2.9919900934683996</v>
      </c>
      <c r="M32" s="123">
        <v>3.2200338220908176</v>
      </c>
      <c r="N32" s="123">
        <v>-0.3200767116402381</v>
      </c>
      <c r="O32" s="123">
        <v>5.2530931906025202</v>
      </c>
      <c r="P32" s="123"/>
      <c r="Q32" s="111"/>
      <c r="R32" s="7"/>
      <c r="S32" s="3"/>
      <c r="T32" s="3"/>
      <c r="U32" s="3"/>
      <c r="V32" s="3"/>
      <c r="W32" s="3"/>
      <c r="X32" s="3"/>
      <c r="Y32" s="3"/>
      <c r="Z32" s="3"/>
      <c r="AA32" s="3"/>
      <c r="AB32" s="3"/>
      <c r="AC32" s="3"/>
      <c r="AD32" s="3"/>
      <c r="AE32" s="4"/>
      <c r="AF32" s="5"/>
      <c r="AG32" s="5"/>
      <c r="AH32" s="2"/>
      <c r="AI32" s="2"/>
      <c r="AJ32" s="2"/>
    </row>
    <row r="33" spans="1:37" x14ac:dyDescent="0.2">
      <c r="A33" s="110" t="s">
        <v>288</v>
      </c>
      <c r="B33" s="120"/>
      <c r="C33" s="111"/>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6"/>
      <c r="C34" s="46"/>
      <c r="D34" s="46"/>
      <c r="E34" s="46"/>
      <c r="F34" s="46"/>
      <c r="G34" s="46"/>
      <c r="H34" s="46"/>
      <c r="I34" s="46"/>
      <c r="J34" s="46"/>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A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1"/>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270</v>
      </c>
      <c r="B1" s="170" t="s">
        <v>270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269</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7.6</v>
      </c>
      <c r="D5" s="111">
        <v>8.1</v>
      </c>
      <c r="E5" s="111">
        <v>8</v>
      </c>
      <c r="F5" s="111">
        <v>7.6</v>
      </c>
      <c r="G5" s="111">
        <v>7</v>
      </c>
      <c r="H5" s="111">
        <v>6.5</v>
      </c>
      <c r="I5" s="111">
        <v>6.1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7.6</v>
      </c>
      <c r="D6" s="111">
        <v>7.9</v>
      </c>
      <c r="E6" s="111">
        <v>8</v>
      </c>
      <c r="F6" s="111">
        <v>7.7</v>
      </c>
      <c r="G6" s="111">
        <v>7.2</v>
      </c>
      <c r="H6" s="111">
        <v>6.7</v>
      </c>
      <c r="I6" s="111">
        <v>6.1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7.6</v>
      </c>
      <c r="D7" s="111">
        <v>7.9</v>
      </c>
      <c r="E7" s="111">
        <v>8.1999999999999993</v>
      </c>
      <c r="F7" s="111">
        <v>8.1</v>
      </c>
      <c r="G7" s="111">
        <v>7.6</v>
      </c>
      <c r="H7" s="111">
        <v>7</v>
      </c>
      <c r="I7" s="111">
        <v>6.4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7.9</v>
      </c>
      <c r="E8" s="111">
        <v>8.1</v>
      </c>
      <c r="F8" s="111">
        <v>8.6999999999999993</v>
      </c>
      <c r="G8" s="111">
        <v>8.6</v>
      </c>
      <c r="H8" s="111">
        <v>8</v>
      </c>
      <c r="I8" s="111">
        <v>7.2</v>
      </c>
      <c r="J8" s="111">
        <v>6.2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7.9</v>
      </c>
      <c r="E9" s="111">
        <v>8.1</v>
      </c>
      <c r="F9" s="111">
        <v>8.6999999999999993</v>
      </c>
      <c r="G9" s="111">
        <v>8.6</v>
      </c>
      <c r="H9" s="111">
        <v>8</v>
      </c>
      <c r="I9" s="111">
        <v>7.2</v>
      </c>
      <c r="J9" s="111">
        <v>6.3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8.1</v>
      </c>
      <c r="F10" s="111">
        <v>8</v>
      </c>
      <c r="G10" s="111">
        <v>8.1999999999999993</v>
      </c>
      <c r="H10" s="111">
        <v>8.1999999999999993</v>
      </c>
      <c r="I10" s="111">
        <v>8</v>
      </c>
      <c r="J10" s="111">
        <v>7.6</v>
      </c>
      <c r="K10" s="111">
        <v>7.1</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8.1</v>
      </c>
      <c r="F11" s="111">
        <v>7.9</v>
      </c>
      <c r="G11" s="111">
        <v>7.9</v>
      </c>
      <c r="H11" s="111">
        <v>8</v>
      </c>
      <c r="I11" s="111">
        <v>7.9</v>
      </c>
      <c r="J11" s="111">
        <v>7.4</v>
      </c>
      <c r="K11" s="111">
        <v>6.9</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7.9</v>
      </c>
      <c r="G12" s="111">
        <v>7.6</v>
      </c>
      <c r="H12" s="111">
        <v>7.1</v>
      </c>
      <c r="I12" s="111">
        <v>7</v>
      </c>
      <c r="J12" s="111">
        <v>6.6</v>
      </c>
      <c r="K12" s="111">
        <v>6.1</v>
      </c>
      <c r="L12" s="111">
        <v>5.6</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7.9</v>
      </c>
      <c r="G13" s="111">
        <v>7.6</v>
      </c>
      <c r="H13" s="111">
        <v>6.8</v>
      </c>
      <c r="I13" s="111">
        <v>6.5</v>
      </c>
      <c r="J13" s="111">
        <v>6.1</v>
      </c>
      <c r="K13" s="111">
        <v>5.7</v>
      </c>
      <c r="L13" s="111">
        <v>5.4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7.6</v>
      </c>
      <c r="H14" s="111">
        <v>6.2</v>
      </c>
      <c r="I14" s="111">
        <v>5.4</v>
      </c>
      <c r="J14" s="111">
        <v>5.2</v>
      </c>
      <c r="K14" s="111">
        <v>5.3</v>
      </c>
      <c r="L14" s="111">
        <v>5.3</v>
      </c>
      <c r="M14" s="111">
        <v>5.3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7.6</v>
      </c>
      <c r="H15" s="111">
        <v>6.2</v>
      </c>
      <c r="I15" s="111">
        <v>5.3</v>
      </c>
      <c r="J15" s="111">
        <v>5.2</v>
      </c>
      <c r="K15" s="111">
        <v>5.3</v>
      </c>
      <c r="L15" s="111">
        <v>5.3</v>
      </c>
      <c r="M15" s="111">
        <v>5.3</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6.2</v>
      </c>
      <c r="I16" s="111">
        <v>5.4</v>
      </c>
      <c r="J16" s="111">
        <v>5.0999999999999996</v>
      </c>
      <c r="K16" s="111">
        <v>5.2</v>
      </c>
      <c r="L16" s="111">
        <v>5.3</v>
      </c>
      <c r="M16" s="111">
        <v>5.4</v>
      </c>
      <c r="N16" s="111">
        <v>5.4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6.2</v>
      </c>
      <c r="I17" s="111">
        <v>5.5</v>
      </c>
      <c r="J17" s="111">
        <v>5.2</v>
      </c>
      <c r="K17" s="111">
        <v>5.2</v>
      </c>
      <c r="L17" s="111">
        <v>5.3</v>
      </c>
      <c r="M17" s="111">
        <v>5.4</v>
      </c>
      <c r="N17" s="111">
        <v>5.4</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6.2</v>
      </c>
      <c r="I18" s="111">
        <v>5.4</v>
      </c>
      <c r="J18" s="111">
        <v>5</v>
      </c>
      <c r="K18" s="111">
        <v>5</v>
      </c>
      <c r="L18" s="111">
        <v>5.2</v>
      </c>
      <c r="M18" s="111">
        <v>5.3</v>
      </c>
      <c r="N18" s="111">
        <v>5.3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5.3848953802825168</v>
      </c>
      <c r="J19" s="111">
        <v>4.9643096258457806</v>
      </c>
      <c r="K19" s="111">
        <v>5.209719369275752</v>
      </c>
      <c r="L19" s="111">
        <v>5.4501213914383584</v>
      </c>
      <c r="M19" s="111">
        <v>5.3963182024542027</v>
      </c>
      <c r="N19" s="111">
        <v>5.3600334327974259</v>
      </c>
      <c r="O19" s="111">
        <v>5.3598222348592017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23">
        <v>5.3843246920111856</v>
      </c>
      <c r="J20" s="123">
        <v>4.8944548667254351</v>
      </c>
      <c r="K20" s="123">
        <v>4.9484828191473831</v>
      </c>
      <c r="L20" s="123">
        <v>5.1027927734384102</v>
      </c>
      <c r="M20" s="123">
        <v>5.1555490190927484</v>
      </c>
      <c r="N20" s="123">
        <v>5.1653713655919571</v>
      </c>
      <c r="O20" s="123">
        <v>5.1443468140938622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4.8958700230067675</v>
      </c>
      <c r="K21" s="123">
        <v>4.4108387131275055</v>
      </c>
      <c r="L21" s="123">
        <v>4.3229280412112061</v>
      </c>
      <c r="M21" s="123">
        <v>4.4286111301983322</v>
      </c>
      <c r="N21" s="123">
        <v>4.5725029165498414</v>
      </c>
      <c r="O21" s="123">
        <v>4.5999924676109964</v>
      </c>
      <c r="P21" s="123">
        <v>4.5999977483713828</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23">
        <v>4.8958700230067675</v>
      </c>
      <c r="K22" s="123">
        <v>4.4131285432423226</v>
      </c>
      <c r="L22" s="123">
        <v>4.4144568746975246</v>
      </c>
      <c r="M22" s="123">
        <v>4.5053792259450196</v>
      </c>
      <c r="N22" s="123">
        <v>4.5741198023252796</v>
      </c>
      <c r="O22" s="123">
        <v>4.5970882782461358</v>
      </c>
      <c r="P22" s="123">
        <v>4.5998956253707464</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23"/>
      <c r="K23" s="123">
        <v>4.4131021424418169</v>
      </c>
      <c r="L23" s="123">
        <v>3.9783388567430524</v>
      </c>
      <c r="M23" s="123">
        <v>3.721926914965799</v>
      </c>
      <c r="N23" s="123">
        <v>3.77640707028266</v>
      </c>
      <c r="O23" s="123">
        <v>3.8685700186499536</v>
      </c>
      <c r="P23" s="123">
        <v>3.9325282408080362</v>
      </c>
      <c r="Q23" s="123">
        <v>3.9662255399991309</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23"/>
      <c r="K24" s="123">
        <v>4.4018748007602158</v>
      </c>
      <c r="L24" s="123">
        <v>4.0802748547486001</v>
      </c>
      <c r="M24" s="123">
        <v>4.0908389012866611</v>
      </c>
      <c r="N24" s="123">
        <v>4.1048420381988082</v>
      </c>
      <c r="O24" s="123">
        <v>4.0615530276563057</v>
      </c>
      <c r="P24" s="123">
        <v>4.0128096175794834</v>
      </c>
      <c r="Q24" s="123">
        <v>4.0001071785022599</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23"/>
      <c r="K25" s="123"/>
      <c r="L25" s="123">
        <v>4.0798072089653745</v>
      </c>
      <c r="M25" s="123">
        <v>3.828673635444003</v>
      </c>
      <c r="N25" s="123">
        <v>3.8366776504654445</v>
      </c>
      <c r="O25" s="123">
        <v>3.8372235638570826</v>
      </c>
      <c r="P25" s="123">
        <v>3.8990161554689706</v>
      </c>
      <c r="Q25" s="123">
        <v>4.0148231253793316</v>
      </c>
      <c r="R25" s="123">
        <v>4.1258061852590169</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23"/>
      <c r="K26" s="123"/>
      <c r="L26" s="123"/>
      <c r="M26" s="123">
        <v>3.828673635444003</v>
      </c>
      <c r="N26" s="123">
        <v>4.397760410628516</v>
      </c>
      <c r="O26" s="123">
        <v>6.7860990536288028</v>
      </c>
      <c r="P26" s="123">
        <v>6.5052815191847388</v>
      </c>
      <c r="Q26" s="123">
        <v>5.4033200051664174</v>
      </c>
      <c r="R26" s="123">
        <v>4.5369835720531126</v>
      </c>
      <c r="S26" s="123">
        <v>4.3900000010636235</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23"/>
      <c r="K27" s="123"/>
      <c r="L27" s="123"/>
      <c r="M27" s="123">
        <v>3.828673635444003</v>
      </c>
      <c r="N27" s="123">
        <v>4.4708017419815764</v>
      </c>
      <c r="O27" s="123">
        <v>5.6259842703759633</v>
      </c>
      <c r="P27" s="123">
        <v>5.9122661939531538</v>
      </c>
      <c r="Q27" s="123">
        <v>5.1257938164366879</v>
      </c>
      <c r="R27" s="123">
        <v>4.5091648838700777</v>
      </c>
      <c r="S27" s="123">
        <v>4.3900000010636235</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23"/>
      <c r="K28" s="123"/>
      <c r="L28" s="123"/>
      <c r="M28" s="123"/>
      <c r="N28" s="123">
        <v>4.5482555239296927</v>
      </c>
      <c r="O28" s="123">
        <v>4.8843385606149043</v>
      </c>
      <c r="P28" s="123">
        <v>4.7595064920647019</v>
      </c>
      <c r="Q28" s="123">
        <v>4.3055033252938797</v>
      </c>
      <c r="R28" s="123">
        <v>4.2400000350209313</v>
      </c>
      <c r="S28" s="123">
        <v>4.2400000110831835</v>
      </c>
      <c r="T28" s="123">
        <v>4.2399999957220089</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23"/>
      <c r="K29" s="123"/>
      <c r="L29" s="123"/>
      <c r="M29" s="123"/>
      <c r="N29" s="123"/>
      <c r="O29" s="123">
        <v>4.4820717131474099</v>
      </c>
      <c r="P29" s="123">
        <v>4.0057004089680248</v>
      </c>
      <c r="Q29" s="123">
        <v>4.1543426852550551</v>
      </c>
      <c r="R29" s="123">
        <v>4.1400746145299347</v>
      </c>
      <c r="S29" s="123">
        <v>4.139868233757924</v>
      </c>
      <c r="T29" s="123">
        <v>4.1399041591415475</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123"/>
      <c r="K30" s="123"/>
      <c r="L30" s="123"/>
      <c r="M30" s="123"/>
      <c r="N30" s="123"/>
      <c r="O30" s="123">
        <v>4.4929084545956899</v>
      </c>
      <c r="P30" s="123">
        <v>3.6431121388952032</v>
      </c>
      <c r="Q30" s="123">
        <v>4.0622473251752593</v>
      </c>
      <c r="R30" s="123">
        <v>4.8696031560643638</v>
      </c>
      <c r="S30" s="123">
        <v>4.7301936741988149</v>
      </c>
      <c r="T30" s="123">
        <v>4.3364334907441844</v>
      </c>
      <c r="U30" s="123">
        <v>4.1539833611426253</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23"/>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7.6135778508337628</v>
      </c>
      <c r="D32" s="111">
        <v>7.8699143426765747</v>
      </c>
      <c r="E32" s="111">
        <v>8.1119756030808929</v>
      </c>
      <c r="F32" s="111">
        <v>7.969072005206316</v>
      </c>
      <c r="G32" s="111">
        <v>7.6075591229203186</v>
      </c>
      <c r="H32" s="111">
        <v>6.1806922009182568</v>
      </c>
      <c r="I32" s="111">
        <v>5.3855226746911438</v>
      </c>
      <c r="J32" s="111">
        <v>4.8933763772686074</v>
      </c>
      <c r="K32" s="111">
        <v>4.401634211075657</v>
      </c>
      <c r="L32" s="111">
        <v>4.0798072089653745</v>
      </c>
      <c r="M32" s="111">
        <v>3.828673635444003</v>
      </c>
      <c r="N32" s="111">
        <v>4.5544292834022064</v>
      </c>
      <c r="O32" s="111">
        <v>4.4929084545956899</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63"/>
      <c r="G35" s="63"/>
      <c r="H35" s="63"/>
      <c r="I35" s="63"/>
      <c r="J35" s="63"/>
      <c r="K35" s="63"/>
      <c r="L35" s="63"/>
      <c r="M35" s="63"/>
      <c r="N35" s="63"/>
      <c r="O35" s="63"/>
      <c r="P35" s="6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B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8">
    <tabColor theme="0" tint="-0.34998626667073579"/>
  </sheetPr>
  <dimension ref="A1:BA48"/>
  <sheetViews>
    <sheetView workbookViewId="0">
      <pane xSplit="1" ySplit="4" topLeftCell="B5" activePane="bottomRight" state="frozen"/>
      <selection activeCell="U30" sqref="U30"/>
      <selection pane="topRight" activeCell="U30" sqref="U30"/>
      <selection pane="bottomLeft" activeCell="U30" sqref="U30"/>
      <selection pane="bottomRight" activeCell="U30" sqref="U30"/>
    </sheetView>
  </sheetViews>
  <sheetFormatPr defaultColWidth="9.140625" defaultRowHeight="12.75" x14ac:dyDescent="0.2"/>
  <cols>
    <col min="1" max="1" width="18.42578125" style="18" customWidth="1"/>
    <col min="2" max="16384" width="9.140625" style="1"/>
  </cols>
  <sheetData>
    <row r="1" spans="1:36" s="18" customFormat="1" ht="40.5" customHeight="1" x14ac:dyDescent="0.25">
      <c r="A1" s="33" t="s">
        <v>244</v>
      </c>
      <c r="B1" s="32" t="s">
        <v>244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x14ac:dyDescent="0.2">
      <c r="A2" s="16" t="s">
        <v>84</v>
      </c>
      <c r="B2" s="20" t="s">
        <v>60</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x14ac:dyDescent="0.2">
      <c r="A4" s="45" t="s">
        <v>307</v>
      </c>
      <c r="B4" s="19">
        <v>2008</v>
      </c>
      <c r="C4" s="19">
        <v>2009</v>
      </c>
      <c r="D4" s="19">
        <v>2010</v>
      </c>
      <c r="E4" s="19">
        <v>2011</v>
      </c>
      <c r="F4" s="19">
        <v>2012</v>
      </c>
      <c r="G4" s="19">
        <v>2013</v>
      </c>
      <c r="H4" s="19">
        <v>2014</v>
      </c>
      <c r="I4" s="19">
        <v>2015</v>
      </c>
      <c r="J4" s="19">
        <v>2016</v>
      </c>
      <c r="K4" s="19">
        <v>2017</v>
      </c>
      <c r="L4" s="19">
        <v>2018</v>
      </c>
      <c r="M4" s="19">
        <v>2019</v>
      </c>
      <c r="N4" s="19">
        <v>2020</v>
      </c>
      <c r="O4" s="18">
        <v>2021</v>
      </c>
      <c r="P4" s="18">
        <v>2022</v>
      </c>
      <c r="Q4" s="18">
        <v>2023</v>
      </c>
      <c r="R4" s="18">
        <v>2024</v>
      </c>
      <c r="S4" s="18">
        <v>2025</v>
      </c>
      <c r="T4" s="18" t="s">
        <v>585</v>
      </c>
      <c r="U4" s="18" t="s">
        <v>606</v>
      </c>
    </row>
    <row r="5" spans="1:36" x14ac:dyDescent="0.2">
      <c r="A5" s="17">
        <v>40330</v>
      </c>
      <c r="B5" s="12"/>
      <c r="C5" s="12">
        <f>UKGDP!AC59</f>
        <v>-4.9000000000000004</v>
      </c>
      <c r="D5" s="12">
        <f>UKGDP!AD59</f>
        <v>1.2</v>
      </c>
      <c r="E5" s="12">
        <f>UKGDP!AE59</f>
        <v>2.2999999999999998</v>
      </c>
      <c r="F5" s="12">
        <f>UKGDP!AF59</f>
        <v>2.8</v>
      </c>
      <c r="G5" s="12">
        <f>UKGDP!AG59</f>
        <v>2.9</v>
      </c>
      <c r="H5" s="12">
        <f>UKGDP!AH59</f>
        <v>2.7</v>
      </c>
      <c r="I5" s="12">
        <f>UKGDP!AI59</f>
        <v>2.7</v>
      </c>
      <c r="J5" s="12"/>
      <c r="K5" s="12"/>
      <c r="L5" s="12"/>
      <c r="M5" s="12"/>
      <c r="N5" s="12"/>
      <c r="O5" s="12"/>
      <c r="P5" s="12"/>
    </row>
    <row r="6" spans="1:36" x14ac:dyDescent="0.2">
      <c r="A6" s="17">
        <v>40483</v>
      </c>
      <c r="B6" s="12"/>
      <c r="C6" s="12">
        <f>UKGDP!AC60</f>
        <v>-5</v>
      </c>
      <c r="D6" s="12">
        <f>UKGDP!AD60</f>
        <v>1.8</v>
      </c>
      <c r="E6" s="12">
        <f>UKGDP!AE60</f>
        <v>2.1</v>
      </c>
      <c r="F6" s="12">
        <f>UKGDP!AF60</f>
        <v>2.6</v>
      </c>
      <c r="G6" s="12">
        <f>UKGDP!AG60</f>
        <v>2.9</v>
      </c>
      <c r="H6" s="12">
        <f>UKGDP!AH60</f>
        <v>2.8</v>
      </c>
      <c r="I6" s="12">
        <f>UKGDP!AI60</f>
        <v>2.7</v>
      </c>
      <c r="J6" s="12"/>
      <c r="K6" s="12"/>
      <c r="L6" s="12"/>
      <c r="M6" s="12"/>
      <c r="N6" s="12"/>
      <c r="O6" s="12"/>
      <c r="P6" s="12"/>
    </row>
    <row r="7" spans="1:36" x14ac:dyDescent="0.2">
      <c r="A7" s="17">
        <v>40603</v>
      </c>
      <c r="B7" s="12"/>
      <c r="C7" s="12">
        <f>UKGDP!AC61</f>
        <v>-4.9000000000000004</v>
      </c>
      <c r="D7" s="12">
        <f>UKGDP!AD61</f>
        <v>1.3</v>
      </c>
      <c r="E7" s="12">
        <f>UKGDP!AE61</f>
        <v>1.7</v>
      </c>
      <c r="F7" s="12">
        <f>UKGDP!AF61</f>
        <v>2.5</v>
      </c>
      <c r="G7" s="12">
        <f>UKGDP!AG61</f>
        <v>2.9</v>
      </c>
      <c r="H7" s="12">
        <f>UKGDP!AH61</f>
        <v>2.9</v>
      </c>
      <c r="I7" s="12">
        <f>UKGDP!AI61</f>
        <v>2.8</v>
      </c>
      <c r="J7" s="12"/>
      <c r="K7" s="12"/>
      <c r="L7" s="12"/>
      <c r="M7" s="12"/>
      <c r="N7" s="12"/>
      <c r="O7" s="12"/>
      <c r="P7" s="12"/>
    </row>
    <row r="8" spans="1:36" x14ac:dyDescent="0.2">
      <c r="A8" s="17">
        <v>40848</v>
      </c>
      <c r="B8" s="12"/>
      <c r="C8" s="12"/>
      <c r="D8" s="12">
        <f>UKGDP!AD62</f>
        <v>1.8</v>
      </c>
      <c r="E8" s="12">
        <f>UKGDP!AE62</f>
        <v>0.9</v>
      </c>
      <c r="F8" s="12">
        <f>UKGDP!AF62</f>
        <v>0.7</v>
      </c>
      <c r="G8" s="12">
        <f>UKGDP!AG62</f>
        <v>2.1</v>
      </c>
      <c r="H8" s="12">
        <f>UKGDP!AH62</f>
        <v>2.7</v>
      </c>
      <c r="I8" s="12">
        <f>UKGDP!AI62</f>
        <v>3</v>
      </c>
      <c r="J8" s="12">
        <f>UKGDP!AJ62</f>
        <v>3</v>
      </c>
      <c r="K8" s="12"/>
      <c r="L8" s="12"/>
      <c r="M8" s="12"/>
      <c r="N8" s="12"/>
      <c r="O8" s="12"/>
      <c r="P8" s="12"/>
    </row>
    <row r="9" spans="1:36" x14ac:dyDescent="0.2">
      <c r="A9" s="17">
        <v>40969</v>
      </c>
      <c r="B9" s="12"/>
      <c r="C9" s="12"/>
      <c r="D9" s="12">
        <f>UKGDP!AD63</f>
        <v>2.1</v>
      </c>
      <c r="E9" s="12">
        <f>UKGDP!AE63</f>
        <v>0.8</v>
      </c>
      <c r="F9" s="12">
        <f>UKGDP!AF63</f>
        <v>0.8</v>
      </c>
      <c r="G9" s="12">
        <f>UKGDP!AG63</f>
        <v>2</v>
      </c>
      <c r="H9" s="12">
        <f>UKGDP!AH63</f>
        <v>2.7</v>
      </c>
      <c r="I9" s="12">
        <f>UKGDP!AI63</f>
        <v>3</v>
      </c>
      <c r="J9" s="12">
        <f>UKGDP!AJ63</f>
        <v>3</v>
      </c>
      <c r="K9" s="12"/>
      <c r="L9" s="12"/>
      <c r="M9" s="12"/>
      <c r="N9" s="12"/>
      <c r="O9" s="12"/>
      <c r="P9" s="12"/>
    </row>
    <row r="10" spans="1:36" x14ac:dyDescent="0.2">
      <c r="A10" s="17">
        <v>41244</v>
      </c>
      <c r="B10" s="12"/>
      <c r="C10" s="12"/>
      <c r="D10" s="12"/>
      <c r="E10" s="12">
        <f>UKGDP!AE64</f>
        <v>0.9</v>
      </c>
      <c r="F10" s="12">
        <f>UKGDP!AF64</f>
        <v>-0.1</v>
      </c>
      <c r="G10" s="12">
        <f>UKGDP!AG64</f>
        <v>1.2</v>
      </c>
      <c r="H10" s="12">
        <f>UKGDP!AH64</f>
        <v>2</v>
      </c>
      <c r="I10" s="12">
        <f>UKGDP!AI64</f>
        <v>2.2999999999999998</v>
      </c>
      <c r="J10" s="12">
        <f>UKGDP!AJ64</f>
        <v>2.7</v>
      </c>
      <c r="K10" s="12">
        <f>UKGDP!AK64</f>
        <v>2.8</v>
      </c>
      <c r="L10" s="12"/>
      <c r="M10" s="12"/>
      <c r="N10" s="12"/>
      <c r="O10" s="12"/>
      <c r="P10" s="12"/>
    </row>
    <row r="11" spans="1:36" x14ac:dyDescent="0.2">
      <c r="A11" s="17">
        <v>41334</v>
      </c>
      <c r="B11" s="12"/>
      <c r="C11" s="12"/>
      <c r="D11" s="12"/>
      <c r="E11" s="12">
        <f>UKGDP!AE65</f>
        <v>0.9</v>
      </c>
      <c r="F11" s="12">
        <f>UKGDP!AF65</f>
        <v>0.2</v>
      </c>
      <c r="G11" s="12">
        <f>UKGDP!AG65</f>
        <v>0.6</v>
      </c>
      <c r="H11" s="12">
        <f>UKGDP!AH65</f>
        <v>1.8</v>
      </c>
      <c r="I11" s="12">
        <f>UKGDP!AI65</f>
        <v>2.2999999999999998</v>
      </c>
      <c r="J11" s="12">
        <f>UKGDP!AJ65</f>
        <v>2.7</v>
      </c>
      <c r="K11" s="12">
        <f>UKGDP!AK65</f>
        <v>2.8</v>
      </c>
      <c r="L11" s="12"/>
      <c r="M11" s="12"/>
      <c r="N11" s="12"/>
      <c r="O11" s="12"/>
      <c r="P11" s="12"/>
    </row>
    <row r="12" spans="1:36" x14ac:dyDescent="0.2">
      <c r="A12" s="17">
        <v>41610</v>
      </c>
      <c r="B12" s="12"/>
      <c r="C12" s="12"/>
      <c r="D12" s="12"/>
      <c r="E12" s="12"/>
      <c r="F12" s="12">
        <f>UKGDP!AF66</f>
        <v>0.1</v>
      </c>
      <c r="G12" s="12">
        <f>UKGDP!AG66</f>
        <v>1.4</v>
      </c>
      <c r="H12" s="12">
        <f>UKGDP!AH66</f>
        <v>2.4</v>
      </c>
      <c r="I12" s="12">
        <f>UKGDP!AI66</f>
        <v>2.2000000000000002</v>
      </c>
      <c r="J12" s="12">
        <f>UKGDP!AJ66</f>
        <v>2.6</v>
      </c>
      <c r="K12" s="12">
        <f>UKGDP!AK66</f>
        <v>2.7</v>
      </c>
      <c r="L12" s="12">
        <f>UKGDP!AL66</f>
        <v>2.7</v>
      </c>
      <c r="M12" s="12"/>
      <c r="N12" s="12"/>
      <c r="O12" s="12"/>
      <c r="P12" s="12"/>
    </row>
    <row r="13" spans="1:36" x14ac:dyDescent="0.2">
      <c r="A13" s="17">
        <v>41701</v>
      </c>
      <c r="B13" s="12"/>
      <c r="C13" s="12"/>
      <c r="D13" s="12"/>
      <c r="E13" s="12"/>
      <c r="F13" s="12">
        <f>UKGDP!AF67</f>
        <v>0.3</v>
      </c>
      <c r="G13" s="12">
        <f>UKGDP!AG67</f>
        <v>1.8</v>
      </c>
      <c r="H13" s="12">
        <f>UKGDP!AH67</f>
        <v>2.7</v>
      </c>
      <c r="I13" s="12">
        <f>UKGDP!AI67</f>
        <v>2.2999999999999998</v>
      </c>
      <c r="J13" s="12">
        <f>UKGDP!AJ67</f>
        <v>2.6</v>
      </c>
      <c r="K13" s="12">
        <f>UKGDP!AK67</f>
        <v>2.6</v>
      </c>
      <c r="L13" s="12">
        <f>UKGDP!AL67</f>
        <v>2.5</v>
      </c>
      <c r="M13" s="12"/>
      <c r="N13" s="12"/>
      <c r="O13" s="12"/>
      <c r="P13" s="12"/>
    </row>
    <row r="14" spans="1:36" x14ac:dyDescent="0.2">
      <c r="A14" s="17">
        <v>41977</v>
      </c>
      <c r="B14" s="12"/>
      <c r="C14" s="12"/>
      <c r="D14" s="12"/>
      <c r="E14" s="12"/>
      <c r="F14" s="12"/>
      <c r="G14" s="12">
        <f>UKGDP!AG68</f>
        <v>1.7</v>
      </c>
      <c r="H14" s="12">
        <f>UKGDP!AH68</f>
        <v>3</v>
      </c>
      <c r="I14" s="12">
        <f>UKGDP!AI68</f>
        <v>2.4</v>
      </c>
      <c r="J14" s="12">
        <f>UKGDP!AJ68</f>
        <v>2.2000000000000002</v>
      </c>
      <c r="K14" s="12">
        <f>UKGDP!AK68</f>
        <v>2.4</v>
      </c>
      <c r="L14" s="12">
        <f>UKGDP!AL68</f>
        <v>2.2999999999999998</v>
      </c>
      <c r="M14" s="12">
        <f>UKGDP!AM68</f>
        <v>2.2999999999999998</v>
      </c>
      <c r="N14" s="12"/>
      <c r="O14" s="12"/>
      <c r="P14" s="12"/>
    </row>
    <row r="15" spans="1:36" x14ac:dyDescent="0.2">
      <c r="A15" s="30" t="s">
        <v>70</v>
      </c>
      <c r="B15" s="12"/>
      <c r="C15" s="12"/>
      <c r="D15" s="12"/>
      <c r="E15" s="12"/>
      <c r="F15" s="12"/>
      <c r="G15" s="12">
        <f>UKGDP!AG69</f>
        <v>1.7</v>
      </c>
      <c r="H15" s="12">
        <f>UKGDP!AH69</f>
        <v>2.6</v>
      </c>
      <c r="I15" s="12">
        <f>UKGDP!AI69</f>
        <v>2.5</v>
      </c>
      <c r="J15" s="12">
        <f>UKGDP!AJ69</f>
        <v>2.2999999999999998</v>
      </c>
      <c r="K15" s="12">
        <f>UKGDP!AK69</f>
        <v>2.2999999999999998</v>
      </c>
      <c r="L15" s="12">
        <f>UKGDP!AL69</f>
        <v>2.2999999999999998</v>
      </c>
      <c r="M15" s="12">
        <f>UKGDP!AM69</f>
        <v>2.4</v>
      </c>
      <c r="N15" s="12"/>
      <c r="O15" s="12"/>
      <c r="P15" s="12"/>
    </row>
    <row r="16" spans="1:36" x14ac:dyDescent="0.2">
      <c r="A16" s="28" t="s">
        <v>74</v>
      </c>
      <c r="B16" s="12"/>
      <c r="C16" s="12"/>
      <c r="D16" s="12"/>
      <c r="E16" s="12"/>
      <c r="F16" s="12"/>
      <c r="G16" s="12"/>
      <c r="H16" s="12">
        <f>UKGDP!AH70</f>
        <v>3</v>
      </c>
      <c r="I16" s="12">
        <f>UKGDP!AI70</f>
        <v>2.4</v>
      </c>
      <c r="J16" s="12">
        <f>UKGDP!AJ70</f>
        <v>2.2999999999999998</v>
      </c>
      <c r="K16" s="12">
        <f>UKGDP!AK70</f>
        <v>2.4</v>
      </c>
      <c r="L16" s="12">
        <f>UKGDP!AL70</f>
        <v>2.4</v>
      </c>
      <c r="M16" s="12">
        <f>UKGDP!AM70</f>
        <v>2.4</v>
      </c>
      <c r="N16" s="12">
        <f>UKGDP!AN70</f>
        <v>2.4</v>
      </c>
      <c r="O16" s="12"/>
      <c r="P16" s="12"/>
    </row>
    <row r="17" spans="1:21" x14ac:dyDescent="0.2">
      <c r="A17" s="28" t="s">
        <v>75</v>
      </c>
      <c r="B17" s="12"/>
      <c r="C17" s="12"/>
      <c r="D17" s="12"/>
      <c r="E17" s="12"/>
      <c r="F17" s="12"/>
      <c r="G17" s="12"/>
      <c r="H17" s="12">
        <f>UKGDP!AH71</f>
        <v>2.9</v>
      </c>
      <c r="I17" s="12">
        <f>UKGDP!AI71</f>
        <v>2.4</v>
      </c>
      <c r="J17" s="12">
        <f>UKGDP!AJ71</f>
        <v>2.4</v>
      </c>
      <c r="K17" s="12">
        <f>UKGDP!AK71</f>
        <v>2.5</v>
      </c>
      <c r="L17" s="12">
        <f>UKGDP!AL71</f>
        <v>2.4</v>
      </c>
      <c r="M17" s="12">
        <f>UKGDP!AM71</f>
        <v>2.2999999999999998</v>
      </c>
      <c r="N17" s="12">
        <f>UKGDP!AN71</f>
        <v>2.2999999999999998</v>
      </c>
      <c r="O17" s="12"/>
      <c r="P17" s="12"/>
    </row>
    <row r="18" spans="1:21" x14ac:dyDescent="0.2">
      <c r="A18" s="28" t="s">
        <v>76</v>
      </c>
      <c r="B18" s="12"/>
      <c r="C18" s="12"/>
      <c r="D18" s="12"/>
      <c r="E18" s="12"/>
      <c r="F18" s="12"/>
      <c r="G18" s="12"/>
      <c r="H18" s="12">
        <f>UKGDP!AH72</f>
        <v>2.85</v>
      </c>
      <c r="I18" s="12">
        <f>UKGDP!AI72</f>
        <v>2.25</v>
      </c>
      <c r="J18" s="12">
        <f>UKGDP!AJ72</f>
        <v>2</v>
      </c>
      <c r="K18" s="12">
        <f>UKGDP!AK72</f>
        <v>2.2000000000000002</v>
      </c>
      <c r="L18" s="12">
        <f>UKGDP!AL72</f>
        <v>2.1</v>
      </c>
      <c r="M18" s="12">
        <f>UKGDP!AM72</f>
        <v>2.1</v>
      </c>
      <c r="N18" s="12">
        <f>UKGDP!AN72</f>
        <v>2.1</v>
      </c>
      <c r="O18" s="12"/>
      <c r="P18" s="12"/>
    </row>
    <row r="19" spans="1:21" x14ac:dyDescent="0.2">
      <c r="A19" s="37" t="s">
        <v>167</v>
      </c>
      <c r="B19" s="12"/>
      <c r="C19" s="12"/>
      <c r="D19" s="12"/>
      <c r="E19" s="12"/>
      <c r="F19" s="12"/>
      <c r="G19" s="12"/>
      <c r="H19" s="12"/>
      <c r="I19" s="12">
        <f>UKGDP!AI73</f>
        <v>2.2215021283051186</v>
      </c>
      <c r="J19" s="12">
        <f>UKGDP!AJ73</f>
        <v>2.0513867708514368</v>
      </c>
      <c r="K19" s="12">
        <f>UKGDP!AK73</f>
        <v>1.3995927253618277</v>
      </c>
      <c r="L19" s="12">
        <f>UKGDP!AL73</f>
        <v>1.7017402386550771</v>
      </c>
      <c r="M19" s="12">
        <f>UKGDP!AM73</f>
        <v>2.0964425543502472</v>
      </c>
      <c r="N19" s="12">
        <f>UKGDP!AN73</f>
        <v>2.0974305929466226</v>
      </c>
      <c r="O19" s="12">
        <f>UKGDP!AO73</f>
        <v>2.0178248016734415</v>
      </c>
      <c r="P19" s="12"/>
    </row>
    <row r="20" spans="1:21" x14ac:dyDescent="0.2">
      <c r="A20" s="30" t="s">
        <v>515</v>
      </c>
      <c r="B20" s="12"/>
      <c r="C20" s="12"/>
      <c r="D20" s="12"/>
      <c r="E20" s="12"/>
      <c r="F20" s="12"/>
      <c r="G20" s="12"/>
      <c r="H20" s="12"/>
      <c r="I20" s="12">
        <f>UKGDP!$AI$74</f>
        <v>2.1942290359714844</v>
      </c>
      <c r="J20" s="12">
        <f>UKGDP!$AJ$74</f>
        <v>1.8323784408601496</v>
      </c>
      <c r="K20" s="12">
        <f>UKGDP!$AK$74</f>
        <v>2.0073961785054051</v>
      </c>
      <c r="L20" s="12">
        <f>UKGDP!$AL$74</f>
        <v>1.5508486437381785</v>
      </c>
      <c r="M20" s="12">
        <f>UKGDP!$AM$74</f>
        <v>1.7421544429876867</v>
      </c>
      <c r="N20" s="12">
        <f>UKGDP!$AN$74</f>
        <v>1.8922846824321438</v>
      </c>
      <c r="O20" s="12">
        <f>UKGDP!$AO$74</f>
        <v>2.0017237430659307</v>
      </c>
      <c r="P20" s="12"/>
    </row>
    <row r="21" spans="1:21" x14ac:dyDescent="0.2">
      <c r="A21" s="30" t="s">
        <v>442</v>
      </c>
      <c r="B21" s="12"/>
      <c r="C21" s="12"/>
      <c r="D21" s="12"/>
      <c r="E21" s="12"/>
      <c r="F21" s="12"/>
      <c r="G21" s="12"/>
      <c r="H21" s="12"/>
      <c r="I21" s="12"/>
      <c r="J21" s="12">
        <f>UKGDP!AJ75</f>
        <v>1.7942678096526832</v>
      </c>
      <c r="K21" s="12">
        <f>UKGDP!AK75</f>
        <v>1.531603360143885</v>
      </c>
      <c r="L21" s="12">
        <f>UKGDP!AL75</f>
        <v>1.421752133766141</v>
      </c>
      <c r="M21" s="12">
        <f>UKGDP!AM75</f>
        <v>1.2948977586264121</v>
      </c>
      <c r="N21" s="12">
        <f>UKGDP!AN75</f>
        <v>1.3041799155248279</v>
      </c>
      <c r="O21" s="12">
        <f>UKGDP!AO75</f>
        <v>1.4869110236044536</v>
      </c>
      <c r="P21" s="12">
        <f>UKGDP!AP75</f>
        <v>1.5569906429442781</v>
      </c>
      <c r="Q21" s="12"/>
    </row>
    <row r="22" spans="1:21" x14ac:dyDescent="0.2">
      <c r="A22" s="30" t="str">
        <f>UKGDP!A76</f>
        <v>March 2018</v>
      </c>
      <c r="B22" s="12"/>
      <c r="C22" s="12"/>
      <c r="D22" s="12"/>
      <c r="E22" s="12"/>
      <c r="F22" s="12"/>
      <c r="G22" s="12"/>
      <c r="H22" s="12"/>
      <c r="I22" s="12"/>
      <c r="J22" s="12">
        <f>UKGDP!AJ76</f>
        <v>1.9357909544843954</v>
      </c>
      <c r="K22" s="12">
        <f>UKGDP!AK76</f>
        <v>1.7360939781301488</v>
      </c>
      <c r="L22" s="12">
        <f>UKGDP!AL76</f>
        <v>1.535235529763268</v>
      </c>
      <c r="M22" s="12">
        <f>UKGDP!AM76</f>
        <v>1.255956041607087</v>
      </c>
      <c r="N22" s="12">
        <f>UKGDP!AN76</f>
        <v>1.2891284509482848</v>
      </c>
      <c r="O22" s="12">
        <f>UKGDP!AO76</f>
        <v>1.3594572125186</v>
      </c>
      <c r="P22" s="12">
        <f>UKGDP!AP76</f>
        <v>1.4513575533227518</v>
      </c>
      <c r="Q22" s="12"/>
    </row>
    <row r="23" spans="1:21" x14ac:dyDescent="0.2">
      <c r="A23" s="30" t="s">
        <v>532</v>
      </c>
      <c r="B23" s="12"/>
      <c r="C23" s="12"/>
      <c r="D23" s="12"/>
      <c r="E23" s="12"/>
      <c r="F23" s="12"/>
      <c r="G23" s="12"/>
      <c r="H23" s="12"/>
      <c r="I23" s="12"/>
      <c r="J23" s="12"/>
      <c r="K23" s="12">
        <f>UKGDP!AK77</f>
        <v>1.7411821333479516</v>
      </c>
      <c r="L23" s="12">
        <f>UKGDP!AL77</f>
        <v>1.2561552032446244</v>
      </c>
      <c r="M23" s="12">
        <f>UKGDP!AM77</f>
        <v>1.6125789771736843</v>
      </c>
      <c r="N23" s="12">
        <f>UKGDP!AN77</f>
        <v>1.4300263011289172</v>
      </c>
      <c r="O23" s="12">
        <f>UKGDP!AO77</f>
        <v>1.4478929979019783</v>
      </c>
      <c r="P23" s="12">
        <f>UKGDP!AP77</f>
        <v>1.4907776732072886</v>
      </c>
      <c r="Q23" s="12">
        <f>UKGDP!AQ77</f>
        <v>1.566767336099617</v>
      </c>
    </row>
    <row r="24" spans="1:21" x14ac:dyDescent="0.2">
      <c r="A24" s="218" t="s">
        <v>547</v>
      </c>
      <c r="B24" s="12"/>
      <c r="C24" s="12"/>
      <c r="D24" s="12"/>
      <c r="E24" s="12"/>
      <c r="F24" s="12"/>
      <c r="G24" s="12"/>
      <c r="H24" s="12"/>
      <c r="I24" s="12"/>
      <c r="J24" s="12"/>
      <c r="K24" s="12">
        <f>UKGDP!AK78</f>
        <v>1.8229277734112426</v>
      </c>
      <c r="L24" s="12">
        <f>UKGDP!AL78</f>
        <v>1.4059848600821656</v>
      </c>
      <c r="M24" s="12">
        <f>UKGDP!AM78</f>
        <v>1.2286431875032866</v>
      </c>
      <c r="N24" s="12">
        <f>UKGDP!AN78</f>
        <v>1.4465357400781587</v>
      </c>
      <c r="O24" s="12">
        <f>UKGDP!AO78</f>
        <v>1.5957538502831214</v>
      </c>
      <c r="P24" s="12">
        <f>UKGDP!AP78</f>
        <v>1.6011434648051104</v>
      </c>
      <c r="Q24" s="12">
        <f>UKGDP!AQ78</f>
        <v>1.5953476900684382</v>
      </c>
    </row>
    <row r="25" spans="1:21" x14ac:dyDescent="0.2">
      <c r="A25" s="218" t="s">
        <v>555</v>
      </c>
      <c r="B25" s="12"/>
      <c r="C25" s="12"/>
      <c r="D25" s="12"/>
      <c r="E25" s="12"/>
      <c r="F25" s="12"/>
      <c r="G25" s="12"/>
      <c r="H25" s="12"/>
      <c r="I25" s="12"/>
      <c r="J25" s="12"/>
      <c r="K25" s="12"/>
      <c r="L25" s="12">
        <f>UKGDP!AL79</f>
        <v>1.3407212352341213</v>
      </c>
      <c r="M25" s="12">
        <f>UKGDP!AM79</f>
        <v>1.402964531806461</v>
      </c>
      <c r="N25" s="12">
        <f>UKGDP!AN79</f>
        <v>1.0568880632831679</v>
      </c>
      <c r="O25" s="12">
        <f>UKGDP!AO79</f>
        <v>1.7612182537189769</v>
      </c>
      <c r="P25" s="12">
        <f>UKGDP!AP79</f>
        <v>1.4695459082438855</v>
      </c>
      <c r="Q25" s="12">
        <f>UKGDP!AQ79</f>
        <v>1.2598728236300483</v>
      </c>
      <c r="R25" s="12">
        <f>UKGDP!AR79</f>
        <v>1.3899112423071847</v>
      </c>
    </row>
    <row r="26" spans="1:21" x14ac:dyDescent="0.2">
      <c r="A26" s="218" t="s">
        <v>578</v>
      </c>
      <c r="B26" s="12"/>
      <c r="C26" s="12"/>
      <c r="D26" s="12"/>
      <c r="E26" s="12"/>
      <c r="F26" s="12"/>
      <c r="G26" s="12"/>
      <c r="H26" s="12"/>
      <c r="I26" s="12"/>
      <c r="J26" s="12"/>
      <c r="K26" s="12"/>
      <c r="L26" s="12"/>
      <c r="M26" s="12">
        <f>UKGDP!AM80</f>
        <v>1.2609067547175501</v>
      </c>
      <c r="N26" s="12">
        <f>UKGDP!AN80</f>
        <v>-11.312770085240743</v>
      </c>
      <c r="O26" s="12">
        <f>UKGDP!AO80</f>
        <v>5.5046792665089272</v>
      </c>
      <c r="P26" s="12">
        <f>UKGDP!AP80</f>
        <v>6.601197233104017</v>
      </c>
      <c r="Q26" s="12">
        <f>UKGDP!AQ80</f>
        <v>2.2918868418847937</v>
      </c>
      <c r="R26" s="12">
        <f>UKGDP!AR80</f>
        <v>1.678043478533886</v>
      </c>
      <c r="S26" s="12">
        <f>UKGDP!AS80</f>
        <v>1.7793434935621022</v>
      </c>
    </row>
    <row r="27" spans="1:21" x14ac:dyDescent="0.2">
      <c r="A27" s="218" t="s">
        <v>581</v>
      </c>
      <c r="B27" s="12"/>
      <c r="C27" s="12"/>
      <c r="D27" s="12"/>
      <c r="E27" s="12"/>
      <c r="F27" s="12"/>
      <c r="G27" s="12"/>
      <c r="H27" s="12"/>
      <c r="I27" s="12"/>
      <c r="J27" s="12"/>
      <c r="K27" s="12"/>
      <c r="L27" s="12"/>
      <c r="M27"/>
      <c r="N27" s="12">
        <f>UKGDP!AN81</f>
        <v>-9.9202719802109147</v>
      </c>
      <c r="O27" s="12">
        <f>UKGDP!AO81</f>
        <v>4.0384039496609958</v>
      </c>
      <c r="P27" s="12">
        <f>UKGDP!AP81</f>
        <v>7.2811121223393727</v>
      </c>
      <c r="Q27" s="12">
        <f>UKGDP!AQ81</f>
        <v>1.7352599980498651</v>
      </c>
      <c r="R27" s="12">
        <f>UKGDP!AR81</f>
        <v>1.5699099905897462</v>
      </c>
      <c r="S27" s="12">
        <f>UKGDP!AS81</f>
        <v>1.7413086732195548</v>
      </c>
    </row>
    <row r="28" spans="1:21" x14ac:dyDescent="0.2">
      <c r="A28" s="218" t="s">
        <v>584</v>
      </c>
      <c r="B28" s="12"/>
      <c r="C28" s="12"/>
      <c r="D28" s="12"/>
      <c r="E28" s="12"/>
      <c r="F28" s="12"/>
      <c r="G28" s="12"/>
      <c r="H28" s="12"/>
      <c r="I28" s="12"/>
      <c r="J28" s="12"/>
      <c r="K28" s="12"/>
      <c r="L28" s="12"/>
      <c r="M28"/>
      <c r="N28" s="12">
        <f>UKGDP!AN82</f>
        <v>-9.8466705116798003</v>
      </c>
      <c r="O28" s="12">
        <f>UKGDP!AO82</f>
        <v>6.4801024369229632</v>
      </c>
      <c r="P28" s="12">
        <f>UKGDP!AP82</f>
        <v>5.9510279622471352</v>
      </c>
      <c r="Q28" s="12">
        <f>UKGDP!AQ82</f>
        <v>2.0770304016947572</v>
      </c>
      <c r="R28" s="12">
        <f>UKGDP!AR82</f>
        <v>1.3331955223248704</v>
      </c>
      <c r="S28" s="12">
        <f>UKGDP!AS82</f>
        <v>1.6155125220419952</v>
      </c>
      <c r="T28" s="12">
        <f>UKGDP!AT82</f>
        <v>1.6873013775752232</v>
      </c>
    </row>
    <row r="29" spans="1:21" x14ac:dyDescent="0.2">
      <c r="A29" s="218" t="s">
        <v>595</v>
      </c>
      <c r="B29" s="12"/>
      <c r="C29" s="12"/>
      <c r="D29" s="12"/>
      <c r="E29" s="12"/>
      <c r="F29" s="12"/>
      <c r="G29" s="12"/>
      <c r="H29" s="12"/>
      <c r="I29" s="12"/>
      <c r="J29" s="12"/>
      <c r="K29" s="12"/>
      <c r="L29" s="12"/>
      <c r="M29"/>
      <c r="N29" s="12"/>
      <c r="O29" s="12">
        <f>UKGDP!AO83</f>
        <v>7.4555159532792015</v>
      </c>
      <c r="P29" s="12">
        <f>UKGDP!AP83</f>
        <v>3.7846880683578332</v>
      </c>
      <c r="Q29" s="12">
        <f>UKGDP!AQ83</f>
        <v>1.7612295487182905</v>
      </c>
      <c r="R29" s="12">
        <f>UKGDP!AR83</f>
        <v>2.1181387512207106</v>
      </c>
      <c r="S29" s="12">
        <f>UKGDP!AS83</f>
        <v>1.7790917662674488</v>
      </c>
      <c r="T29" s="12">
        <f>UKGDP!AT83</f>
        <v>1.6543820902431117</v>
      </c>
    </row>
    <row r="30" spans="1:21" x14ac:dyDescent="0.2">
      <c r="A30" s="218" t="s">
        <v>605</v>
      </c>
      <c r="B30" s="12"/>
      <c r="C30" s="12"/>
      <c r="D30" s="12"/>
      <c r="E30" s="12"/>
      <c r="F30" s="12"/>
      <c r="G30" s="12"/>
      <c r="H30" s="12"/>
      <c r="I30" s="12"/>
      <c r="J30" s="12"/>
      <c r="K30" s="12"/>
      <c r="L30" s="12"/>
      <c r="M30"/>
      <c r="N30" s="12"/>
      <c r="O30" s="12">
        <f>UKGDP!AO84</f>
        <v>7.5249103788767924</v>
      </c>
      <c r="P30" s="12">
        <f>UKGDP!AP84</f>
        <v>4.2146929871714311</v>
      </c>
      <c r="Q30" s="12">
        <f>UKGDP!AQ84</f>
        <v>-1.4281759954235085</v>
      </c>
      <c r="R30" s="12">
        <f>UKGDP!AR84</f>
        <v>1.3065685793449022</v>
      </c>
      <c r="S30" s="12">
        <f>UKGDP!AS84</f>
        <v>2.6391556574681729</v>
      </c>
      <c r="T30" s="12">
        <f>UKGDP!AT84</f>
        <v>2.654254472131945</v>
      </c>
      <c r="U30" s="12">
        <f>UKGDP!AU84</f>
        <v>2.2354576991708397</v>
      </c>
    </row>
    <row r="31" spans="1:21" x14ac:dyDescent="0.2">
      <c r="B31" s="12"/>
      <c r="C31" s="12"/>
      <c r="D31" s="12"/>
      <c r="E31" s="12"/>
      <c r="F31" s="12"/>
      <c r="G31" s="12"/>
      <c r="H31" s="12"/>
      <c r="I31" s="12"/>
      <c r="J31" s="12"/>
      <c r="K31" s="12"/>
      <c r="L31" s="12"/>
      <c r="M31" s="12"/>
      <c r="N31" s="12"/>
      <c r="O31" s="12"/>
    </row>
    <row r="32" spans="1:21" x14ac:dyDescent="0.2">
      <c r="A32" s="17" t="s">
        <v>287</v>
      </c>
      <c r="B32" s="12">
        <f>UKGDP!AB86</f>
        <v>-0.15434436440053823</v>
      </c>
      <c r="C32" s="12">
        <f>UKGDP!AC86</f>
        <v>-4.5104855729527271</v>
      </c>
      <c r="D32" s="12">
        <f>UKGDP!AD86</f>
        <v>2.4300728890830126</v>
      </c>
      <c r="E32" s="12">
        <f>UKGDP!AE86</f>
        <v>1.0676109160804303</v>
      </c>
      <c r="F32" s="12">
        <f>UKGDP!AF86</f>
        <v>1.4484567427549555</v>
      </c>
      <c r="G32" s="12">
        <f>UKGDP!AG86</f>
        <v>1.8198633672827036</v>
      </c>
      <c r="H32" s="12">
        <f>UKGDP!AH86</f>
        <v>3.1997026382178273</v>
      </c>
      <c r="I32" s="12">
        <f>UKGDP!AI86</f>
        <v>2.39310319237096</v>
      </c>
      <c r="J32" s="12">
        <f>UKGDP!AJ86</f>
        <v>2.1652062360026925</v>
      </c>
      <c r="K32" s="12">
        <f>UKGDP!AK86</f>
        <v>2.44357044011414</v>
      </c>
      <c r="L32" s="12">
        <f>UKGDP!AL86</f>
        <v>1.7050210219138551</v>
      </c>
      <c r="M32" s="12">
        <f>UKGDP!AM86</f>
        <v>1.6043086602163914</v>
      </c>
      <c r="N32" s="12">
        <f>UKGDP!AN86</f>
        <v>-11.030858472409111</v>
      </c>
      <c r="O32" s="12">
        <f>UKGDP!AO86</f>
        <v>7.5249103788767924</v>
      </c>
      <c r="P32" s="12"/>
    </row>
    <row r="33" spans="1:53" x14ac:dyDescent="0.2">
      <c r="A33" s="17" t="s">
        <v>288</v>
      </c>
    </row>
    <row r="48" spans="1:53" x14ac:dyDescent="0.2">
      <c r="AU48" s="22"/>
      <c r="AV48" s="22"/>
      <c r="AW48" s="22"/>
      <c r="AX48" s="22"/>
      <c r="AY48" s="22"/>
      <c r="AZ48" s="22"/>
      <c r="BA48" s="22"/>
    </row>
  </sheetData>
  <phoneticPr fontId="111" type="noConversion"/>
  <hyperlinks>
    <hyperlink ref="A4" location="Contents!A1" display="Back to contents" xr:uid="{00000000-0004-0000-0A00-000000000000}"/>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205</v>
      </c>
      <c r="B1" s="170" t="s">
        <v>205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3.2</v>
      </c>
      <c r="D5" s="111">
        <v>0.2</v>
      </c>
      <c r="E5" s="111">
        <v>1.2</v>
      </c>
      <c r="F5" s="111">
        <v>1.3</v>
      </c>
      <c r="G5" s="111">
        <v>1.5</v>
      </c>
      <c r="H5" s="111">
        <v>1.7</v>
      </c>
      <c r="I5" s="111">
        <v>1.8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v>
      </c>
      <c r="D6" s="111">
        <v>-0.1</v>
      </c>
      <c r="E6" s="111">
        <v>0.8</v>
      </c>
      <c r="F6" s="111">
        <v>1.2</v>
      </c>
      <c r="G6" s="111">
        <v>2</v>
      </c>
      <c r="H6" s="111">
        <v>2.1</v>
      </c>
      <c r="I6" s="111">
        <v>2.1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1.1000000000000001</v>
      </c>
      <c r="D7" s="111">
        <v>-0.7</v>
      </c>
      <c r="E7" s="111">
        <v>-0.4</v>
      </c>
      <c r="F7" s="111">
        <v>1.4</v>
      </c>
      <c r="G7" s="111">
        <v>1.6</v>
      </c>
      <c r="H7" s="111">
        <v>1.9</v>
      </c>
      <c r="I7" s="111">
        <v>2.1</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0.1</v>
      </c>
      <c r="E8" s="111">
        <v>-2.2999999999999998</v>
      </c>
      <c r="F8" s="111">
        <v>-0.3</v>
      </c>
      <c r="G8" s="111">
        <v>0.9</v>
      </c>
      <c r="H8" s="111">
        <v>2</v>
      </c>
      <c r="I8" s="111">
        <v>2.5</v>
      </c>
      <c r="J8" s="111">
        <v>2.5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-0.2</v>
      </c>
      <c r="E9" s="111">
        <v>-1.4</v>
      </c>
      <c r="F9" s="111">
        <v>0.2</v>
      </c>
      <c r="G9" s="111">
        <v>0.5</v>
      </c>
      <c r="H9" s="111">
        <v>1.9</v>
      </c>
      <c r="I9" s="111">
        <v>2.4</v>
      </c>
      <c r="J9" s="111">
        <v>2.5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-1.5</v>
      </c>
      <c r="F10" s="111">
        <v>2.1</v>
      </c>
      <c r="G10" s="111">
        <v>0.4</v>
      </c>
      <c r="H10" s="111">
        <v>0.8</v>
      </c>
      <c r="I10" s="111">
        <v>1.6</v>
      </c>
      <c r="J10" s="111">
        <v>2</v>
      </c>
      <c r="K10" s="111">
        <v>2.2999999999999998</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0.2</v>
      </c>
      <c r="H11" s="111">
        <v>0.4</v>
      </c>
      <c r="I11" s="111">
        <v>1.3</v>
      </c>
      <c r="J11" s="111">
        <v>1.8</v>
      </c>
      <c r="K11" s="111">
        <v>2.2999999999999998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1.6</v>
      </c>
      <c r="G12" s="111">
        <v>0.5</v>
      </c>
      <c r="H12" s="111">
        <v>1.1000000000000001</v>
      </c>
      <c r="I12" s="111">
        <v>1.1000000000000001</v>
      </c>
      <c r="J12" s="111">
        <v>2.1</v>
      </c>
      <c r="K12" s="111">
        <v>2.5</v>
      </c>
      <c r="L12" s="111">
        <v>2.6</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2.2999999999999998</v>
      </c>
      <c r="G13" s="111">
        <v>-0.1</v>
      </c>
      <c r="H13" s="111">
        <v>1.2</v>
      </c>
      <c r="I13" s="111">
        <v>1.8</v>
      </c>
      <c r="J13" s="111">
        <v>1.5</v>
      </c>
      <c r="K13" s="111">
        <v>2.2999999999999998</v>
      </c>
      <c r="L13" s="111">
        <v>2.2000000000000002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-0.2</v>
      </c>
      <c r="H14" s="111">
        <v>2.2000000000000002</v>
      </c>
      <c r="I14" s="111">
        <v>1.9</v>
      </c>
      <c r="J14" s="111">
        <v>1.7</v>
      </c>
      <c r="K14" s="111">
        <v>1.8</v>
      </c>
      <c r="L14" s="111">
        <v>2</v>
      </c>
      <c r="M14" s="111">
        <v>2.1</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0.1</v>
      </c>
      <c r="H15" s="111">
        <v>1.4</v>
      </c>
      <c r="I15" s="111">
        <v>3.7</v>
      </c>
      <c r="J15" s="111">
        <v>2.1</v>
      </c>
      <c r="K15" s="111">
        <v>2.2000000000000002</v>
      </c>
      <c r="L15" s="111">
        <v>2.1</v>
      </c>
      <c r="M15" s="111">
        <v>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0.8</v>
      </c>
      <c r="I16" s="111">
        <v>3.9</v>
      </c>
      <c r="J16" s="111">
        <v>2.2999999999999998</v>
      </c>
      <c r="K16" s="111">
        <v>2.1</v>
      </c>
      <c r="L16" s="111">
        <v>1.8</v>
      </c>
      <c r="M16" s="111">
        <v>1.8</v>
      </c>
      <c r="N16" s="111">
        <v>1.8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-0.2</v>
      </c>
      <c r="I17" s="111">
        <v>3.4</v>
      </c>
      <c r="J17" s="111">
        <v>2.5</v>
      </c>
      <c r="K17" s="111">
        <v>2.1</v>
      </c>
      <c r="L17" s="111">
        <v>1.7</v>
      </c>
      <c r="M17" s="111">
        <v>1.6</v>
      </c>
      <c r="N17" s="111">
        <v>1.8</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0.6</v>
      </c>
      <c r="I18" s="111">
        <v>2.9</v>
      </c>
      <c r="J18" s="111">
        <v>1.8</v>
      </c>
      <c r="K18" s="111">
        <v>1.9</v>
      </c>
      <c r="L18" s="111">
        <v>1.6</v>
      </c>
      <c r="M18" s="111">
        <v>1.5</v>
      </c>
      <c r="N18" s="111">
        <v>1.5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3.3493756227871216</v>
      </c>
      <c r="J19" s="111">
        <v>2.4095217534077307</v>
      </c>
      <c r="K19" s="111">
        <v>0.14418706151026583</v>
      </c>
      <c r="L19" s="111">
        <v>0.95677532219249883</v>
      </c>
      <c r="M19" s="111">
        <v>1.2878642262103028</v>
      </c>
      <c r="N19" s="111">
        <v>1.784245808672793</v>
      </c>
      <c r="O19" s="111">
        <v>1.9122716231736234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3.6415290351304863</v>
      </c>
      <c r="J20" s="111">
        <v>1.5601124544744049</v>
      </c>
      <c r="K20" s="111">
        <v>1.7634331257787572E-2</v>
      </c>
      <c r="L20" s="111">
        <v>0.80774587895691141</v>
      </c>
      <c r="M20" s="111">
        <v>1.0445576301579163</v>
      </c>
      <c r="N20" s="111">
        <v>1.6461078866243595</v>
      </c>
      <c r="O20" s="111">
        <v>1.8320898394756036</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0.31072238970037969</v>
      </c>
      <c r="K21" s="111">
        <v>-0.20732933675206011</v>
      </c>
      <c r="L21" s="111">
        <v>0.76579696120271379</v>
      </c>
      <c r="M21" s="111">
        <v>0.28467848434177156</v>
      </c>
      <c r="N21" s="111">
        <v>0.52045619338327853</v>
      </c>
      <c r="O21" s="111">
        <v>1.3892613494162376</v>
      </c>
      <c r="P21" s="111">
        <v>1.5715844406820167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0.23716021144002397</v>
      </c>
      <c r="K22" s="111">
        <v>0.16134340434588168</v>
      </c>
      <c r="L22" s="111">
        <v>1.2459012363609467</v>
      </c>
      <c r="M22" s="111">
        <v>0.46087063735436029</v>
      </c>
      <c r="N22" s="111">
        <v>0.47526296288866732</v>
      </c>
      <c r="O22" s="111">
        <v>1.2855316579930776</v>
      </c>
      <c r="P22" s="111">
        <v>1.4293366476339608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-0.17785755935901815</v>
      </c>
      <c r="L23" s="111">
        <v>0.69924784104431481</v>
      </c>
      <c r="M23" s="111">
        <v>0.62207879825966206</v>
      </c>
      <c r="N23" s="111">
        <v>0.8840257273164509</v>
      </c>
      <c r="O23" s="111">
        <v>1.30271806172928</v>
      </c>
      <c r="P23" s="111">
        <v>1.4171285281233681</v>
      </c>
      <c r="Q23" s="111">
        <v>1.5911848652533811</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0.45605079671930948</v>
      </c>
      <c r="L24" s="111">
        <v>1.5779192795628783</v>
      </c>
      <c r="M24" s="111">
        <v>0.71663249270670359</v>
      </c>
      <c r="N24" s="111">
        <v>1.1370026808751099</v>
      </c>
      <c r="O24" s="111">
        <v>1.6417286512323326</v>
      </c>
      <c r="P24" s="111">
        <v>1.715072181802646</v>
      </c>
      <c r="Q24" s="111">
        <v>1.7817360554993833</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2.3628880802863961</v>
      </c>
      <c r="M25" s="111">
        <v>0.75156522418726723</v>
      </c>
      <c r="N25" s="111">
        <v>1.1394819462287264</v>
      </c>
      <c r="O25" s="111">
        <v>1.5533505465597619</v>
      </c>
      <c r="P25" s="111">
        <v>1.3286879152124342</v>
      </c>
      <c r="Q25" s="111">
        <v>1.3820629879232271</v>
      </c>
      <c r="R25" s="111">
        <v>1.3871937692884195</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1.5064159720338033</v>
      </c>
      <c r="N26" s="111">
        <v>-0.61502591806977813</v>
      </c>
      <c r="O26" s="111">
        <v>-0.72521646298902009</v>
      </c>
      <c r="P26" s="111">
        <v>1.7088615335431934</v>
      </c>
      <c r="Q26" s="111">
        <v>1.9522748531264122</v>
      </c>
      <c r="R26" s="111">
        <v>1.4589318594700584</v>
      </c>
      <c r="S26" s="111">
        <v>1.344627694992484</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v>1.7558662446944151</v>
      </c>
      <c r="N27" s="111">
        <v>-0.59709970991643768</v>
      </c>
      <c r="O27" s="111">
        <v>-0.16948267969429942</v>
      </c>
      <c r="P27" s="111">
        <v>1.4279563842789278</v>
      </c>
      <c r="Q27" s="111">
        <v>1.1856531907490586</v>
      </c>
      <c r="R27" s="111">
        <v>1.584959136443187</v>
      </c>
      <c r="S27" s="111">
        <v>1.4963907419556888</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-0.63287859177865169</v>
      </c>
      <c r="O28" s="111">
        <v>1.1004375535704547</v>
      </c>
      <c r="P28" s="111">
        <v>0.30509089411798751</v>
      </c>
      <c r="Q28" s="111">
        <v>1.5189726484530874</v>
      </c>
      <c r="R28" s="111">
        <v>1.0654667427971054</v>
      </c>
      <c r="S28" s="111">
        <v>1.3742133692370651</v>
      </c>
      <c r="T28" s="111">
        <v>1.3316659539980735</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v>-0.45254923742427122</v>
      </c>
      <c r="O29" s="111">
        <v>1.6418742624464411</v>
      </c>
      <c r="P29" s="111">
        <v>-1.460630294280818</v>
      </c>
      <c r="Q29" s="111">
        <v>-0.17604018015667799</v>
      </c>
      <c r="R29" s="111">
        <v>2.1494603386640554</v>
      </c>
      <c r="S29" s="111">
        <v>1.620224982887164</v>
      </c>
      <c r="T29" s="111">
        <v>1.464371236138029</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1.0727534073394107</v>
      </c>
      <c r="P30" s="308">
        <v>-3.1442224142787634</v>
      </c>
      <c r="Q30" s="308">
        <v>-3.4366190008414566</v>
      </c>
      <c r="R30" s="308">
        <v>1.1628495478984258</v>
      </c>
      <c r="S30" s="308">
        <v>2.9074873288753356</v>
      </c>
      <c r="T30" s="308">
        <v>2.2712878855196017</v>
      </c>
      <c r="U30" s="308">
        <v>1.9558269851593701</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1.4870407814052466</v>
      </c>
      <c r="D32" s="111">
        <v>0.91569079593094571</v>
      </c>
      <c r="E32" s="111">
        <v>-2.3850860689180964</v>
      </c>
      <c r="F32" s="111">
        <v>2.304698449395115</v>
      </c>
      <c r="G32" s="111">
        <v>2.1178851537899446</v>
      </c>
      <c r="H32" s="111">
        <v>2.4464255751593278</v>
      </c>
      <c r="I32" s="111">
        <v>6.2506083965679471</v>
      </c>
      <c r="J32" s="111">
        <v>0.64902533496498105</v>
      </c>
      <c r="K32" s="111">
        <v>1.0527235935932078</v>
      </c>
      <c r="L32" s="111">
        <v>2.4013594597048549</v>
      </c>
      <c r="M32" s="111">
        <v>2.0873636274147733</v>
      </c>
      <c r="N32" s="111">
        <v>-1.2791667806439255</v>
      </c>
      <c r="O32" s="308">
        <v>1.0727534073394107</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63"/>
      <c r="H35" s="63"/>
      <c r="I35" s="63"/>
      <c r="J35" s="63"/>
      <c r="K35" s="63"/>
      <c r="L35" s="63"/>
      <c r="M35" s="63"/>
      <c r="N35" s="63"/>
      <c r="O35" s="63"/>
      <c r="P35" s="6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206</v>
      </c>
      <c r="B1" s="170" t="s">
        <v>206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271</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7</v>
      </c>
      <c r="D5" s="111">
        <v>6.9</v>
      </c>
      <c r="E5" s="111">
        <v>6.8</v>
      </c>
      <c r="F5" s="111">
        <v>6.4</v>
      </c>
      <c r="G5" s="111">
        <v>6</v>
      </c>
      <c r="H5" s="111">
        <v>5.6</v>
      </c>
      <c r="I5" s="111">
        <v>5.4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6.3</v>
      </c>
      <c r="D6" s="111">
        <v>4.0999999999999996</v>
      </c>
      <c r="E6" s="111">
        <v>3.4</v>
      </c>
      <c r="F6" s="111">
        <v>3.1</v>
      </c>
      <c r="G6" s="111">
        <v>3.2</v>
      </c>
      <c r="H6" s="111">
        <v>3.4</v>
      </c>
      <c r="I6" s="111">
        <v>3.4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6</v>
      </c>
      <c r="D7" s="111">
        <v>4.9000000000000004</v>
      </c>
      <c r="E7" s="111">
        <v>3.6</v>
      </c>
      <c r="F7" s="111">
        <v>3.6</v>
      </c>
      <c r="G7" s="111">
        <v>3.4</v>
      </c>
      <c r="H7" s="111">
        <v>3.4</v>
      </c>
      <c r="I7" s="111">
        <v>3.4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7.5</v>
      </c>
      <c r="E8" s="111">
        <v>6.7</v>
      </c>
      <c r="F8" s="111">
        <v>6.5</v>
      </c>
      <c r="G8" s="111">
        <v>6.2</v>
      </c>
      <c r="H8" s="111">
        <v>6.1</v>
      </c>
      <c r="I8" s="111">
        <v>6</v>
      </c>
      <c r="J8" s="111">
        <v>5.7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7.2</v>
      </c>
      <c r="E9" s="111">
        <v>6.3</v>
      </c>
      <c r="F9" s="111">
        <v>6.6</v>
      </c>
      <c r="G9" s="111">
        <v>5.9</v>
      </c>
      <c r="H9" s="111">
        <v>5.6</v>
      </c>
      <c r="I9" s="111">
        <v>5.2</v>
      </c>
      <c r="J9" s="111">
        <v>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6</v>
      </c>
      <c r="F10" s="111">
        <v>7.1</v>
      </c>
      <c r="G10" s="111">
        <v>6.2</v>
      </c>
      <c r="H10" s="111">
        <v>5.5</v>
      </c>
      <c r="I10" s="111">
        <v>5.5</v>
      </c>
      <c r="J10" s="111">
        <v>5.4</v>
      </c>
      <c r="K10" s="111">
        <v>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6.6</v>
      </c>
      <c r="F11" s="111">
        <v>7</v>
      </c>
      <c r="G11" s="111">
        <v>6.6</v>
      </c>
      <c r="H11" s="111">
        <v>5.8</v>
      </c>
      <c r="I11" s="111">
        <v>5.6</v>
      </c>
      <c r="J11" s="111">
        <v>5.4</v>
      </c>
      <c r="K11" s="111">
        <v>5</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6.8</v>
      </c>
      <c r="G12" s="111">
        <v>5.7</v>
      </c>
      <c r="H12" s="111">
        <v>5</v>
      </c>
      <c r="I12" s="111">
        <v>4.5999999999999996</v>
      </c>
      <c r="J12" s="111">
        <v>4.5999999999999996</v>
      </c>
      <c r="K12" s="111">
        <v>4.4000000000000004</v>
      </c>
      <c r="L12" s="111">
        <v>4.3</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7.2</v>
      </c>
      <c r="G13" s="111">
        <v>5</v>
      </c>
      <c r="H13" s="111">
        <v>4.0999999999999996</v>
      </c>
      <c r="I13" s="111">
        <v>4.2</v>
      </c>
      <c r="J13" s="111">
        <v>3.6</v>
      </c>
      <c r="K13" s="111">
        <v>3.3</v>
      </c>
      <c r="L13" s="111">
        <v>3.2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6.4</v>
      </c>
      <c r="H14" s="111">
        <v>6.6</v>
      </c>
      <c r="I14" s="111">
        <v>5.4</v>
      </c>
      <c r="J14" s="111">
        <v>5.4</v>
      </c>
      <c r="K14" s="111">
        <v>5.0999999999999996</v>
      </c>
      <c r="L14" s="111">
        <v>4.9000000000000004</v>
      </c>
      <c r="M14" s="111">
        <v>4.8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6.4</v>
      </c>
      <c r="H15" s="111">
        <v>6.7</v>
      </c>
      <c r="I15" s="111">
        <v>7.4</v>
      </c>
      <c r="J15" s="111">
        <v>7.3</v>
      </c>
      <c r="K15" s="111">
        <v>7.2</v>
      </c>
      <c r="L15" s="111">
        <v>7.2</v>
      </c>
      <c r="M15" s="111">
        <v>7.2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6.1</v>
      </c>
      <c r="I16" s="111">
        <v>6.5</v>
      </c>
      <c r="J16" s="111">
        <v>7.1</v>
      </c>
      <c r="K16" s="111">
        <v>7.3</v>
      </c>
      <c r="L16" s="111">
        <v>7.4</v>
      </c>
      <c r="M16" s="111">
        <v>7.5</v>
      </c>
      <c r="N16" s="111">
        <v>7.5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4.9000000000000004</v>
      </c>
      <c r="I17" s="111">
        <v>4.0999999999999996</v>
      </c>
      <c r="J17" s="111">
        <v>4.2</v>
      </c>
      <c r="K17" s="111">
        <v>4.4000000000000004</v>
      </c>
      <c r="L17" s="111">
        <v>4.4000000000000004</v>
      </c>
      <c r="M17" s="111">
        <v>4.5</v>
      </c>
      <c r="N17" s="111">
        <v>4.7</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5.4</v>
      </c>
      <c r="I18" s="111">
        <v>4.2</v>
      </c>
      <c r="J18" s="111">
        <v>3.3</v>
      </c>
      <c r="K18" s="111">
        <v>3.6</v>
      </c>
      <c r="L18" s="111">
        <v>3.7</v>
      </c>
      <c r="M18" s="111">
        <v>3.9</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6.1105766038178748</v>
      </c>
      <c r="J19" s="111">
        <v>4.4483030275497137</v>
      </c>
      <c r="K19" s="111">
        <v>3.7906980767597878</v>
      </c>
      <c r="L19" s="111">
        <v>4.2481031667458673</v>
      </c>
      <c r="M19" s="111">
        <v>4.153460741764798</v>
      </c>
      <c r="N19" s="111">
        <v>4.3486699676415794</v>
      </c>
      <c r="O19" s="111">
        <v>4.3970429553442534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6.4528004004697825</v>
      </c>
      <c r="J20" s="111">
        <v>5.5847114711812971</v>
      </c>
      <c r="K20" s="111">
        <v>4.6032832900251313</v>
      </c>
      <c r="L20" s="111">
        <v>5.2327216516121089</v>
      </c>
      <c r="M20" s="111">
        <v>5.3889446391983746</v>
      </c>
      <c r="N20" s="111">
        <v>5.7724688475146815</v>
      </c>
      <c r="O20" s="111">
        <v>5.9189154301765239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7.1057551714183074</v>
      </c>
      <c r="K21" s="111">
        <v>5.5763896533467472</v>
      </c>
      <c r="L21" s="111">
        <v>6.1474085705399268</v>
      </c>
      <c r="M21" s="111">
        <v>5.8235207558346911</v>
      </c>
      <c r="N21" s="111">
        <v>5.468628821182862</v>
      </c>
      <c r="O21" s="111">
        <v>5.4251427014681735</v>
      </c>
      <c r="P21" s="111">
        <v>5.3510258048712354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7.0977495063319616</v>
      </c>
      <c r="K22" s="111">
        <v>5.19351570943574</v>
      </c>
      <c r="L22" s="111">
        <v>5.7539335292482372</v>
      </c>
      <c r="M22" s="111">
        <v>5.8313080360585756</v>
      </c>
      <c r="N22" s="111">
        <v>5.4625635311425844</v>
      </c>
      <c r="O22" s="111">
        <v>5.3938241337788231</v>
      </c>
      <c r="P22" s="111">
        <v>5.3077142832314825</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4.4881185156122845</v>
      </c>
      <c r="L23" s="111">
        <v>4.0292681353215221</v>
      </c>
      <c r="M23" s="111">
        <v>4.0488074448495759</v>
      </c>
      <c r="N23" s="111">
        <v>3.9978366861321128</v>
      </c>
      <c r="O23" s="111">
        <v>4.0406588548269324</v>
      </c>
      <c r="P23" s="111">
        <v>4.0190495411572504</v>
      </c>
      <c r="Q23" s="111">
        <v>4.0374090839534498</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4.2155347800641563</v>
      </c>
      <c r="L24" s="111">
        <v>4.2713209506485201</v>
      </c>
      <c r="M24" s="111">
        <v>4.2065178788954674</v>
      </c>
      <c r="N24" s="111">
        <v>4.1571029587725707</v>
      </c>
      <c r="O24" s="111">
        <v>4.2142658524925682</v>
      </c>
      <c r="P24" s="111">
        <v>4.2954605703585305</v>
      </c>
      <c r="Q24" s="111">
        <v>4.4212137947753183</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5.8111194968553459</v>
      </c>
      <c r="M25" s="111">
        <v>5.6776098661212497</v>
      </c>
      <c r="N25" s="111">
        <v>6.5747134560218896</v>
      </c>
      <c r="O25" s="111">
        <v>6.9913508884099711</v>
      </c>
      <c r="P25" s="111">
        <v>7.1746943567163077</v>
      </c>
      <c r="Q25" s="111">
        <v>7.1834010992815447</v>
      </c>
      <c r="R25" s="111">
        <v>7.153497496606458</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6.5124328803928266</v>
      </c>
      <c r="N26" s="111">
        <v>19.939867738561308</v>
      </c>
      <c r="O26" s="111">
        <v>13.680431620215961</v>
      </c>
      <c r="P26" s="111">
        <v>6.9701741727623601</v>
      </c>
      <c r="Q26" s="111">
        <v>7.2864242399442478</v>
      </c>
      <c r="R26" s="111">
        <v>7.5856953451975757</v>
      </c>
      <c r="S26" s="111">
        <v>7.4479288794344649</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v>6.5119499844326674</v>
      </c>
      <c r="N27" s="111">
        <v>16.761855127939281</v>
      </c>
      <c r="O27" s="111">
        <v>14.09086489385458</v>
      </c>
      <c r="P27" s="111">
        <v>5.9534094539630242</v>
      </c>
      <c r="Q27" s="111">
        <v>5.9152484758808237</v>
      </c>
      <c r="R27" s="111">
        <v>5.7628665549189986</v>
      </c>
      <c r="S27" s="111">
        <v>5.9801166703177691</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15.676472885490991</v>
      </c>
      <c r="O28" s="111">
        <v>13.357888019926065</v>
      </c>
      <c r="P28" s="111">
        <v>5.1903499089461187</v>
      </c>
      <c r="Q28" s="111">
        <v>5.444476193068307</v>
      </c>
      <c r="R28" s="111">
        <v>4.7490037414130564</v>
      </c>
      <c r="S28" s="111">
        <v>4.8246218840383275</v>
      </c>
      <c r="T28" s="111">
        <v>5.1655769956965942</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v>13.745395635387537</v>
      </c>
      <c r="O29" s="111">
        <v>10.744715457256392</v>
      </c>
      <c r="P29" s="111">
        <v>4.4045041999745305</v>
      </c>
      <c r="Q29" s="111">
        <v>3.1443868180951866</v>
      </c>
      <c r="R29" s="111">
        <v>3.7542621543536994</v>
      </c>
      <c r="S29" s="111">
        <v>4.1902378964493332</v>
      </c>
      <c r="T29" s="111">
        <v>4.495121554948323</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12.475743500275719</v>
      </c>
      <c r="P30" s="308">
        <v>6.3523398806622389</v>
      </c>
      <c r="Q30" s="308">
        <v>4.6806501956768489</v>
      </c>
      <c r="R30" s="308">
        <v>4.7914459416557902</v>
      </c>
      <c r="S30" s="308">
        <v>5.2920354533335763</v>
      </c>
      <c r="T30" s="308">
        <v>5.4401592354764308</v>
      </c>
      <c r="U30" s="308">
        <v>5.4123111456458464</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10.781216364804042</v>
      </c>
      <c r="D32" s="111">
        <v>11.796060790460858</v>
      </c>
      <c r="E32" s="111">
        <v>9.3514668151848532</v>
      </c>
      <c r="F32" s="111">
        <v>8.5894378955575075</v>
      </c>
      <c r="G32" s="111">
        <v>8.2688962415548914</v>
      </c>
      <c r="H32" s="111">
        <v>7.3672451570485133</v>
      </c>
      <c r="I32" s="111">
        <v>9.5772891143008998</v>
      </c>
      <c r="J32" s="111">
        <v>6.2385130139466369</v>
      </c>
      <c r="K32" s="111">
        <v>5.1498937039142634</v>
      </c>
      <c r="L32" s="111">
        <v>5.0623059290208259</v>
      </c>
      <c r="M32" s="111">
        <v>5.3140951079684466</v>
      </c>
      <c r="N32" s="111">
        <v>15.770177345881159</v>
      </c>
      <c r="O32" s="308">
        <v>12.475743500275719</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63"/>
      <c r="G35" s="63"/>
      <c r="H35" s="63"/>
      <c r="I35" s="63"/>
      <c r="J35" s="63"/>
      <c r="K35" s="63"/>
      <c r="L35" s="63"/>
      <c r="M35" s="63"/>
      <c r="N35" s="63"/>
      <c r="O35" s="63"/>
      <c r="P35" s="6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E00-000000000000}"/>
  </hyperlink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95"/>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207</v>
      </c>
      <c r="B1" s="170" t="s">
        <v>207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t="s">
        <v>438</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-7.8</v>
      </c>
      <c r="D5" s="111">
        <v>5.9</v>
      </c>
      <c r="E5" s="111">
        <v>1.6</v>
      </c>
      <c r="F5" s="111">
        <v>3.9</v>
      </c>
      <c r="G5" s="111">
        <v>4.5</v>
      </c>
      <c r="H5" s="111">
        <v>4.5</v>
      </c>
      <c r="I5" s="111">
        <v>4.5</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-7.8</v>
      </c>
      <c r="D6" s="111">
        <v>6.7</v>
      </c>
      <c r="E6" s="111">
        <v>-3.1</v>
      </c>
      <c r="F6" s="111">
        <v>1.1000000000000001</v>
      </c>
      <c r="G6" s="111">
        <v>3.7</v>
      </c>
      <c r="H6" s="111">
        <v>4.3</v>
      </c>
      <c r="I6" s="111">
        <v>4.3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-7.8</v>
      </c>
      <c r="D7" s="111">
        <v>7.4</v>
      </c>
      <c r="E7" s="111">
        <v>-2.2999999999999998</v>
      </c>
      <c r="F7" s="111">
        <v>0.1</v>
      </c>
      <c r="G7" s="111">
        <v>3.5</v>
      </c>
      <c r="H7" s="111">
        <v>4.3</v>
      </c>
      <c r="I7" s="111">
        <v>4.3</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7.2</v>
      </c>
      <c r="E8" s="111">
        <v>-0.9</v>
      </c>
      <c r="F8" s="111">
        <v>-0.2</v>
      </c>
      <c r="G8" s="111">
        <v>1.9</v>
      </c>
      <c r="H8" s="111">
        <v>4.3</v>
      </c>
      <c r="I8" s="111">
        <v>4.5</v>
      </c>
      <c r="J8" s="111">
        <v>4.5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7.2</v>
      </c>
      <c r="E9" s="111">
        <v>-0.7</v>
      </c>
      <c r="F9" s="111">
        <v>-0.4</v>
      </c>
      <c r="G9" s="111">
        <v>0.1</v>
      </c>
      <c r="H9" s="111">
        <v>2.5</v>
      </c>
      <c r="I9" s="111">
        <v>4.5</v>
      </c>
      <c r="J9" s="111">
        <v>4.5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v>
      </c>
      <c r="F10" s="111">
        <v>1.4</v>
      </c>
      <c r="G10" s="111">
        <v>0.7</v>
      </c>
      <c r="H10" s="111">
        <v>2.5</v>
      </c>
      <c r="I10" s="111">
        <v>3.8</v>
      </c>
      <c r="J10" s="111">
        <v>4</v>
      </c>
      <c r="K10" s="111">
        <v>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1.6</v>
      </c>
      <c r="G11" s="111">
        <v>1.3</v>
      </c>
      <c r="H11" s="111">
        <v>1.6</v>
      </c>
      <c r="I11" s="111">
        <v>3.3</v>
      </c>
      <c r="J11" s="111">
        <v>4</v>
      </c>
      <c r="K11" s="111">
        <v>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1.6</v>
      </c>
      <c r="G12" s="111">
        <v>3.2</v>
      </c>
      <c r="H12" s="111">
        <v>5.2</v>
      </c>
      <c r="I12" s="111">
        <v>7.2</v>
      </c>
      <c r="J12" s="111">
        <v>4.8</v>
      </c>
      <c r="K12" s="111">
        <v>3.7</v>
      </c>
      <c r="L12" s="111">
        <v>3.8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1.6</v>
      </c>
      <c r="G13" s="111">
        <v>3.5</v>
      </c>
      <c r="H13" s="111">
        <v>8.5</v>
      </c>
      <c r="I13" s="111">
        <v>7.8</v>
      </c>
      <c r="J13" s="111">
        <v>5</v>
      </c>
      <c r="K13" s="111">
        <v>3.7</v>
      </c>
      <c r="L13" s="111">
        <v>3.7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3.5</v>
      </c>
      <c r="H14" s="111">
        <v>10.199999999999999</v>
      </c>
      <c r="I14" s="111">
        <v>7.4</v>
      </c>
      <c r="J14" s="111">
        <v>5.9</v>
      </c>
      <c r="K14" s="111">
        <v>5.8</v>
      </c>
      <c r="L14" s="111">
        <v>5.0999999999999996</v>
      </c>
      <c r="M14" s="111">
        <v>3.8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3.5</v>
      </c>
      <c r="H15" s="111">
        <v>10</v>
      </c>
      <c r="I15" s="111">
        <v>5.9</v>
      </c>
      <c r="J15" s="111">
        <v>4.9000000000000004</v>
      </c>
      <c r="K15" s="111">
        <v>6.4</v>
      </c>
      <c r="L15" s="111">
        <v>6.9</v>
      </c>
      <c r="M15" s="111">
        <v>6.4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10</v>
      </c>
      <c r="I16" s="111">
        <v>5.7</v>
      </c>
      <c r="J16" s="111">
        <v>4.0999999999999996</v>
      </c>
      <c r="K16" s="111">
        <v>4.7</v>
      </c>
      <c r="L16" s="111">
        <v>5.3</v>
      </c>
      <c r="M16" s="111">
        <v>5.6</v>
      </c>
      <c r="N16" s="111">
        <v>5.6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9.9</v>
      </c>
      <c r="I17" s="111">
        <v>6.2</v>
      </c>
      <c r="J17" s="111">
        <v>4.8</v>
      </c>
      <c r="K17" s="111">
        <v>4.7</v>
      </c>
      <c r="L17" s="111">
        <v>5.3</v>
      </c>
      <c r="M17" s="111">
        <v>5</v>
      </c>
      <c r="N17" s="111">
        <v>4.3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9.9</v>
      </c>
      <c r="I18" s="111">
        <v>6.8</v>
      </c>
      <c r="J18" s="111">
        <v>6.9</v>
      </c>
      <c r="K18" s="111">
        <v>4.2</v>
      </c>
      <c r="L18" s="111">
        <v>5</v>
      </c>
      <c r="M18" s="111">
        <v>4.7</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5.9563819635148718</v>
      </c>
      <c r="J19" s="111">
        <v>7.8216676991119698</v>
      </c>
      <c r="K19" s="111">
        <v>3.9798006273983759</v>
      </c>
      <c r="L19" s="111">
        <v>4.0593593899352669</v>
      </c>
      <c r="M19" s="111">
        <v>4.5869850877149503</v>
      </c>
      <c r="N19" s="111">
        <v>4.7327796121699635</v>
      </c>
      <c r="O19" s="111">
        <v>4.7242682548988881</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5.9563820178140547</v>
      </c>
      <c r="J20" s="111">
        <v>7.6150429764403782</v>
      </c>
      <c r="K20" s="111">
        <v>6.4534084901165523</v>
      </c>
      <c r="L20" s="111">
        <v>4.0077403673157264</v>
      </c>
      <c r="M20" s="111">
        <v>4.3952527460517254</v>
      </c>
      <c r="N20" s="111">
        <v>4.5254508605606425</v>
      </c>
      <c r="O20" s="111">
        <v>4.6299506431832338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6.9793475677096151</v>
      </c>
      <c r="K21" s="111">
        <v>4.4028739008432183</v>
      </c>
      <c r="L21" s="111">
        <v>2.8808592119325294</v>
      </c>
      <c r="M21" s="111">
        <v>2.9471659619910051</v>
      </c>
      <c r="N21" s="111">
        <v>2.8828632344948701</v>
      </c>
      <c r="O21" s="111">
        <v>3.2775153591403594</v>
      </c>
      <c r="P21" s="111">
        <v>3.6066734451272175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6.9750693588751744</v>
      </c>
      <c r="K22" s="111">
        <v>4.7713610489305891</v>
      </c>
      <c r="L22" s="111">
        <v>3.7257872299739425</v>
      </c>
      <c r="M22" s="111">
        <v>2.6876438543437908</v>
      </c>
      <c r="N22" s="111">
        <v>2.1913079785215839</v>
      </c>
      <c r="O22" s="111">
        <v>2.3652825368756236</v>
      </c>
      <c r="P22" s="111">
        <v>2.8913072401308693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4.5783056567927805</v>
      </c>
      <c r="L23" s="111">
        <v>3.3655736558269922</v>
      </c>
      <c r="M23" s="111">
        <v>3.1381441075249983</v>
      </c>
      <c r="N23" s="111">
        <v>3.1139790845045257</v>
      </c>
      <c r="O23" s="111">
        <v>3.2678700441245212</v>
      </c>
      <c r="P23" s="111">
        <v>3.4657623015702521</v>
      </c>
      <c r="Q23" s="111">
        <v>3.8255671029593152</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4.5419086852545032</v>
      </c>
      <c r="L24" s="111">
        <v>3.3117514069476828</v>
      </c>
      <c r="M24" s="111">
        <v>0.82407136726823094</v>
      </c>
      <c r="N24" s="111">
        <v>1.2983738183573568</v>
      </c>
      <c r="O24" s="111">
        <v>3.6740638365158507</v>
      </c>
      <c r="P24" s="111">
        <v>4.1330665987256099</v>
      </c>
      <c r="Q24" s="111">
        <v>4.1866554112389265</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3.212452931583365</v>
      </c>
      <c r="M25" s="111">
        <v>1.4529359505624617</v>
      </c>
      <c r="N25" s="111">
        <v>3.2933009574052097</v>
      </c>
      <c r="O25" s="111">
        <v>6.9530151587232414</v>
      </c>
      <c r="P25" s="111">
        <v>5.7728481917571184</v>
      </c>
      <c r="Q25" s="111">
        <v>4.5594167529451557</v>
      </c>
      <c r="R25" s="111">
        <v>3.7529927579147415</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1.0358643753548336</v>
      </c>
      <c r="N26" s="111">
        <v>2.6345850238472357</v>
      </c>
      <c r="O26" s="111">
        <v>-3.5448399036693279</v>
      </c>
      <c r="P26" s="111">
        <v>-2.569251484232693</v>
      </c>
      <c r="Q26" s="111">
        <v>5.7544070107327983</v>
      </c>
      <c r="R26" s="111">
        <v>7.0496935717765385</v>
      </c>
      <c r="S26" s="111">
        <v>5.7244101437617934</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c r="N27" s="111">
        <v>3.4019988442405502</v>
      </c>
      <c r="O27" s="111">
        <v>5.0570751786090717</v>
      </c>
      <c r="P27" s="111">
        <v>-1.6810245569616078</v>
      </c>
      <c r="Q27" s="111">
        <v>0.78948653568060578</v>
      </c>
      <c r="R27" s="111">
        <v>3.9227193574850494</v>
      </c>
      <c r="S27" s="111">
        <v>4.289294175595515</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2.9896327932663835</v>
      </c>
      <c r="O28" s="111">
        <v>8.6388195115159263</v>
      </c>
      <c r="P28" s="111">
        <v>3.2368731736222012</v>
      </c>
      <c r="Q28" s="111">
        <v>0.87043794366103988</v>
      </c>
      <c r="R28" s="111">
        <v>1.8821351986598511</v>
      </c>
      <c r="S28" s="111">
        <v>2.8797662968440108</v>
      </c>
      <c r="T28" s="111">
        <v>3.5447075521676474</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v>2.8343833664277396</v>
      </c>
      <c r="O29" s="111">
        <v>9.9851099779258554</v>
      </c>
      <c r="P29" s="111">
        <v>7.3752187301877603</v>
      </c>
      <c r="Q29" s="111">
        <v>1.3333318055319232</v>
      </c>
      <c r="R29" s="111">
        <v>1.4589974406990613</v>
      </c>
      <c r="S29" s="111">
        <v>2.4687589017000411</v>
      </c>
      <c r="T29" s="111">
        <v>3.0529895171263366</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9.1561711206868743</v>
      </c>
      <c r="P30" s="308">
        <v>10.67694103747896</v>
      </c>
      <c r="Q30" s="308">
        <v>-1.2267522769737749</v>
      </c>
      <c r="R30" s="308">
        <v>-5.6635581150423109</v>
      </c>
      <c r="S30" s="308">
        <v>1.2190268711673502</v>
      </c>
      <c r="T30" s="308">
        <v>3.0462163348501825</v>
      </c>
      <c r="U30" s="308">
        <v>3.5133090286952218</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-8.9087115102002059</v>
      </c>
      <c r="D32" s="111">
        <v>5.7298624750706795</v>
      </c>
      <c r="E32" s="111">
        <v>-1.4467023893699693</v>
      </c>
      <c r="F32" s="111">
        <v>0.39293031919633847</v>
      </c>
      <c r="G32" s="111">
        <v>2.5649415328523606</v>
      </c>
      <c r="H32" s="111">
        <v>8.000242986827022</v>
      </c>
      <c r="I32" s="111">
        <v>6.0011008270215216</v>
      </c>
      <c r="J32" s="111">
        <v>6.9750680327386405</v>
      </c>
      <c r="K32" s="111">
        <v>4.5419115762244555</v>
      </c>
      <c r="L32" s="111">
        <v>3.2746404593644307</v>
      </c>
      <c r="M32" s="111">
        <v>0.94933549390818772</v>
      </c>
      <c r="N32" s="111">
        <v>2.8407514920746779</v>
      </c>
      <c r="O32" s="308">
        <v>9.1561711206868743</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2"/>
      <c r="D33" s="111"/>
      <c r="E33" s="111"/>
      <c r="F33" s="111"/>
      <c r="G33" s="111"/>
      <c r="H33" s="111"/>
      <c r="I33" s="111"/>
      <c r="J33" s="111"/>
      <c r="K33" s="111"/>
      <c r="L33" s="111"/>
      <c r="M33" s="111"/>
      <c r="N33" s="111"/>
      <c r="O33" s="120"/>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D34" s="3"/>
      <c r="E34" s="3"/>
      <c r="F34" s="3"/>
      <c r="G34" s="3"/>
      <c r="H34" s="3"/>
      <c r="I34" s="3"/>
      <c r="J34" s="3"/>
      <c r="K34" s="3"/>
      <c r="L34" s="3"/>
      <c r="M34" s="3"/>
      <c r="N34" s="3"/>
      <c r="O34" s="4"/>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D35" s="3"/>
      <c r="E35" s="3"/>
      <c r="F35" s="63"/>
      <c r="G35" s="63"/>
      <c r="H35" s="63"/>
      <c r="I35" s="63"/>
      <c r="J35" s="63"/>
      <c r="K35" s="63"/>
      <c r="L35" s="63"/>
      <c r="M35" s="63"/>
      <c r="N35" s="63"/>
      <c r="O35" s="63"/>
      <c r="P35" s="6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D37" s="3"/>
      <c r="E37" s="3"/>
      <c r="F37" s="3"/>
      <c r="G37" s="63"/>
      <c r="H37" s="63"/>
      <c r="I37" s="63"/>
      <c r="J37" s="63"/>
      <c r="K37" s="63"/>
      <c r="L37" s="63"/>
      <c r="M37" s="63"/>
      <c r="N37" s="63"/>
      <c r="O37" s="63"/>
      <c r="P37" s="63"/>
      <c r="Q37" s="3"/>
      <c r="R37" s="3"/>
      <c r="S37" s="7"/>
      <c r="T37" s="3"/>
      <c r="U37" s="3"/>
      <c r="V37" s="3"/>
      <c r="W37" s="3"/>
      <c r="X37" s="3"/>
      <c r="Y37" s="3"/>
      <c r="Z37" s="3"/>
      <c r="AA37" s="3"/>
      <c r="AB37" s="3"/>
      <c r="AC37" s="3"/>
      <c r="AD37" s="8"/>
      <c r="AE37" s="9"/>
      <c r="AF37" s="10"/>
      <c r="AG37" s="10"/>
      <c r="AH37" s="2"/>
      <c r="AI37" s="2"/>
      <c r="AJ37" s="2"/>
    </row>
    <row r="38" spans="1:37" x14ac:dyDescent="0.2">
      <c r="A38" s="91"/>
      <c r="B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9"/>
  <dimension ref="A1:IV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441</v>
      </c>
      <c r="B1" s="170" t="s">
        <v>441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440</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107"/>
      <c r="W4" s="89"/>
      <c r="X4" s="89"/>
      <c r="Y4" s="89"/>
      <c r="Z4" s="89"/>
      <c r="AA4" s="89"/>
      <c r="AB4" s="89"/>
      <c r="AC4" s="89"/>
      <c r="AD4" s="89"/>
      <c r="AE4" s="89"/>
      <c r="AF4" s="89"/>
      <c r="AG4" s="89"/>
      <c r="AH4" s="89"/>
      <c r="AI4" s="89"/>
      <c r="AJ4" s="89"/>
    </row>
    <row r="5" spans="1:36" x14ac:dyDescent="0.2">
      <c r="A5" s="110" t="s">
        <v>85</v>
      </c>
      <c r="B5" s="111">
        <v>691.82898972431281</v>
      </c>
      <c r="C5" s="111">
        <v>630.94864676735199</v>
      </c>
      <c r="D5" s="111">
        <v>634.90739958719519</v>
      </c>
      <c r="E5" s="111">
        <v>617.6139728672988</v>
      </c>
      <c r="F5" s="111">
        <v>618.75091439665573</v>
      </c>
      <c r="G5" s="111">
        <v>620.45228941475852</v>
      </c>
      <c r="H5" s="111">
        <v>620.55059865019484</v>
      </c>
      <c r="I5" s="111">
        <v>619.67373338786797</v>
      </c>
      <c r="J5" s="111"/>
      <c r="K5" s="111"/>
      <c r="L5" s="111"/>
      <c r="M5" s="111"/>
      <c r="N5" s="111"/>
      <c r="O5" s="111"/>
      <c r="P5" s="121"/>
      <c r="Q5" s="111"/>
      <c r="R5" s="3"/>
      <c r="S5" s="3"/>
      <c r="T5" s="3"/>
      <c r="U5" s="3"/>
      <c r="V5" s="3"/>
      <c r="W5" s="3"/>
      <c r="X5" s="3"/>
      <c r="Y5" s="3"/>
      <c r="Z5" s="3"/>
      <c r="AA5" s="4"/>
      <c r="AB5" s="5"/>
      <c r="AC5" s="5"/>
      <c r="AD5" s="2"/>
      <c r="AE5" s="2"/>
      <c r="AF5" s="2"/>
    </row>
    <row r="6" spans="1:36" x14ac:dyDescent="0.2">
      <c r="A6" s="110" t="s">
        <v>86</v>
      </c>
      <c r="B6" s="111"/>
      <c r="C6" s="111">
        <v>675.68889882164376</v>
      </c>
      <c r="D6" s="111">
        <v>692.17067112128098</v>
      </c>
      <c r="E6" s="111">
        <v>655.91553506229616</v>
      </c>
      <c r="F6" s="111">
        <v>637.90191486434105</v>
      </c>
      <c r="G6" s="111">
        <v>625.11479452205754</v>
      </c>
      <c r="H6" s="111">
        <v>614.00128109990715</v>
      </c>
      <c r="I6" s="111">
        <v>603.35779228414208</v>
      </c>
      <c r="J6" s="111"/>
      <c r="K6" s="111"/>
      <c r="L6" s="111"/>
      <c r="M6" s="111"/>
      <c r="N6" s="111"/>
      <c r="O6" s="111"/>
      <c r="P6" s="121"/>
      <c r="Q6" s="111"/>
      <c r="R6" s="3"/>
      <c r="S6" s="3"/>
      <c r="T6" s="3"/>
      <c r="U6" s="3"/>
      <c r="V6" s="3"/>
      <c r="W6" s="3"/>
      <c r="X6" s="3"/>
      <c r="Y6" s="3"/>
      <c r="Z6" s="3"/>
      <c r="AA6" s="4"/>
      <c r="AB6" s="5"/>
      <c r="AC6" s="5"/>
      <c r="AD6" s="2"/>
      <c r="AE6" s="2"/>
      <c r="AF6" s="2"/>
    </row>
    <row r="7" spans="1:36" x14ac:dyDescent="0.2">
      <c r="A7" s="110" t="s">
        <v>87</v>
      </c>
      <c r="B7" s="111"/>
      <c r="C7" s="111">
        <v>669.498188253938</v>
      </c>
      <c r="D7" s="111">
        <v>695.52650409380431</v>
      </c>
      <c r="E7" s="111">
        <v>672.12184233902258</v>
      </c>
      <c r="F7" s="111">
        <v>646.79780741293541</v>
      </c>
      <c r="G7" s="111">
        <v>635.63742398933516</v>
      </c>
      <c r="H7" s="111">
        <v>625.80800075425611</v>
      </c>
      <c r="I7" s="111">
        <v>615.47847414487751</v>
      </c>
      <c r="J7" s="111"/>
      <c r="K7" s="111"/>
      <c r="L7" s="111"/>
      <c r="M7" s="111"/>
      <c r="N7" s="111"/>
      <c r="O7" s="111"/>
      <c r="P7" s="121"/>
      <c r="Q7" s="111"/>
      <c r="R7" s="3"/>
      <c r="S7" s="3"/>
      <c r="T7" s="3"/>
      <c r="U7" s="3"/>
      <c r="V7" s="3"/>
      <c r="W7" s="3"/>
      <c r="X7" s="3"/>
      <c r="Y7" s="3"/>
      <c r="Z7" s="3"/>
      <c r="AA7" s="4"/>
      <c r="AB7" s="5"/>
      <c r="AC7" s="5"/>
      <c r="AD7" s="2"/>
      <c r="AE7" s="2"/>
      <c r="AF7" s="2"/>
    </row>
    <row r="8" spans="1:36" x14ac:dyDescent="0.2">
      <c r="A8" s="110" t="s">
        <v>88</v>
      </c>
      <c r="B8" s="111"/>
      <c r="C8" s="111"/>
      <c r="D8" s="111">
        <v>705.75</v>
      </c>
      <c r="E8" s="111">
        <v>701.5</v>
      </c>
      <c r="F8" s="111">
        <v>676</v>
      </c>
      <c r="G8" s="111">
        <v>664</v>
      </c>
      <c r="H8" s="111">
        <v>656.25</v>
      </c>
      <c r="I8" s="111">
        <v>647</v>
      </c>
      <c r="J8" s="111">
        <v>638.5</v>
      </c>
      <c r="K8" s="111"/>
      <c r="L8" s="111"/>
      <c r="M8" s="111"/>
      <c r="N8" s="111"/>
      <c r="O8" s="111"/>
      <c r="P8" s="121"/>
      <c r="Q8" s="111"/>
      <c r="R8" s="3"/>
      <c r="S8" s="3"/>
      <c r="T8" s="3"/>
      <c r="U8" s="3"/>
      <c r="V8" s="3"/>
      <c r="W8" s="3"/>
      <c r="X8" s="3"/>
      <c r="Y8" s="3"/>
      <c r="Z8" s="3"/>
      <c r="AA8" s="4"/>
      <c r="AB8" s="5"/>
      <c r="AC8" s="5"/>
      <c r="AD8" s="2"/>
      <c r="AE8" s="2"/>
      <c r="AF8" s="2"/>
    </row>
    <row r="9" spans="1:36" x14ac:dyDescent="0.2">
      <c r="A9" s="110" t="s">
        <v>89</v>
      </c>
      <c r="B9" s="111"/>
      <c r="C9" s="111"/>
      <c r="D9" s="111">
        <v>704.02499999999998</v>
      </c>
      <c r="E9" s="111">
        <v>695.35</v>
      </c>
      <c r="F9" s="111">
        <v>676.25</v>
      </c>
      <c r="G9" s="111">
        <v>661.1</v>
      </c>
      <c r="H9" s="111">
        <v>648.5</v>
      </c>
      <c r="I9" s="111">
        <v>639.625</v>
      </c>
      <c r="J9" s="111">
        <v>630.15</v>
      </c>
      <c r="K9" s="111"/>
      <c r="L9" s="111"/>
      <c r="M9" s="111"/>
      <c r="N9" s="111"/>
      <c r="O9" s="111"/>
      <c r="P9" s="121"/>
      <c r="Q9" s="111"/>
      <c r="R9" s="3"/>
      <c r="S9" s="3"/>
      <c r="T9" s="3"/>
      <c r="U9" s="3"/>
      <c r="V9" s="3"/>
      <c r="W9" s="3"/>
      <c r="X9" s="3"/>
      <c r="Y9" s="3"/>
      <c r="Z9" s="3"/>
      <c r="AA9" s="4"/>
      <c r="AB9" s="5"/>
      <c r="AC9" s="5"/>
      <c r="AD9" s="2"/>
      <c r="AE9" s="2"/>
      <c r="AF9" s="2"/>
    </row>
    <row r="10" spans="1:36" x14ac:dyDescent="0.2">
      <c r="A10" s="110" t="s">
        <v>90</v>
      </c>
      <c r="B10" s="111"/>
      <c r="C10" s="111"/>
      <c r="D10" s="111"/>
      <c r="E10" s="111">
        <v>705.66666666666663</v>
      </c>
      <c r="F10" s="111">
        <v>698.25</v>
      </c>
      <c r="G10" s="111">
        <v>675.5</v>
      </c>
      <c r="H10" s="111">
        <v>679.25</v>
      </c>
      <c r="I10" s="111">
        <v>680.75</v>
      </c>
      <c r="J10" s="111">
        <v>681</v>
      </c>
      <c r="K10" s="111">
        <v>679</v>
      </c>
      <c r="L10" s="111"/>
      <c r="M10" s="111"/>
      <c r="N10" s="111"/>
      <c r="O10" s="111"/>
      <c r="P10" s="121"/>
      <c r="Q10" s="111"/>
      <c r="R10" s="3"/>
      <c r="S10" s="3"/>
      <c r="T10" s="3"/>
      <c r="U10" s="3"/>
      <c r="V10" s="3"/>
      <c r="W10" s="3"/>
      <c r="X10" s="3"/>
      <c r="Y10" s="3"/>
      <c r="Z10" s="3"/>
      <c r="AA10" s="4"/>
      <c r="AB10" s="5"/>
      <c r="AC10" s="5"/>
      <c r="AD10" s="2"/>
      <c r="AE10" s="2"/>
      <c r="AF10" s="2"/>
    </row>
    <row r="11" spans="1:36" x14ac:dyDescent="0.2">
      <c r="A11" s="110" t="s">
        <v>91</v>
      </c>
      <c r="B11" s="111"/>
      <c r="C11" s="111"/>
      <c r="D11" s="111"/>
      <c r="E11" s="111">
        <v>710.75</v>
      </c>
      <c r="F11" s="111">
        <v>704.52499999999998</v>
      </c>
      <c r="G11" s="111">
        <v>715.72499999999991</v>
      </c>
      <c r="H11" s="111">
        <v>714.6</v>
      </c>
      <c r="I11" s="111">
        <v>719.75000000000011</v>
      </c>
      <c r="J11" s="111">
        <v>722.47499999999991</v>
      </c>
      <c r="K11" s="111">
        <v>721.57499999999993</v>
      </c>
      <c r="L11" s="111"/>
      <c r="M11" s="111"/>
      <c r="N11" s="111"/>
      <c r="O11" s="111"/>
      <c r="P11" s="12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705.75</v>
      </c>
      <c r="G12" s="111">
        <v>705</v>
      </c>
      <c r="H12" s="111">
        <v>741.5</v>
      </c>
      <c r="I12" s="111">
        <v>754</v>
      </c>
      <c r="J12" s="111">
        <v>773.5</v>
      </c>
      <c r="K12" s="111">
        <v>775.25</v>
      </c>
      <c r="L12" s="111">
        <v>768.5</v>
      </c>
      <c r="M12" s="111"/>
      <c r="N12" s="111"/>
      <c r="O12" s="111"/>
      <c r="P12" s="12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708</v>
      </c>
      <c r="G13" s="111">
        <v>745</v>
      </c>
      <c r="H13" s="111">
        <v>765</v>
      </c>
      <c r="I13" s="111">
        <v>775</v>
      </c>
      <c r="J13" s="111">
        <v>772</v>
      </c>
      <c r="K13" s="111">
        <v>763</v>
      </c>
      <c r="L13" s="111">
        <v>754</v>
      </c>
      <c r="M13" s="111"/>
      <c r="N13" s="111"/>
      <c r="O13" s="111"/>
      <c r="P13" s="12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756</v>
      </c>
      <c r="H14" s="111">
        <v>793</v>
      </c>
      <c r="I14" s="111">
        <v>804</v>
      </c>
      <c r="J14" s="111">
        <v>810</v>
      </c>
      <c r="K14" s="111">
        <v>814</v>
      </c>
      <c r="L14" s="111">
        <v>810</v>
      </c>
      <c r="M14" s="111">
        <v>798</v>
      </c>
      <c r="N14" s="111"/>
      <c r="O14" s="111"/>
      <c r="P14" s="12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747</v>
      </c>
      <c r="H15" s="111">
        <v>805</v>
      </c>
      <c r="I15" s="111">
        <v>802</v>
      </c>
      <c r="J15" s="111">
        <v>810</v>
      </c>
      <c r="K15" s="111">
        <v>821</v>
      </c>
      <c r="L15" s="111">
        <v>831</v>
      </c>
      <c r="M15" s="111">
        <v>839</v>
      </c>
      <c r="N15" s="111"/>
      <c r="O15" s="111"/>
      <c r="P15" s="12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830</v>
      </c>
      <c r="I16" s="111">
        <v>832</v>
      </c>
      <c r="J16" s="111">
        <v>833</v>
      </c>
      <c r="K16" s="111">
        <v>836</v>
      </c>
      <c r="L16" s="111">
        <v>843</v>
      </c>
      <c r="M16" s="111">
        <v>849</v>
      </c>
      <c r="N16" s="111">
        <v>856</v>
      </c>
      <c r="O16" s="111"/>
      <c r="P16" s="121"/>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813</v>
      </c>
      <c r="I17" s="111">
        <v>804</v>
      </c>
      <c r="J17" s="111">
        <v>802</v>
      </c>
      <c r="K17" s="111">
        <v>798</v>
      </c>
      <c r="L17" s="111">
        <v>800</v>
      </c>
      <c r="M17" s="111">
        <v>799</v>
      </c>
      <c r="N17" s="111">
        <v>794</v>
      </c>
      <c r="O17" s="111"/>
      <c r="P17" s="12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801</v>
      </c>
      <c r="I18" s="111">
        <v>824</v>
      </c>
      <c r="J18" s="111">
        <v>825</v>
      </c>
      <c r="K18" s="111">
        <v>820</v>
      </c>
      <c r="L18" s="111">
        <v>820</v>
      </c>
      <c r="M18" s="111">
        <v>817</v>
      </c>
      <c r="N18" s="111">
        <v>810</v>
      </c>
      <c r="O18" s="111"/>
      <c r="P18" s="121"/>
      <c r="Q18" s="111"/>
      <c r="R18" s="3"/>
      <c r="S18" s="3"/>
      <c r="T18" s="3"/>
      <c r="U18" s="3"/>
      <c r="V18" s="3"/>
      <c r="W18" s="3"/>
      <c r="X18" s="3"/>
      <c r="Y18" s="3"/>
      <c r="Z18" s="3"/>
      <c r="AA18" s="4"/>
      <c r="AB18" s="5"/>
      <c r="AC18" s="5"/>
      <c r="AD18" s="2"/>
      <c r="AE18" s="2"/>
      <c r="AF18" s="2"/>
    </row>
    <row r="19" spans="1:32" x14ac:dyDescent="0.2">
      <c r="A19" s="110" t="s">
        <v>241</v>
      </c>
      <c r="B19" s="111"/>
      <c r="C19" s="111"/>
      <c r="D19" s="111"/>
      <c r="E19" s="111"/>
      <c r="F19" s="111"/>
      <c r="G19" s="111"/>
      <c r="H19" s="111"/>
      <c r="I19" s="111">
        <v>820.26167403149555</v>
      </c>
      <c r="J19" s="111">
        <v>884.70782770507822</v>
      </c>
      <c r="K19" s="111">
        <v>886.26001577665954</v>
      </c>
      <c r="L19" s="111">
        <v>885.91155137229032</v>
      </c>
      <c r="M19" s="111">
        <v>886.5198805463674</v>
      </c>
      <c r="N19" s="111">
        <v>884.21735572833541</v>
      </c>
      <c r="O19" s="111">
        <v>881.34493397806625</v>
      </c>
      <c r="P19" s="121"/>
      <c r="Q19" s="111"/>
      <c r="R19" s="3"/>
      <c r="S19" s="3"/>
      <c r="T19" s="3"/>
      <c r="U19" s="3"/>
      <c r="V19" s="3"/>
      <c r="W19" s="3"/>
      <c r="X19" s="3"/>
      <c r="Y19" s="3"/>
      <c r="Z19" s="3"/>
      <c r="AA19" s="4"/>
      <c r="AB19" s="5"/>
      <c r="AC19" s="5"/>
      <c r="AD19" s="2"/>
      <c r="AE19" s="2"/>
      <c r="AF19" s="2"/>
    </row>
    <row r="20" spans="1:32" x14ac:dyDescent="0.2">
      <c r="A20" s="110" t="s">
        <v>436</v>
      </c>
      <c r="B20" s="111"/>
      <c r="C20" s="111"/>
      <c r="D20" s="111"/>
      <c r="E20" s="111"/>
      <c r="F20" s="111"/>
      <c r="G20" s="111"/>
      <c r="H20" s="111"/>
      <c r="I20" s="111">
        <v>798.21865459370065</v>
      </c>
      <c r="J20" s="111">
        <v>858.82108468960416</v>
      </c>
      <c r="K20" s="111">
        <v>875.3259737306513</v>
      </c>
      <c r="L20" s="111">
        <v>877.15596480266436</v>
      </c>
      <c r="M20" s="111">
        <v>880.85779247351502</v>
      </c>
      <c r="N20" s="111">
        <v>880.39063375545959</v>
      </c>
      <c r="O20" s="111">
        <v>879.06250679020627</v>
      </c>
      <c r="P20" s="121"/>
      <c r="Q20" s="111"/>
      <c r="R20" s="3"/>
      <c r="S20" s="3"/>
      <c r="T20" s="3"/>
      <c r="U20" s="3"/>
      <c r="V20" s="3"/>
      <c r="W20" s="3"/>
      <c r="X20" s="3"/>
      <c r="Y20" s="3"/>
      <c r="Z20" s="3"/>
      <c r="AA20" s="4"/>
      <c r="AB20" s="5"/>
      <c r="AC20" s="5"/>
      <c r="AD20" s="2"/>
      <c r="AE20" s="2"/>
      <c r="AF20" s="2"/>
    </row>
    <row r="21" spans="1:32" x14ac:dyDescent="0.2">
      <c r="A21" s="113" t="s">
        <v>444</v>
      </c>
      <c r="B21" s="111"/>
      <c r="C21" s="111"/>
      <c r="D21" s="111"/>
      <c r="E21" s="111"/>
      <c r="F21" s="111"/>
      <c r="G21" s="111"/>
      <c r="H21" s="111"/>
      <c r="I21" s="111"/>
      <c r="J21" s="111">
        <v>761.25709763281577</v>
      </c>
      <c r="K21" s="111">
        <v>764.86493608796809</v>
      </c>
      <c r="L21" s="111">
        <v>764.54283962589261</v>
      </c>
      <c r="M21" s="111">
        <v>768.70102692772969</v>
      </c>
      <c r="N21" s="111">
        <v>770.13454221606344</v>
      </c>
      <c r="O21" s="111">
        <v>768.29246405049219</v>
      </c>
      <c r="P21" s="111">
        <v>765.806369338492</v>
      </c>
      <c r="Q21" s="111"/>
      <c r="R21" s="3"/>
      <c r="S21" s="3"/>
      <c r="T21" s="3"/>
      <c r="U21" s="3"/>
      <c r="V21" s="3"/>
      <c r="W21" s="3"/>
      <c r="X21" s="3"/>
      <c r="Y21" s="3"/>
      <c r="Z21" s="3"/>
      <c r="AA21" s="4"/>
      <c r="AB21" s="5"/>
      <c r="AC21" s="5"/>
      <c r="AD21" s="2"/>
      <c r="AE21" s="2"/>
      <c r="AF21" s="2"/>
    </row>
    <row r="22" spans="1:32" x14ac:dyDescent="0.2">
      <c r="A22" s="113" t="s">
        <v>520</v>
      </c>
      <c r="B22" s="111"/>
      <c r="C22" s="111"/>
      <c r="D22" s="111"/>
      <c r="E22" s="111"/>
      <c r="F22" s="111"/>
      <c r="G22" s="111"/>
      <c r="H22" s="111"/>
      <c r="I22" s="111"/>
      <c r="J22" s="111">
        <v>762.70894676559783</v>
      </c>
      <c r="K22" s="111">
        <v>778.25581858261251</v>
      </c>
      <c r="L22" s="111">
        <v>763.36137165268485</v>
      </c>
      <c r="M22" s="111">
        <v>764.05649580811735</v>
      </c>
      <c r="N22" s="111">
        <v>762.85885233708427</v>
      </c>
      <c r="O22" s="111">
        <v>757.04615178778886</v>
      </c>
      <c r="P22" s="111">
        <v>752.91880208193265</v>
      </c>
      <c r="Q22" s="111"/>
      <c r="R22" s="3"/>
      <c r="S22" s="3"/>
      <c r="T22" s="3"/>
      <c r="U22" s="3"/>
      <c r="V22" s="3"/>
      <c r="W22" s="3"/>
      <c r="X22" s="3"/>
      <c r="Y22" s="3"/>
      <c r="Z22" s="3"/>
      <c r="AA22" s="4"/>
      <c r="AB22" s="5"/>
      <c r="AC22" s="5"/>
      <c r="AD22" s="2"/>
      <c r="AE22" s="2"/>
      <c r="AF22" s="2"/>
    </row>
    <row r="23" spans="1:32" x14ac:dyDescent="0.2">
      <c r="A23" s="113" t="s">
        <v>532</v>
      </c>
      <c r="B23" s="111"/>
      <c r="C23" s="111"/>
      <c r="D23" s="111"/>
      <c r="E23" s="111"/>
      <c r="F23" s="111"/>
      <c r="G23" s="111"/>
      <c r="H23" s="111"/>
      <c r="I23" s="111"/>
      <c r="J23" s="111"/>
      <c r="K23" s="111">
        <v>789.05102772448947</v>
      </c>
      <c r="L23" s="111">
        <v>782.84996032481229</v>
      </c>
      <c r="M23" s="111">
        <v>782.93659392012205</v>
      </c>
      <c r="N23" s="111">
        <v>780.28369088214185</v>
      </c>
      <c r="O23" s="111">
        <v>774.97100308127142</v>
      </c>
      <c r="P23" s="111">
        <v>770.5084643835869</v>
      </c>
      <c r="Q23" s="111">
        <v>767.24938182758626</v>
      </c>
      <c r="R23" s="3"/>
      <c r="S23" s="3"/>
      <c r="T23" s="3"/>
      <c r="U23" s="3"/>
      <c r="V23" s="3"/>
      <c r="W23" s="3"/>
      <c r="X23" s="3"/>
      <c r="Y23" s="3"/>
      <c r="Z23" s="3"/>
      <c r="AA23" s="4"/>
      <c r="AB23" s="5"/>
      <c r="AC23" s="5"/>
      <c r="AD23" s="2"/>
      <c r="AE23" s="2"/>
      <c r="AF23" s="2"/>
    </row>
    <row r="24" spans="1:32" x14ac:dyDescent="0.2">
      <c r="A24" s="113" t="s">
        <v>547</v>
      </c>
      <c r="B24" s="111"/>
      <c r="C24" s="111"/>
      <c r="D24" s="111"/>
      <c r="E24" s="111"/>
      <c r="F24" s="111"/>
      <c r="G24" s="111"/>
      <c r="H24" s="111"/>
      <c r="I24" s="111"/>
      <c r="J24" s="111"/>
      <c r="K24" s="111">
        <v>783.73688293061309</v>
      </c>
      <c r="L24" s="111">
        <v>756.90948885916873</v>
      </c>
      <c r="M24" s="111">
        <v>743.49352351181039</v>
      </c>
      <c r="N24" s="111">
        <v>738.64988421180976</v>
      </c>
      <c r="O24" s="111">
        <v>735.43859000177122</v>
      </c>
      <c r="P24" s="111">
        <v>732.44636563480424</v>
      </c>
      <c r="Q24" s="111">
        <v>729.73804266887339</v>
      </c>
      <c r="R24" s="3"/>
      <c r="S24" s="3"/>
      <c r="T24" s="3"/>
      <c r="U24" s="3"/>
      <c r="V24" s="3"/>
      <c r="W24" s="3"/>
      <c r="X24" s="3"/>
      <c r="Y24" s="3"/>
      <c r="Z24" s="3"/>
      <c r="AA24" s="4"/>
      <c r="AB24" s="5"/>
      <c r="AC24" s="5"/>
      <c r="AD24" s="2"/>
      <c r="AE24" s="2"/>
      <c r="AF24" s="2"/>
    </row>
    <row r="25" spans="1:32" x14ac:dyDescent="0.2">
      <c r="A25" s="113" t="s">
        <v>555</v>
      </c>
      <c r="B25" s="111"/>
      <c r="C25" s="111"/>
      <c r="D25" s="111"/>
      <c r="E25" s="111"/>
      <c r="F25" s="111"/>
      <c r="G25" s="111"/>
      <c r="H25" s="111"/>
      <c r="I25" s="111"/>
      <c r="J25" s="111"/>
      <c r="K25" s="111"/>
      <c r="L25" s="111">
        <v>719.13048806431425</v>
      </c>
      <c r="M25" s="111">
        <v>750.75679932984292</v>
      </c>
      <c r="N25" s="111">
        <v>758.70504021697309</v>
      </c>
      <c r="O25" s="111">
        <v>773.80601254784608</v>
      </c>
      <c r="P25" s="111">
        <v>781.76827463816994</v>
      </c>
      <c r="Q25" s="111">
        <v>784.01929971833761</v>
      </c>
      <c r="R25" s="111">
        <v>786.57179456822939</v>
      </c>
      <c r="S25" s="3"/>
      <c r="T25" s="3"/>
      <c r="U25" s="3"/>
      <c r="V25" s="3"/>
      <c r="W25" s="3"/>
      <c r="X25" s="3"/>
      <c r="Y25" s="3"/>
      <c r="Z25" s="3"/>
      <c r="AA25" s="4"/>
      <c r="AB25" s="5"/>
      <c r="AC25" s="5"/>
      <c r="AD25" s="2"/>
      <c r="AE25" s="2"/>
      <c r="AF25" s="2"/>
    </row>
    <row r="26" spans="1:32" x14ac:dyDescent="0.2">
      <c r="A26" s="113" t="s">
        <v>578</v>
      </c>
      <c r="B26" s="111"/>
      <c r="C26" s="111"/>
      <c r="D26" s="111"/>
      <c r="E26" s="111"/>
      <c r="F26" s="111"/>
      <c r="G26" s="111"/>
      <c r="H26" s="111"/>
      <c r="I26" s="111"/>
      <c r="J26" s="111"/>
      <c r="K26" s="111"/>
      <c r="L26" s="111"/>
      <c r="M26" s="111">
        <v>705.01921842615275</v>
      </c>
      <c r="N26" s="111">
        <v>706.60007046836165</v>
      </c>
      <c r="O26" s="111">
        <v>740.14172290570514</v>
      </c>
      <c r="P26" s="111">
        <v>750.67931899792006</v>
      </c>
      <c r="Q26" s="111">
        <v>732.33272719373917</v>
      </c>
      <c r="R26" s="111">
        <v>736.19662133915858</v>
      </c>
      <c r="S26" s="111">
        <v>747.94245417510604</v>
      </c>
      <c r="T26" s="3"/>
      <c r="U26" s="3"/>
      <c r="V26" s="3"/>
      <c r="W26" s="3"/>
      <c r="X26" s="3"/>
      <c r="Y26" s="3"/>
      <c r="Z26" s="3"/>
      <c r="AA26" s="4"/>
      <c r="AB26" s="5"/>
      <c r="AC26" s="5"/>
      <c r="AD26" s="2"/>
      <c r="AE26" s="2"/>
      <c r="AF26" s="2"/>
    </row>
    <row r="27" spans="1:32" x14ac:dyDescent="0.2">
      <c r="A27" s="113" t="s">
        <v>581</v>
      </c>
      <c r="B27" s="111"/>
      <c r="C27" s="111"/>
      <c r="D27" s="111"/>
      <c r="E27" s="111"/>
      <c r="F27" s="111"/>
      <c r="G27" s="111"/>
      <c r="H27" s="111"/>
      <c r="I27" s="111"/>
      <c r="J27" s="111"/>
      <c r="K27" s="111"/>
      <c r="L27" s="111"/>
      <c r="M27" s="111">
        <f>2844.01759040034/4</f>
        <v>711.00439760008499</v>
      </c>
      <c r="N27" s="111">
        <f>2982.0151015679/4</f>
        <v>745.50377539197495</v>
      </c>
      <c r="O27" s="111">
        <f>3134.54245574878/4</f>
        <v>783.63561393719499</v>
      </c>
      <c r="P27" s="111">
        <f>3064.0934502672/4</f>
        <v>766.02336256679996</v>
      </c>
      <c r="Q27" s="111">
        <f>3019.50901214942/4</f>
        <v>754.87725303735499</v>
      </c>
      <c r="R27" s="111">
        <f>3012.55549187971/4</f>
        <v>753.13887296992755</v>
      </c>
      <c r="S27" s="111">
        <f>3013.88119796655/4</f>
        <v>753.47029949163755</v>
      </c>
      <c r="T27" s="3"/>
      <c r="U27" s="3"/>
      <c r="V27" s="3"/>
      <c r="W27" s="3"/>
      <c r="X27" s="3"/>
      <c r="Y27" s="3"/>
      <c r="Z27" s="3"/>
      <c r="AA27" s="4"/>
      <c r="AB27" s="5"/>
      <c r="AC27" s="5"/>
      <c r="AD27" s="2"/>
      <c r="AE27" s="2"/>
      <c r="AF27" s="2"/>
    </row>
    <row r="28" spans="1:32" x14ac:dyDescent="0.2">
      <c r="A28" s="113" t="s">
        <v>584</v>
      </c>
      <c r="B28" s="111"/>
      <c r="C28" s="111"/>
      <c r="D28" s="111"/>
      <c r="E28" s="111"/>
      <c r="F28" s="111"/>
      <c r="G28" s="111"/>
      <c r="H28" s="111"/>
      <c r="I28" s="111"/>
      <c r="J28" s="111"/>
      <c r="K28" s="111"/>
      <c r="L28" s="111"/>
      <c r="M28" s="111"/>
      <c r="N28" s="111">
        <v>771.11639454412875</v>
      </c>
      <c r="O28" s="111">
        <v>785.72480480218428</v>
      </c>
      <c r="P28" s="111">
        <v>774.17535055067674</v>
      </c>
      <c r="Q28" s="111">
        <v>757.20097843077929</v>
      </c>
      <c r="R28" s="111">
        <v>751.6381148342773</v>
      </c>
      <c r="S28" s="111">
        <v>748.20634573295263</v>
      </c>
      <c r="T28" s="111">
        <v>747.83693900810488</v>
      </c>
      <c r="U28" s="3"/>
      <c r="V28" s="3"/>
      <c r="W28" s="3"/>
      <c r="X28" s="3"/>
      <c r="Y28" s="3"/>
      <c r="Z28" s="3"/>
      <c r="AA28" s="4"/>
      <c r="AB28" s="5"/>
      <c r="AC28" s="5"/>
      <c r="AD28" s="2"/>
      <c r="AE28" s="2"/>
      <c r="AF28" s="2"/>
    </row>
    <row r="29" spans="1:32" x14ac:dyDescent="0.2">
      <c r="A29" s="220" t="s">
        <v>595</v>
      </c>
      <c r="B29" s="111"/>
      <c r="C29" s="111"/>
      <c r="D29" s="111"/>
      <c r="E29" s="111"/>
      <c r="F29" s="111"/>
      <c r="G29" s="111"/>
      <c r="H29" s="111"/>
      <c r="I29" s="111"/>
      <c r="J29" s="111"/>
      <c r="K29" s="111"/>
      <c r="L29" s="111"/>
      <c r="M29" s="111"/>
      <c r="N29" s="111"/>
      <c r="O29" s="111">
        <v>778.72853474935209</v>
      </c>
      <c r="P29" s="111">
        <v>763.12183782675459</v>
      </c>
      <c r="Q29" s="111">
        <v>745.56963115635563</v>
      </c>
      <c r="R29" s="111">
        <v>732.81494142013162</v>
      </c>
      <c r="S29" s="111">
        <v>725.41142829392072</v>
      </c>
      <c r="T29" s="111">
        <v>720.9508394367773</v>
      </c>
      <c r="U29" s="3"/>
      <c r="V29" s="3"/>
      <c r="W29" s="3"/>
      <c r="X29" s="3"/>
      <c r="Y29" s="3"/>
      <c r="Z29" s="3"/>
      <c r="AA29" s="4"/>
      <c r="AB29" s="5"/>
      <c r="AC29" s="5"/>
      <c r="AD29" s="2"/>
      <c r="AE29" s="2"/>
      <c r="AF29" s="2"/>
    </row>
    <row r="30" spans="1:32" x14ac:dyDescent="0.2">
      <c r="A30" s="310" t="s">
        <v>605</v>
      </c>
      <c r="B30" s="308"/>
      <c r="C30" s="308"/>
      <c r="D30" s="308"/>
      <c r="E30" s="308"/>
      <c r="F30" s="308"/>
      <c r="G30" s="308"/>
      <c r="H30" s="308"/>
      <c r="I30" s="308"/>
      <c r="J30" s="308"/>
      <c r="K30" s="308"/>
      <c r="L30" s="308"/>
      <c r="M30" s="308"/>
      <c r="N30" s="308"/>
      <c r="O30" s="308">
        <v>824.80232514296483</v>
      </c>
      <c r="P30" s="308">
        <v>762.92067112028576</v>
      </c>
      <c r="Q30" s="308">
        <v>720.01717058179361</v>
      </c>
      <c r="R30" s="308">
        <v>702.39271364085096</v>
      </c>
      <c r="S30" s="308">
        <v>702.80938939197858</v>
      </c>
      <c r="T30" s="308">
        <v>706.11674411571687</v>
      </c>
      <c r="U30" s="308">
        <v>703.47563319513142</v>
      </c>
      <c r="V30" s="3"/>
      <c r="W30" s="3"/>
      <c r="X30" s="3"/>
      <c r="Y30" s="3"/>
      <c r="Z30" s="3"/>
      <c r="AA30" s="4"/>
      <c r="AB30" s="5"/>
      <c r="AC30" s="5"/>
      <c r="AD30" s="2"/>
      <c r="AE30" s="2"/>
      <c r="AF30" s="2"/>
    </row>
    <row r="31" spans="1:32" x14ac:dyDescent="0.2">
      <c r="A31" s="113"/>
      <c r="B31" s="111"/>
      <c r="C31" s="111"/>
      <c r="D31" s="111"/>
      <c r="E31" s="111"/>
      <c r="F31" s="111"/>
      <c r="G31" s="111"/>
      <c r="H31" s="111"/>
      <c r="I31" s="111"/>
      <c r="J31" s="111"/>
      <c r="K31" s="111"/>
      <c r="L31" s="111"/>
      <c r="M31" s="111"/>
      <c r="N31" s="111"/>
      <c r="O31" s="112"/>
      <c r="P31" s="111"/>
      <c r="Q31" s="111"/>
      <c r="R31" s="3"/>
      <c r="S31" s="3"/>
      <c r="T31" s="3"/>
      <c r="U31" s="3"/>
      <c r="V31" s="3"/>
      <c r="W31" s="3"/>
      <c r="X31" s="3"/>
      <c r="Y31" s="3"/>
      <c r="Z31" s="3"/>
      <c r="AA31" s="4"/>
      <c r="AB31" s="5"/>
      <c r="AC31" s="5"/>
      <c r="AD31" s="2"/>
      <c r="AE31" s="2"/>
      <c r="AF31" s="2"/>
    </row>
    <row r="32" spans="1:32" x14ac:dyDescent="0.2">
      <c r="A32" s="110" t="s">
        <v>287</v>
      </c>
      <c r="B32" s="308"/>
      <c r="C32" s="111">
        <v>654.47318113655353</v>
      </c>
      <c r="D32" s="111">
        <v>666.92729161839122</v>
      </c>
      <c r="E32" s="111">
        <v>687.87790898418621</v>
      </c>
      <c r="F32" s="111">
        <v>681.7562682463423</v>
      </c>
      <c r="G32" s="111">
        <v>678.31133104910089</v>
      </c>
      <c r="H32" s="111">
        <v>729.88408037727777</v>
      </c>
      <c r="I32" s="111">
        <v>722.78134150957567</v>
      </c>
      <c r="J32" s="111">
        <v>767.96689588948686</v>
      </c>
      <c r="K32" s="111">
        <v>775.49596998969389</v>
      </c>
      <c r="L32" s="111">
        <v>731.80828984651373</v>
      </c>
      <c r="M32" s="111">
        <v>737.98744084580244</v>
      </c>
      <c r="N32" s="111">
        <v>792.31761349217788</v>
      </c>
      <c r="O32" s="111">
        <v>824.80232514296483</v>
      </c>
      <c r="P32" s="308"/>
      <c r="Q32" s="111"/>
      <c r="R32" s="3"/>
      <c r="S32" s="3"/>
      <c r="T32" s="3"/>
      <c r="U32" s="3"/>
      <c r="V32" s="3"/>
      <c r="W32" s="3"/>
      <c r="X32" s="3"/>
      <c r="Y32" s="3"/>
      <c r="Z32" s="3"/>
      <c r="AA32" s="4"/>
      <c r="AB32" s="5"/>
      <c r="AC32" s="5"/>
      <c r="AD32" s="2"/>
      <c r="AE32" s="2"/>
      <c r="AF32" s="2"/>
    </row>
    <row r="33" spans="1:256" x14ac:dyDescent="0.2">
      <c r="A33" s="110" t="s">
        <v>288</v>
      </c>
      <c r="B33" s="111"/>
      <c r="C33" s="111"/>
      <c r="D33" s="111"/>
      <c r="E33" s="111"/>
      <c r="F33" s="111"/>
      <c r="G33" s="111"/>
      <c r="H33" s="111"/>
      <c r="I33" s="111"/>
      <c r="J33" s="111"/>
      <c r="K33" s="111"/>
      <c r="L33" s="111"/>
      <c r="M33" s="112"/>
      <c r="N33" s="112"/>
      <c r="O33" s="112"/>
      <c r="P33" s="111"/>
      <c r="Q33" s="111"/>
      <c r="R33" s="7"/>
      <c r="S33" s="3"/>
      <c r="T33" s="3"/>
      <c r="U33" s="3"/>
      <c r="V33" s="3"/>
      <c r="W33" s="3"/>
      <c r="X33" s="3"/>
      <c r="Y33" s="3"/>
      <c r="Z33" s="8"/>
      <c r="AA33" s="9"/>
      <c r="AB33" s="10"/>
      <c r="AC33" s="10"/>
      <c r="AD33" s="2"/>
      <c r="AE33" s="2"/>
      <c r="AF33" s="2"/>
    </row>
    <row r="34" spans="1:256" x14ac:dyDescent="0.2">
      <c r="A34" s="91"/>
      <c r="B34" s="3"/>
      <c r="C34" s="3"/>
      <c r="D34" s="47"/>
      <c r="E34" s="47"/>
      <c r="F34" s="47"/>
      <c r="G34" s="47"/>
      <c r="H34" s="47"/>
      <c r="I34" s="47"/>
      <c r="J34" s="47"/>
      <c r="K34" s="3"/>
      <c r="L34" s="3"/>
      <c r="M34" s="3"/>
      <c r="N34" s="7"/>
      <c r="O34" s="7"/>
      <c r="P34" s="3"/>
      <c r="Q34" s="3"/>
      <c r="R34" s="7"/>
      <c r="S34" s="3"/>
      <c r="T34" s="3"/>
      <c r="U34" s="3"/>
      <c r="V34" s="3"/>
      <c r="W34" s="3"/>
      <c r="X34" s="3"/>
      <c r="Y34" s="3"/>
      <c r="Z34" s="8"/>
      <c r="AA34" s="9"/>
      <c r="AB34" s="10"/>
      <c r="AC34" s="10"/>
      <c r="AD34" s="2"/>
      <c r="AE34" s="2"/>
      <c r="AF34" s="2"/>
    </row>
    <row r="35" spans="1:256" x14ac:dyDescent="0.2">
      <c r="A35" s="91"/>
      <c r="B35" s="3"/>
      <c r="C35" s="3"/>
      <c r="D35" s="47"/>
      <c r="E35" s="47"/>
      <c r="F35" s="47"/>
      <c r="G35" s="47"/>
      <c r="H35" s="47"/>
      <c r="I35" s="47"/>
      <c r="J35" s="47"/>
      <c r="K35" s="47"/>
      <c r="L35" s="47"/>
      <c r="M35" s="47"/>
      <c r="N35" s="47"/>
      <c r="O35" s="47"/>
      <c r="P35" s="47"/>
      <c r="Q35" s="47"/>
      <c r="R35" s="3"/>
      <c r="S35" s="3"/>
      <c r="T35" s="3"/>
      <c r="U35" s="3"/>
      <c r="V35" s="3"/>
      <c r="W35" s="3"/>
      <c r="X35" s="3"/>
      <c r="Y35" s="3"/>
      <c r="Z35" s="8"/>
      <c r="AA35" s="9"/>
      <c r="AB35" s="10"/>
      <c r="AC35" s="10"/>
      <c r="AD35" s="2"/>
      <c r="AE35" s="2"/>
      <c r="AF35" s="2"/>
    </row>
    <row r="36" spans="1:256" x14ac:dyDescent="0.2">
      <c r="A36" s="91"/>
      <c r="B36" s="3"/>
      <c r="C36" s="3"/>
      <c r="D36" s="3"/>
      <c r="E36" s="3"/>
      <c r="F36" s="3"/>
      <c r="G36" s="3"/>
      <c r="H36" s="3"/>
      <c r="I36" s="3"/>
      <c r="J36" s="3"/>
      <c r="K36" s="47"/>
      <c r="L36" s="47"/>
      <c r="M36" s="47"/>
      <c r="N36" s="47"/>
      <c r="O36" s="47"/>
      <c r="P36" s="47"/>
      <c r="Q36" s="47"/>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row>
    <row r="37" spans="1:256" x14ac:dyDescent="0.2">
      <c r="A37" s="91"/>
      <c r="B37" s="3"/>
      <c r="C37" s="3"/>
      <c r="D37" s="3"/>
      <c r="E37" s="3"/>
      <c r="F37" s="3"/>
      <c r="G37" s="3"/>
      <c r="H37" s="3"/>
      <c r="I37" s="3"/>
      <c r="J37" s="3"/>
      <c r="K37" s="3"/>
      <c r="L37" s="3"/>
      <c r="M37" s="3"/>
      <c r="N37" s="3"/>
      <c r="O37" s="7"/>
      <c r="P37" s="3"/>
      <c r="Q37" s="3"/>
      <c r="R37" s="3"/>
      <c r="S37" s="3"/>
      <c r="T37" s="3"/>
      <c r="U37" s="3"/>
      <c r="V37" s="3"/>
      <c r="W37" s="3"/>
      <c r="X37" s="3"/>
      <c r="Y37" s="3"/>
      <c r="Z37" s="8"/>
      <c r="AA37" s="9"/>
      <c r="AB37" s="10"/>
      <c r="AC37" s="10"/>
      <c r="AD37" s="2"/>
      <c r="AE37" s="2"/>
      <c r="AF37" s="2"/>
    </row>
    <row r="38" spans="1:256" x14ac:dyDescent="0.2">
      <c r="A38" s="91"/>
      <c r="B38" s="3"/>
      <c r="C38" s="3"/>
      <c r="D38" s="3"/>
      <c r="E38" s="3"/>
      <c r="F38" s="3"/>
      <c r="G38" s="3"/>
      <c r="H38" s="3"/>
      <c r="I38" s="3"/>
      <c r="J38" s="3"/>
      <c r="K38" s="3"/>
      <c r="L38" s="3"/>
      <c r="M38" s="3"/>
      <c r="N38" s="3"/>
      <c r="O38" s="6"/>
      <c r="P38" s="3"/>
      <c r="Q38" s="3"/>
      <c r="R38" s="3"/>
      <c r="S38" s="3"/>
      <c r="T38" s="3"/>
      <c r="U38" s="3"/>
      <c r="V38" s="3"/>
      <c r="W38" s="3"/>
      <c r="X38" s="3"/>
      <c r="Y38" s="3"/>
      <c r="Z38" s="8"/>
      <c r="AA38" s="9"/>
      <c r="AB38" s="10"/>
      <c r="AC38" s="10"/>
      <c r="AD38" s="2"/>
      <c r="AE38" s="2"/>
      <c r="AF38" s="2"/>
    </row>
    <row r="39" spans="1:256" x14ac:dyDescent="0.2">
      <c r="A39" s="91"/>
      <c r="B39" s="3"/>
      <c r="C39" s="3"/>
      <c r="D39" s="3"/>
      <c r="E39" s="3"/>
      <c r="F39" s="3"/>
      <c r="G39" s="3"/>
      <c r="H39" s="3"/>
      <c r="I39" s="3"/>
      <c r="J39" s="3"/>
      <c r="K39" s="3"/>
      <c r="L39" s="3"/>
      <c r="M39" s="3"/>
      <c r="N39" s="3"/>
      <c r="O39" s="3"/>
      <c r="P39" s="3"/>
      <c r="Q39" s="7"/>
      <c r="R39" s="7"/>
      <c r="S39" s="3"/>
      <c r="T39" s="3"/>
      <c r="U39" s="3"/>
      <c r="V39" s="3"/>
      <c r="W39" s="3"/>
      <c r="X39" s="3"/>
      <c r="Y39" s="3"/>
      <c r="Z39" s="8"/>
      <c r="AA39" s="9"/>
      <c r="AB39" s="10"/>
      <c r="AC39" s="10"/>
      <c r="AD39" s="2"/>
      <c r="AE39" s="2"/>
      <c r="AF39" s="2"/>
    </row>
    <row r="40" spans="1:256" x14ac:dyDescent="0.2">
      <c r="A40" s="91"/>
      <c r="B40" s="3"/>
      <c r="C40" s="3"/>
      <c r="D40" s="3"/>
      <c r="E40" s="3"/>
      <c r="F40" s="3"/>
      <c r="G40" s="3"/>
      <c r="H40" s="3"/>
      <c r="I40" s="3"/>
      <c r="J40" s="3"/>
      <c r="K40" s="3"/>
      <c r="L40" s="3"/>
      <c r="M40" s="3"/>
      <c r="N40" s="3"/>
      <c r="O40" s="3"/>
      <c r="P40" s="6"/>
      <c r="Q40" s="7"/>
      <c r="R40" s="7"/>
      <c r="S40" s="7"/>
      <c r="T40" s="7"/>
      <c r="U40" s="3"/>
      <c r="V40" s="3"/>
      <c r="W40" s="6"/>
      <c r="X40" s="3"/>
      <c r="Y40" s="3"/>
      <c r="Z40" s="8"/>
      <c r="AA40" s="9"/>
      <c r="AB40" s="10"/>
      <c r="AC40" s="10"/>
      <c r="AD40" s="2"/>
      <c r="AE40" s="2"/>
      <c r="AF40" s="2"/>
    </row>
    <row r="41" spans="1:256" x14ac:dyDescent="0.2">
      <c r="A41" s="91"/>
      <c r="B41" s="3"/>
      <c r="C41" s="3"/>
      <c r="D41" s="3"/>
      <c r="E41" s="3"/>
      <c r="F41" s="3"/>
      <c r="G41" s="3"/>
      <c r="H41" s="3"/>
      <c r="I41" s="3"/>
      <c r="J41" s="3"/>
      <c r="K41" s="3"/>
      <c r="L41" s="3"/>
      <c r="M41" s="3"/>
      <c r="N41" s="3"/>
      <c r="O41" s="3"/>
      <c r="P41" s="3"/>
      <c r="Q41" s="3"/>
      <c r="R41" s="3"/>
      <c r="S41" s="7"/>
      <c r="T41" s="7"/>
      <c r="U41" s="3"/>
      <c r="V41" s="7"/>
      <c r="W41" s="3"/>
      <c r="X41" s="3"/>
      <c r="Y41" s="3"/>
      <c r="Z41" s="8"/>
      <c r="AA41" s="9"/>
      <c r="AB41" s="10"/>
      <c r="AC41" s="10"/>
      <c r="AD41" s="2"/>
      <c r="AE41" s="2"/>
      <c r="AF41" s="2"/>
    </row>
    <row r="42" spans="1:256" x14ac:dyDescent="0.2">
      <c r="A42" s="91"/>
      <c r="B42" s="3"/>
      <c r="C42" s="3"/>
      <c r="D42" s="3"/>
      <c r="E42" s="3"/>
      <c r="F42" s="3"/>
      <c r="G42" s="3"/>
      <c r="H42" s="3"/>
      <c r="I42" s="3"/>
      <c r="J42" s="3"/>
      <c r="K42" s="3"/>
      <c r="L42" s="4"/>
      <c r="M42" s="4"/>
      <c r="N42" s="4"/>
      <c r="O42" s="4"/>
      <c r="P42" s="3"/>
      <c r="Q42" s="7"/>
      <c r="R42" s="7"/>
      <c r="S42" s="7"/>
      <c r="T42" s="7"/>
      <c r="U42" s="7"/>
      <c r="V42" s="7"/>
      <c r="W42" s="3"/>
      <c r="X42" s="3"/>
      <c r="Y42" s="3"/>
      <c r="Z42" s="8"/>
      <c r="AA42" s="9"/>
      <c r="AB42" s="10"/>
      <c r="AC42" s="10"/>
      <c r="AD42" s="2"/>
      <c r="AE42" s="2"/>
      <c r="AF42" s="2"/>
    </row>
    <row r="43" spans="1:256" x14ac:dyDescent="0.2">
      <c r="A43" s="91"/>
      <c r="B43" s="3"/>
      <c r="C43" s="3"/>
      <c r="D43" s="3"/>
      <c r="E43" s="3"/>
      <c r="F43" s="3"/>
      <c r="G43" s="3"/>
      <c r="H43" s="3"/>
      <c r="I43" s="3"/>
      <c r="J43" s="3"/>
      <c r="K43" s="3"/>
      <c r="L43" s="4"/>
      <c r="M43" s="4"/>
      <c r="N43" s="4"/>
      <c r="O43" s="4"/>
      <c r="P43" s="3"/>
      <c r="Q43" s="3"/>
      <c r="R43" s="7"/>
      <c r="S43" s="3"/>
      <c r="T43" s="7"/>
      <c r="U43" s="7"/>
      <c r="V43" s="7"/>
      <c r="W43" s="3"/>
      <c r="X43" s="3"/>
      <c r="Y43" s="3"/>
      <c r="Z43" s="8"/>
      <c r="AA43" s="9"/>
      <c r="AB43" s="10"/>
      <c r="AC43" s="10"/>
      <c r="AD43" s="2"/>
      <c r="AE43" s="2"/>
      <c r="AF43" s="2"/>
    </row>
    <row r="44" spans="1:256" x14ac:dyDescent="0.2">
      <c r="A44" s="91"/>
      <c r="B44" s="3"/>
      <c r="C44" s="3"/>
      <c r="D44" s="3"/>
      <c r="E44" s="3"/>
      <c r="F44" s="3"/>
      <c r="G44" s="3"/>
      <c r="H44" s="3"/>
      <c r="I44" s="3"/>
      <c r="J44" s="3"/>
      <c r="K44" s="3"/>
      <c r="L44" s="4"/>
      <c r="M44" s="3"/>
      <c r="N44" s="3"/>
      <c r="O44" s="3"/>
      <c r="P44" s="3"/>
      <c r="Q44" s="3"/>
      <c r="R44" s="6"/>
      <c r="S44" s="7"/>
      <c r="T44" s="7"/>
      <c r="U44" s="7"/>
      <c r="V44" s="7"/>
      <c r="W44" s="3"/>
      <c r="X44" s="3"/>
      <c r="Y44" s="3"/>
      <c r="Z44" s="8"/>
      <c r="AA44" s="9"/>
      <c r="AB44" s="10"/>
      <c r="AC44" s="10"/>
      <c r="AD44" s="2"/>
      <c r="AE44" s="2"/>
      <c r="AF44" s="2"/>
    </row>
    <row r="45" spans="1:256" x14ac:dyDescent="0.2">
      <c r="A45" s="91"/>
      <c r="B45" s="3"/>
      <c r="C45" s="3"/>
      <c r="D45" s="3"/>
      <c r="E45" s="3"/>
      <c r="F45" s="3"/>
      <c r="G45" s="3"/>
      <c r="H45" s="3"/>
      <c r="I45" s="3"/>
      <c r="J45" s="3"/>
      <c r="K45" s="3"/>
      <c r="L45" s="4"/>
      <c r="M45" s="3"/>
      <c r="N45" s="3"/>
      <c r="O45" s="3"/>
      <c r="P45" s="3"/>
      <c r="Q45" s="3"/>
      <c r="R45" s="3"/>
      <c r="S45" s="7"/>
      <c r="T45" s="7"/>
      <c r="U45" s="7"/>
      <c r="V45" s="7"/>
      <c r="W45" s="3"/>
      <c r="X45" s="3"/>
      <c r="Y45" s="3"/>
      <c r="Z45" s="11"/>
      <c r="AA45" s="9"/>
      <c r="AB45" s="10"/>
      <c r="AC45" s="10"/>
      <c r="AD45" s="2"/>
      <c r="AE45" s="2"/>
      <c r="AF45" s="2"/>
    </row>
    <row r="46" spans="1:256" x14ac:dyDescent="0.2">
      <c r="A46" s="91"/>
      <c r="B46" s="3"/>
      <c r="C46" s="3"/>
      <c r="D46" s="3"/>
      <c r="E46" s="3"/>
      <c r="F46" s="3"/>
      <c r="G46" s="3"/>
      <c r="H46" s="3"/>
      <c r="I46" s="3"/>
      <c r="J46" s="3"/>
      <c r="K46" s="3"/>
      <c r="L46" s="4"/>
      <c r="M46" s="3"/>
      <c r="N46" s="3"/>
      <c r="O46" s="3"/>
      <c r="P46" s="3"/>
      <c r="Q46" s="3"/>
      <c r="R46" s="3"/>
      <c r="S46" s="6"/>
      <c r="T46" s="3"/>
      <c r="U46" s="7"/>
      <c r="V46" s="7"/>
      <c r="W46" s="3"/>
      <c r="X46" s="3"/>
      <c r="Y46" s="3"/>
      <c r="Z46" s="6"/>
      <c r="AA46" s="4"/>
      <c r="AB46" s="5"/>
      <c r="AC46" s="5"/>
      <c r="AD46" s="2"/>
      <c r="AE46" s="2"/>
      <c r="AF46" s="2"/>
    </row>
    <row r="47" spans="1:256" x14ac:dyDescent="0.2">
      <c r="A47" s="91"/>
      <c r="B47" s="3"/>
      <c r="C47" s="3"/>
      <c r="D47" s="3"/>
      <c r="E47" s="3"/>
      <c r="F47" s="3"/>
      <c r="G47" s="3"/>
      <c r="H47" s="3"/>
      <c r="I47" s="3"/>
      <c r="J47" s="3"/>
      <c r="K47" s="3"/>
      <c r="L47" s="4"/>
      <c r="M47" s="3"/>
      <c r="N47" s="3"/>
      <c r="O47" s="3"/>
      <c r="P47" s="3"/>
      <c r="Q47" s="3"/>
      <c r="R47" s="3"/>
      <c r="S47" s="3"/>
      <c r="T47" s="7"/>
      <c r="U47" s="7"/>
      <c r="V47" s="7"/>
      <c r="W47" s="7"/>
      <c r="X47" s="7"/>
      <c r="Y47" s="3"/>
      <c r="Z47" s="3"/>
      <c r="AA47" s="4"/>
      <c r="AB47" s="5"/>
      <c r="AC47" s="5"/>
      <c r="AD47" s="2"/>
      <c r="AE47" s="2"/>
      <c r="AF47" s="2"/>
    </row>
    <row r="48" spans="1:256" x14ac:dyDescent="0.2">
      <c r="A48" s="91"/>
      <c r="B48" s="3"/>
      <c r="C48" s="3"/>
      <c r="D48" s="3"/>
      <c r="E48" s="3"/>
      <c r="F48" s="3"/>
      <c r="G48" s="3"/>
      <c r="H48" s="3"/>
      <c r="I48" s="3"/>
      <c r="J48" s="3"/>
      <c r="K48" s="3"/>
      <c r="L48" s="4"/>
      <c r="M48" s="3"/>
      <c r="N48" s="3"/>
      <c r="O48" s="3"/>
      <c r="P48" s="3"/>
      <c r="Q48" s="3"/>
      <c r="R48" s="3"/>
      <c r="S48" s="3"/>
      <c r="T48" s="6"/>
      <c r="U48" s="7"/>
      <c r="V48" s="7"/>
      <c r="W48" s="3"/>
      <c r="X48" s="7"/>
      <c r="Y48" s="3"/>
      <c r="Z48" s="3"/>
      <c r="AA48" s="4"/>
      <c r="AB48" s="5"/>
      <c r="AC48" s="5"/>
      <c r="AD48" s="2"/>
      <c r="AE48" s="2"/>
      <c r="AF48" s="2"/>
    </row>
    <row r="49" spans="1:33" x14ac:dyDescent="0.2">
      <c r="A49" s="91"/>
      <c r="B49" s="3"/>
      <c r="C49" s="3"/>
      <c r="D49" s="3"/>
      <c r="E49" s="3"/>
      <c r="F49" s="3"/>
      <c r="G49" s="3"/>
      <c r="H49" s="3"/>
      <c r="I49" s="3"/>
      <c r="J49" s="3"/>
      <c r="K49" s="3"/>
      <c r="L49" s="3"/>
      <c r="M49" s="3"/>
      <c r="N49" s="3"/>
      <c r="O49" s="3"/>
      <c r="P49" s="3"/>
      <c r="Q49" s="3"/>
      <c r="R49" s="3"/>
      <c r="S49" s="3"/>
      <c r="T49" s="3"/>
      <c r="U49" s="7"/>
      <c r="V49" s="7"/>
      <c r="W49" s="3"/>
      <c r="X49" s="7"/>
      <c r="Y49" s="7"/>
      <c r="Z49" s="7"/>
      <c r="AA49" s="7"/>
      <c r="AB49" s="5"/>
      <c r="AC49" s="5"/>
      <c r="AD49" s="2"/>
      <c r="AE49" s="2"/>
      <c r="AF49" s="2"/>
    </row>
    <row r="50" spans="1:33" x14ac:dyDescent="0.2">
      <c r="A50" s="91"/>
      <c r="B50" s="3"/>
      <c r="C50" s="3"/>
      <c r="D50" s="3"/>
      <c r="E50" s="3"/>
      <c r="F50" s="3"/>
      <c r="G50" s="3"/>
      <c r="H50" s="3"/>
      <c r="I50" s="3"/>
      <c r="J50" s="3"/>
      <c r="K50" s="3"/>
      <c r="L50" s="3"/>
      <c r="M50" s="3"/>
      <c r="N50" s="3"/>
      <c r="O50" s="3"/>
      <c r="P50" s="3"/>
      <c r="Q50" s="3"/>
      <c r="R50" s="3"/>
      <c r="S50" s="3"/>
      <c r="T50" s="3"/>
      <c r="U50" s="6"/>
      <c r="V50" s="7"/>
      <c r="W50" s="3"/>
      <c r="X50" s="7"/>
      <c r="Y50" s="7"/>
      <c r="Z50" s="7"/>
      <c r="AA50" s="7"/>
      <c r="AB50" s="7"/>
      <c r="AC50" s="5"/>
      <c r="AD50" s="2"/>
      <c r="AE50" s="2"/>
      <c r="AF50" s="2"/>
    </row>
    <row r="51" spans="1:33" x14ac:dyDescent="0.2">
      <c r="A51" s="91"/>
      <c r="B51" s="12"/>
      <c r="C51" s="12"/>
      <c r="D51" s="12"/>
      <c r="E51" s="12"/>
      <c r="F51" s="12"/>
      <c r="G51" s="12"/>
      <c r="H51" s="12"/>
      <c r="I51" s="12"/>
      <c r="J51" s="12"/>
      <c r="K51" s="3"/>
      <c r="L51" s="3"/>
      <c r="M51" s="3"/>
      <c r="N51" s="3"/>
      <c r="O51" s="3"/>
      <c r="P51" s="3"/>
      <c r="Q51" s="3"/>
      <c r="R51" s="3"/>
      <c r="S51" s="3"/>
      <c r="T51" s="3"/>
      <c r="U51" s="3"/>
      <c r="V51" s="7"/>
      <c r="W51" s="3"/>
      <c r="X51" s="7"/>
      <c r="Y51" s="7"/>
      <c r="Z51" s="7"/>
      <c r="AA51" s="7"/>
      <c r="AB51" s="7"/>
      <c r="AC51" s="5"/>
      <c r="AD51" s="2"/>
      <c r="AE51" s="2"/>
      <c r="AF51" s="2"/>
    </row>
    <row r="52" spans="1:33" x14ac:dyDescent="0.2">
      <c r="A52" s="91"/>
      <c r="B52" s="12"/>
      <c r="C52" s="12"/>
      <c r="D52" s="12"/>
      <c r="E52" s="12"/>
      <c r="F52" s="12"/>
      <c r="G52" s="12"/>
      <c r="H52" s="12"/>
      <c r="I52" s="12"/>
      <c r="J52" s="12"/>
      <c r="K52" s="12"/>
      <c r="L52" s="12"/>
      <c r="M52" s="12"/>
      <c r="N52" s="12"/>
      <c r="O52" s="12"/>
      <c r="P52" s="12"/>
      <c r="Q52" s="12"/>
      <c r="R52" s="12"/>
      <c r="S52" s="12"/>
      <c r="T52" s="12"/>
      <c r="U52" s="12"/>
      <c r="V52" s="13"/>
      <c r="W52" s="12"/>
      <c r="X52" s="12"/>
      <c r="Y52" s="12"/>
      <c r="Z52" s="25"/>
      <c r="AA52" s="25"/>
      <c r="AB52" s="25"/>
      <c r="AC52" s="13"/>
      <c r="AD52" s="14"/>
      <c r="AE52" s="2"/>
      <c r="AF52" s="2"/>
    </row>
    <row r="53" spans="1:33" x14ac:dyDescent="0.2">
      <c r="A53" s="91"/>
      <c r="B53" s="12"/>
      <c r="C53" s="12"/>
      <c r="D53" s="12"/>
      <c r="E53" s="12"/>
      <c r="F53" s="12"/>
      <c r="G53" s="12"/>
      <c r="H53" s="12"/>
      <c r="I53" s="12"/>
      <c r="J53" s="12"/>
      <c r="K53" s="12"/>
      <c r="L53" s="12"/>
      <c r="M53" s="12"/>
      <c r="N53" s="12"/>
      <c r="O53" s="12"/>
      <c r="P53" s="12"/>
      <c r="Q53" s="12"/>
      <c r="R53" s="12"/>
      <c r="S53" s="12"/>
      <c r="T53" s="12"/>
      <c r="U53" s="12"/>
      <c r="V53" s="13"/>
      <c r="W53" s="12"/>
      <c r="X53" s="25"/>
      <c r="Y53" s="12"/>
      <c r="Z53" s="25"/>
      <c r="AA53" s="12"/>
      <c r="AB53" s="25"/>
      <c r="AC53" s="25"/>
      <c r="AD53" s="14"/>
      <c r="AE53" s="2"/>
      <c r="AF53" s="2"/>
    </row>
    <row r="54" spans="1:33" x14ac:dyDescent="0.2">
      <c r="A54" s="91"/>
      <c r="B54" s="12"/>
      <c r="C54" s="12"/>
      <c r="D54" s="12"/>
      <c r="E54" s="12"/>
      <c r="F54" s="12"/>
      <c r="G54" s="12"/>
      <c r="H54" s="12"/>
      <c r="I54" s="12"/>
      <c r="J54" s="12"/>
      <c r="K54" s="12"/>
      <c r="L54" s="12"/>
      <c r="M54" s="12"/>
      <c r="N54" s="12"/>
      <c r="O54" s="12"/>
      <c r="P54" s="12"/>
      <c r="Q54" s="12"/>
      <c r="R54" s="12"/>
      <c r="S54" s="12"/>
      <c r="T54" s="12"/>
      <c r="U54" s="12"/>
      <c r="V54" s="13"/>
      <c r="W54" s="12"/>
      <c r="X54" s="25"/>
      <c r="Y54" s="12"/>
      <c r="Z54" s="25"/>
      <c r="AA54" s="12"/>
      <c r="AB54" s="12"/>
      <c r="AC54" s="12"/>
      <c r="AD54" s="14"/>
      <c r="AE54" s="2"/>
      <c r="AF54" s="2"/>
    </row>
    <row r="55" spans="1:33" x14ac:dyDescent="0.2">
      <c r="A55" s="91"/>
      <c r="B55" s="12"/>
      <c r="C55" s="12"/>
      <c r="D55" s="12"/>
      <c r="E55" s="12"/>
      <c r="F55" s="12"/>
      <c r="G55" s="12"/>
      <c r="H55" s="12"/>
      <c r="I55" s="12"/>
      <c r="J55" s="12"/>
      <c r="K55" s="12"/>
      <c r="L55" s="12"/>
      <c r="M55" s="12"/>
      <c r="N55" s="12"/>
      <c r="O55" s="12"/>
      <c r="P55" s="12"/>
      <c r="Q55" s="12"/>
      <c r="R55" s="12"/>
      <c r="S55" s="12"/>
      <c r="T55" s="12"/>
      <c r="U55" s="12"/>
      <c r="V55" s="13"/>
      <c r="W55" s="13"/>
      <c r="X55" s="12"/>
      <c r="Y55" s="25"/>
      <c r="Z55" s="25"/>
      <c r="AA55" s="12"/>
      <c r="AB55" s="12"/>
      <c r="AC55" s="12"/>
      <c r="AD55" s="12"/>
      <c r="AE55" s="2"/>
      <c r="AF55" s="2"/>
    </row>
    <row r="56" spans="1:33" x14ac:dyDescent="0.2">
      <c r="A56" s="91"/>
      <c r="B56" s="12"/>
      <c r="C56" s="12"/>
      <c r="D56" s="12"/>
      <c r="E56" s="12"/>
      <c r="F56" s="12"/>
      <c r="G56" s="12"/>
      <c r="H56" s="12"/>
      <c r="I56" s="12"/>
      <c r="J56" s="12"/>
      <c r="K56" s="12"/>
      <c r="L56" s="12"/>
      <c r="M56" s="12"/>
      <c r="N56" s="12"/>
      <c r="O56" s="12"/>
      <c r="P56" s="12"/>
      <c r="Q56" s="12"/>
      <c r="R56" s="12"/>
      <c r="S56" s="12"/>
      <c r="T56" s="12"/>
      <c r="U56" s="12"/>
      <c r="V56" s="13"/>
      <c r="W56" s="13"/>
      <c r="X56" s="12"/>
      <c r="Y56" s="12"/>
      <c r="Z56" s="25"/>
      <c r="AA56" s="25"/>
      <c r="AB56" s="12"/>
      <c r="AC56" s="12"/>
      <c r="AD56" s="12"/>
      <c r="AE56" s="2"/>
      <c r="AF56" s="2"/>
    </row>
    <row r="57" spans="1:33" x14ac:dyDescent="0.2">
      <c r="A57" s="91"/>
      <c r="B57" s="12"/>
      <c r="C57" s="12"/>
      <c r="D57" s="12"/>
      <c r="E57" s="12"/>
      <c r="F57" s="12"/>
      <c r="G57" s="12"/>
      <c r="H57" s="12"/>
      <c r="I57" s="12"/>
      <c r="J57" s="12"/>
      <c r="K57" s="12"/>
      <c r="L57" s="12"/>
      <c r="M57" s="12"/>
      <c r="N57" s="12"/>
      <c r="O57" s="12"/>
      <c r="P57" s="12"/>
      <c r="Q57" s="12"/>
      <c r="R57" s="12"/>
      <c r="S57" s="12"/>
      <c r="T57" s="25"/>
      <c r="U57" s="25"/>
      <c r="V57" s="12"/>
      <c r="W57" s="12"/>
      <c r="X57" s="13"/>
      <c r="Y57" s="12"/>
      <c r="Z57" s="12"/>
      <c r="AA57" s="12"/>
      <c r="AB57" s="12"/>
      <c r="AC57" s="12"/>
      <c r="AD57" s="12"/>
      <c r="AE57" s="12"/>
      <c r="AF57" s="2"/>
    </row>
    <row r="58" spans="1:33" x14ac:dyDescent="0.2">
      <c r="A58" s="91"/>
      <c r="B58" s="2"/>
      <c r="C58" s="2"/>
      <c r="D58" s="2"/>
      <c r="E58" s="2"/>
      <c r="F58" s="2"/>
      <c r="G58" s="2"/>
      <c r="H58" s="2"/>
      <c r="I58" s="2"/>
      <c r="J58" s="2"/>
      <c r="K58" s="12"/>
      <c r="L58" s="12"/>
      <c r="M58" s="12"/>
      <c r="N58" s="12"/>
      <c r="O58" s="12"/>
      <c r="P58" s="12"/>
      <c r="Q58" s="12"/>
      <c r="R58" s="12"/>
      <c r="S58" s="12"/>
      <c r="T58" s="12"/>
      <c r="U58" s="25"/>
      <c r="V58" s="12"/>
      <c r="W58" s="12"/>
      <c r="X58" s="12"/>
      <c r="Y58" s="12"/>
      <c r="Z58" s="12"/>
      <c r="AA58" s="12"/>
      <c r="AB58" s="12"/>
      <c r="AC58" s="12"/>
      <c r="AD58" s="15"/>
      <c r="AE58" s="15"/>
      <c r="AF58" s="2"/>
    </row>
    <row r="59" spans="1:33" x14ac:dyDescent="0.2">
      <c r="A59" s="91"/>
      <c r="B59" s="2"/>
      <c r="C59" s="2"/>
      <c r="D59" s="2"/>
      <c r="E59" s="2"/>
      <c r="F59" s="2"/>
      <c r="G59" s="2"/>
      <c r="H59" s="2"/>
      <c r="I59" s="2"/>
      <c r="J59" s="2"/>
      <c r="K59" s="2"/>
      <c r="L59" s="2"/>
      <c r="M59" s="2"/>
      <c r="N59" s="2"/>
      <c r="O59" s="2"/>
      <c r="P59" s="2"/>
      <c r="Q59" s="2"/>
      <c r="R59" s="2"/>
      <c r="S59" s="2"/>
      <c r="T59" s="2"/>
      <c r="U59" s="25"/>
      <c r="V59" s="2"/>
      <c r="W59" s="2"/>
      <c r="X59" s="2"/>
      <c r="Y59" s="2"/>
      <c r="Z59" s="2"/>
      <c r="AA59" s="2"/>
      <c r="AB59" s="2"/>
      <c r="AC59" s="2"/>
      <c r="AD59" s="2"/>
      <c r="AE59" s="2"/>
      <c r="AF59" s="2"/>
    </row>
    <row r="60" spans="1:33" x14ac:dyDescent="0.2">
      <c r="A60" s="91"/>
      <c r="B60" s="2"/>
      <c r="C60" s="2"/>
      <c r="D60" s="2"/>
      <c r="E60" s="2"/>
      <c r="F60" s="2"/>
      <c r="G60" s="2"/>
      <c r="H60" s="2"/>
      <c r="I60" s="2"/>
      <c r="J60" s="2"/>
      <c r="K60" s="2"/>
      <c r="L60" s="2"/>
      <c r="M60" s="2"/>
      <c r="N60" s="2"/>
      <c r="O60" s="2"/>
      <c r="P60" s="2"/>
      <c r="Q60" s="2"/>
      <c r="R60" s="2"/>
      <c r="S60" s="2"/>
      <c r="T60" s="2"/>
      <c r="U60" s="2"/>
      <c r="V60" s="2"/>
      <c r="W60" s="2"/>
      <c r="X60" s="2"/>
      <c r="Y60" s="2"/>
      <c r="Z60" s="15"/>
      <c r="AA60" s="15"/>
      <c r="AB60" s="15"/>
      <c r="AC60" s="15"/>
      <c r="AD60" s="15"/>
      <c r="AE60" s="15"/>
      <c r="AF60" s="15"/>
    </row>
    <row r="61" spans="1:33" x14ac:dyDescent="0.2">
      <c r="A61" s="91"/>
      <c r="K61" s="2"/>
      <c r="L61" s="2"/>
      <c r="M61" s="2"/>
      <c r="N61" s="2"/>
      <c r="O61" s="2"/>
      <c r="P61" s="2"/>
      <c r="Q61" s="2"/>
      <c r="R61" s="2"/>
      <c r="S61" s="2"/>
      <c r="T61" s="2"/>
      <c r="U61" s="2"/>
      <c r="V61" s="2"/>
      <c r="W61" s="2"/>
      <c r="X61" s="2"/>
      <c r="Y61" s="2"/>
      <c r="Z61" s="15"/>
      <c r="AA61" s="15"/>
      <c r="AB61" s="15"/>
      <c r="AC61" s="15"/>
      <c r="AD61" s="15"/>
      <c r="AE61" s="15"/>
      <c r="AF61" s="15"/>
    </row>
    <row r="62" spans="1:33" x14ac:dyDescent="0.2">
      <c r="A62" s="91"/>
      <c r="AA62" s="22"/>
      <c r="AB62" s="22"/>
      <c r="AC62" s="22"/>
      <c r="AD62" s="22"/>
      <c r="AE62" s="22"/>
      <c r="AF62" s="22"/>
      <c r="AG62" s="22"/>
    </row>
    <row r="63" spans="1:33" x14ac:dyDescent="0.2">
      <c r="A63" s="91"/>
    </row>
    <row r="64" spans="1:33" x14ac:dyDescent="0.2">
      <c r="A64" s="91"/>
    </row>
    <row r="65" spans="1:36" x14ac:dyDescent="0.2">
      <c r="A65" s="91"/>
    </row>
    <row r="66" spans="1:36" x14ac:dyDescent="0.2">
      <c r="A66" s="91"/>
      <c r="AC66" s="22"/>
      <c r="AD66" s="22"/>
      <c r="AE66" s="22"/>
      <c r="AF66" s="22"/>
      <c r="AG66" s="22"/>
      <c r="AH66" s="22"/>
      <c r="AI66" s="22"/>
    </row>
    <row r="67" spans="1:36" x14ac:dyDescent="0.2">
      <c r="A67" s="92"/>
    </row>
    <row r="68" spans="1:36" x14ac:dyDescent="0.2">
      <c r="A68" s="93"/>
      <c r="AC68" s="22"/>
      <c r="AD68" s="22"/>
      <c r="AE68" s="22"/>
      <c r="AF68" s="22"/>
      <c r="AG68" s="22"/>
      <c r="AH68" s="22"/>
      <c r="AI68" s="22"/>
    </row>
    <row r="69" spans="1:36" x14ac:dyDescent="0.2">
      <c r="A69" s="93"/>
    </row>
    <row r="70" spans="1:36" x14ac:dyDescent="0.2">
      <c r="A70" s="93"/>
      <c r="AD70" s="22"/>
      <c r="AE70" s="22"/>
      <c r="AF70" s="22"/>
      <c r="AG70" s="22"/>
      <c r="AH70" s="22"/>
      <c r="AI70" s="22"/>
      <c r="AJ70" s="22"/>
    </row>
  </sheetData>
  <hyperlinks>
    <hyperlink ref="A4" location="Contents!A1" display="Back to contents" xr:uid="{00000000-0004-0000-7000-000000000000}"/>
  </hyperlink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267</v>
      </c>
      <c r="B1" s="170" t="s">
        <v>267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-0.8</v>
      </c>
      <c r="D5" s="111">
        <v>4</v>
      </c>
      <c r="E5" s="111">
        <v>4.2</v>
      </c>
      <c r="F5" s="111">
        <v>4.5</v>
      </c>
      <c r="G5" s="111">
        <v>4.5</v>
      </c>
      <c r="H5" s="111">
        <v>4.5999999999999996</v>
      </c>
      <c r="I5" s="111">
        <v>4.5999999999999996</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-0.7</v>
      </c>
      <c r="D6" s="111">
        <v>4.7</v>
      </c>
      <c r="E6" s="111">
        <v>4.0999999999999996</v>
      </c>
      <c r="F6" s="111">
        <v>4.3</v>
      </c>
      <c r="G6" s="111">
        <v>4.4000000000000004</v>
      </c>
      <c r="H6" s="111">
        <v>4.5</v>
      </c>
      <c r="I6" s="111">
        <v>4.5999999999999996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-0.7</v>
      </c>
      <c r="D7" s="111">
        <v>5</v>
      </c>
      <c r="E7" s="111">
        <v>4.2</v>
      </c>
      <c r="F7" s="111">
        <v>4.3</v>
      </c>
      <c r="G7" s="111">
        <v>4.3</v>
      </c>
      <c r="H7" s="111">
        <v>4.4000000000000004</v>
      </c>
      <c r="I7" s="111">
        <v>4.4000000000000004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5.0999999999999996</v>
      </c>
      <c r="E8" s="111">
        <v>3.8</v>
      </c>
      <c r="F8" s="111">
        <v>3.5</v>
      </c>
      <c r="G8" s="111">
        <v>4.4000000000000004</v>
      </c>
      <c r="H8" s="111">
        <v>4.7</v>
      </c>
      <c r="I8" s="111">
        <v>4.8</v>
      </c>
      <c r="J8" s="111">
        <v>4.9000000000000004</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5.0999999999999996</v>
      </c>
      <c r="E9" s="111">
        <v>3.8</v>
      </c>
      <c r="F9" s="111">
        <v>3.3</v>
      </c>
      <c r="G9" s="111">
        <v>4.0999999999999996</v>
      </c>
      <c r="H9" s="111">
        <v>4.7</v>
      </c>
      <c r="I9" s="111">
        <v>4.8</v>
      </c>
      <c r="J9" s="111">
        <v>4.9000000000000004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3.9</v>
      </c>
      <c r="F10" s="111">
        <v>3.2</v>
      </c>
      <c r="G10" s="111">
        <v>3.5</v>
      </c>
      <c r="H10" s="111">
        <v>4.2</v>
      </c>
      <c r="I10" s="111">
        <v>4.5</v>
      </c>
      <c r="J10" s="111">
        <v>4.5999999999999996</v>
      </c>
      <c r="K10" s="111">
        <v>4.7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3.9</v>
      </c>
      <c r="F11" s="111">
        <v>3.1</v>
      </c>
      <c r="G11" s="111">
        <v>3.4</v>
      </c>
      <c r="H11" s="111">
        <v>4.0999999999999996</v>
      </c>
      <c r="I11" s="111">
        <v>4.4000000000000004</v>
      </c>
      <c r="J11" s="111">
        <v>4.5999999999999996</v>
      </c>
      <c r="K11" s="111">
        <v>4.5999999999999996</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3.2</v>
      </c>
      <c r="G12" s="111">
        <v>2.9</v>
      </c>
      <c r="H12" s="111">
        <v>3.6</v>
      </c>
      <c r="I12" s="111">
        <v>3.9</v>
      </c>
      <c r="J12" s="111">
        <v>4.0999999999999996</v>
      </c>
      <c r="K12" s="111">
        <v>4.2</v>
      </c>
      <c r="L12" s="111">
        <v>4.2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3.1</v>
      </c>
      <c r="G13" s="111">
        <v>2.9</v>
      </c>
      <c r="H13" s="111">
        <v>3.8</v>
      </c>
      <c r="I13" s="111">
        <v>3.9</v>
      </c>
      <c r="J13" s="111">
        <v>4.0999999999999996</v>
      </c>
      <c r="K13" s="111">
        <v>4.2</v>
      </c>
      <c r="L13" s="111">
        <v>4.2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3.2</v>
      </c>
      <c r="H14" s="111">
        <v>3.3</v>
      </c>
      <c r="I14" s="111">
        <v>3.8</v>
      </c>
      <c r="J14" s="111">
        <v>4</v>
      </c>
      <c r="K14" s="111">
        <v>4</v>
      </c>
      <c r="L14" s="111">
        <v>4.0999999999999996</v>
      </c>
      <c r="M14" s="111">
        <v>4.0999999999999996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3.3</v>
      </c>
      <c r="H15" s="111">
        <v>3.3</v>
      </c>
      <c r="I15" s="111">
        <v>3.5</v>
      </c>
      <c r="J15" s="111">
        <v>3.6</v>
      </c>
      <c r="K15" s="111">
        <v>3.9</v>
      </c>
      <c r="L15" s="111">
        <v>4</v>
      </c>
      <c r="M15" s="111">
        <v>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3.4</v>
      </c>
      <c r="I16" s="111">
        <v>3.2</v>
      </c>
      <c r="J16" s="111">
        <v>3.7</v>
      </c>
      <c r="K16" s="111">
        <v>3.8</v>
      </c>
      <c r="L16" s="111">
        <v>3.8</v>
      </c>
      <c r="M16" s="111">
        <v>3.9</v>
      </c>
      <c r="N16" s="111">
        <v>3.9</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3.4</v>
      </c>
      <c r="I17" s="111">
        <v>3.1</v>
      </c>
      <c r="J17" s="111">
        <v>3.5</v>
      </c>
      <c r="K17" s="111">
        <v>3.8</v>
      </c>
      <c r="L17" s="111">
        <v>3.9</v>
      </c>
      <c r="M17" s="111">
        <v>3.9</v>
      </c>
      <c r="N17" s="111">
        <v>3.9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3.4</v>
      </c>
      <c r="I18" s="111">
        <v>3.1</v>
      </c>
      <c r="J18" s="111">
        <v>3.3</v>
      </c>
      <c r="K18" s="111">
        <v>3.5</v>
      </c>
      <c r="L18" s="111">
        <v>3.8</v>
      </c>
      <c r="M18" s="111">
        <v>3.9</v>
      </c>
      <c r="N18" s="111">
        <v>3.9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3.2291045612623939</v>
      </c>
      <c r="J19" s="111">
        <v>3.0501237689738905</v>
      </c>
      <c r="K19" s="111">
        <v>3.3859085373712796</v>
      </c>
      <c r="L19" s="111">
        <v>3.5115466798274992</v>
      </c>
      <c r="M19" s="111">
        <v>3.6428172339055545</v>
      </c>
      <c r="N19" s="111">
        <v>3.7324099033143203</v>
      </c>
      <c r="O19" s="111">
        <v>3.731808836936493</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3.255845936245767</v>
      </c>
      <c r="J20" s="111">
        <v>3.0715097051539408</v>
      </c>
      <c r="K20" s="111">
        <v>3.3793892567981847</v>
      </c>
      <c r="L20" s="111">
        <v>3.5343801424211407</v>
      </c>
      <c r="M20" s="111">
        <v>3.6416916657999336</v>
      </c>
      <c r="N20" s="111">
        <v>3.7223827196204806</v>
      </c>
      <c r="O20" s="111">
        <v>3.7491519989228284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3.2009845239041823</v>
      </c>
      <c r="K21" s="111">
        <v>3.554112096371405</v>
      </c>
      <c r="L21" s="111">
        <v>3.7119941059251653</v>
      </c>
      <c r="M21" s="111">
        <v>3.6523576338356794</v>
      </c>
      <c r="N21" s="111">
        <v>3.7089400112889228</v>
      </c>
      <c r="O21" s="111">
        <v>3.7873785543223089</v>
      </c>
      <c r="P21" s="111">
        <v>3.7580871516059986</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3.2112547064037922</v>
      </c>
      <c r="K22" s="111">
        <v>3.7157727952138639</v>
      </c>
      <c r="L22" s="111">
        <v>3.8665840440954087</v>
      </c>
      <c r="M22" s="111">
        <v>3.852240366709287</v>
      </c>
      <c r="N22" s="111">
        <v>3.6902473610948925</v>
      </c>
      <c r="O22" s="111">
        <v>3.6856378636384632</v>
      </c>
      <c r="P22" s="111">
        <v>3.6512067570469453</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3.703930198784374</v>
      </c>
      <c r="L23" s="111">
        <v>3.7021729891896267</v>
      </c>
      <c r="M23" s="111">
        <v>3.6569142610050447</v>
      </c>
      <c r="N23" s="111">
        <v>3.658850768452238</v>
      </c>
      <c r="O23" s="111">
        <v>3.6357422998392179</v>
      </c>
      <c r="P23" s="111">
        <v>3.5694706066546069</v>
      </c>
      <c r="Q23" s="111">
        <v>3.5590235779586985</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3.7200307933296313</v>
      </c>
      <c r="L24" s="111">
        <v>3.6354454560981235</v>
      </c>
      <c r="M24" s="111">
        <v>3.518945498203903</v>
      </c>
      <c r="N24" s="111">
        <v>3.6024594420321301</v>
      </c>
      <c r="O24" s="111">
        <v>3.6302157172603899</v>
      </c>
      <c r="P24" s="111">
        <v>3.5555363590715579</v>
      </c>
      <c r="Q24" s="111">
        <v>3.5644218486690575</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3.6250122353956025</v>
      </c>
      <c r="M25" s="111">
        <v>2.9399149714621431</v>
      </c>
      <c r="N25" s="111">
        <v>2.9602007418679137</v>
      </c>
      <c r="O25" s="111">
        <v>3.638940756195177</v>
      </c>
      <c r="P25" s="111">
        <v>3.5039187673858914</v>
      </c>
      <c r="Q25" s="111">
        <v>3.5637201862206367</v>
      </c>
      <c r="R25" s="111">
        <v>3.5918027840768465</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2.7749532626681832</v>
      </c>
      <c r="N26" s="111">
        <v>-4.3616608216877149</v>
      </c>
      <c r="O26" s="111">
        <v>5.1595725204575897</v>
      </c>
      <c r="P26" s="111">
        <v>4.2396237151290448</v>
      </c>
      <c r="Q26" s="111">
        <v>3.8448045125560322</v>
      </c>
      <c r="R26" s="111">
        <v>3.6408689678580974</v>
      </c>
      <c r="S26" s="111">
        <v>3.4870598169578746</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v>2.7689833675427078</v>
      </c>
      <c r="N27" s="111">
        <v>-3.4877801569947033</v>
      </c>
      <c r="O27" s="111">
        <v>5.5242028035635933</v>
      </c>
      <c r="P27" s="111">
        <v>4.2273177861018905</v>
      </c>
      <c r="Q27" s="111">
        <v>3.7960597048060496</v>
      </c>
      <c r="R27" s="111">
        <v>3.5709607364484914</v>
      </c>
      <c r="S27" s="111">
        <v>3.468672991752662</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-3.075853174895578</v>
      </c>
      <c r="O28" s="111">
        <v>5.8831184790857911</v>
      </c>
      <c r="P28" s="111">
        <v>4.8742283220738072</v>
      </c>
      <c r="Q28" s="111">
        <v>3.6645381849952794</v>
      </c>
      <c r="R28" s="111">
        <v>3.4835299132310893</v>
      </c>
      <c r="S28" s="111">
        <v>3.3654626309987332</v>
      </c>
      <c r="T28" s="111">
        <v>3.2594346588338396</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v>-2.8295717693315221</v>
      </c>
      <c r="O29" s="111">
        <v>5.8705899804348549</v>
      </c>
      <c r="P29" s="111">
        <v>3.8575882901232705</v>
      </c>
      <c r="Q29" s="111">
        <v>3.8005562271152091</v>
      </c>
      <c r="R29" s="111">
        <v>3.8266453601059771</v>
      </c>
      <c r="S29" s="111">
        <v>3.6458305154792043</v>
      </c>
      <c r="T29" s="111">
        <v>3.2959438069189537</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5.5922609231226224</v>
      </c>
      <c r="P30" s="308">
        <v>3.1133886120621725</v>
      </c>
      <c r="Q30" s="308">
        <v>2.6539258469485301</v>
      </c>
      <c r="R30" s="308">
        <v>4.5562227335608014</v>
      </c>
      <c r="S30" s="308">
        <v>4.4419449267443722</v>
      </c>
      <c r="T30" s="308">
        <v>3.6720692411943583</v>
      </c>
      <c r="U30" s="308">
        <v>3.2638353958634783</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-0.22016795534242367</v>
      </c>
      <c r="D32" s="111">
        <v>5.309084286198595</v>
      </c>
      <c r="E32" s="111">
        <v>4.3877488216137293</v>
      </c>
      <c r="F32" s="111">
        <v>3.5202285684577523</v>
      </c>
      <c r="G32" s="111">
        <v>3.3993518496872182</v>
      </c>
      <c r="H32" s="111">
        <v>3.4574935804500635</v>
      </c>
      <c r="I32" s="111">
        <v>3.4194489197990303</v>
      </c>
      <c r="J32" s="111">
        <v>3.3514589309686813</v>
      </c>
      <c r="K32" s="111">
        <v>3.7482026661924857</v>
      </c>
      <c r="L32" s="111">
        <v>3.556011649005089</v>
      </c>
      <c r="M32" s="111">
        <v>2.8556552094040648</v>
      </c>
      <c r="N32" s="111">
        <v>-2.5066299790638755</v>
      </c>
      <c r="O32" s="308">
        <v>5.5922609231226224</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7100-000000000000}"/>
  </hyperlink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4"/>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209</v>
      </c>
      <c r="B1" s="170" t="s">
        <v>209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-11</v>
      </c>
      <c r="D5" s="111">
        <v>6.1</v>
      </c>
      <c r="E5" s="111">
        <v>6.2</v>
      </c>
      <c r="F5" s="111">
        <v>7.2</v>
      </c>
      <c r="G5" s="111">
        <v>7.3</v>
      </c>
      <c r="H5" s="111">
        <v>7.3</v>
      </c>
      <c r="I5" s="111">
        <v>7.4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v>
      </c>
      <c r="D6" s="111">
        <v>9.6</v>
      </c>
      <c r="E6" s="111">
        <v>6.4</v>
      </c>
      <c r="F6" s="111">
        <v>7</v>
      </c>
      <c r="G6" s="111">
        <v>7.2</v>
      </c>
      <c r="H6" s="111">
        <v>7.2</v>
      </c>
      <c r="I6" s="111">
        <v>7.3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-11.1</v>
      </c>
      <c r="D7" s="111">
        <v>12.7</v>
      </c>
      <c r="E7" s="111">
        <v>6.9</v>
      </c>
      <c r="F7" s="111">
        <v>6.8</v>
      </c>
      <c r="G7" s="111">
        <v>6.9</v>
      </c>
      <c r="H7" s="111">
        <v>7</v>
      </c>
      <c r="I7" s="111">
        <v>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12.2</v>
      </c>
      <c r="E8" s="111">
        <v>6.6</v>
      </c>
      <c r="F8" s="111">
        <v>5</v>
      </c>
      <c r="G8" s="111">
        <v>7.1</v>
      </c>
      <c r="H8" s="111">
        <v>7.1</v>
      </c>
      <c r="I8" s="111">
        <v>6.9</v>
      </c>
      <c r="J8" s="111">
        <v>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12.4</v>
      </c>
      <c r="E9" s="111">
        <v>6.3</v>
      </c>
      <c r="F9" s="111">
        <v>4.0999999999999996</v>
      </c>
      <c r="G9" s="111">
        <v>6.4</v>
      </c>
      <c r="H9" s="111">
        <v>6.9</v>
      </c>
      <c r="I9" s="111">
        <v>6.9</v>
      </c>
      <c r="J9" s="111">
        <v>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5.8</v>
      </c>
      <c r="F10" s="111">
        <v>3</v>
      </c>
      <c r="G10" s="111">
        <v>4.4000000000000004</v>
      </c>
      <c r="H10" s="111">
        <v>5.9</v>
      </c>
      <c r="I10" s="111">
        <v>6.3</v>
      </c>
      <c r="J10" s="111">
        <v>6.5</v>
      </c>
      <c r="K10" s="111">
        <v>6.6</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5.7</v>
      </c>
      <c r="F11" s="111">
        <v>2.5</v>
      </c>
      <c r="G11" s="111">
        <v>3.7</v>
      </c>
      <c r="H11" s="111">
        <v>5.6</v>
      </c>
      <c r="I11" s="111">
        <v>6</v>
      </c>
      <c r="J11" s="111">
        <v>6.2</v>
      </c>
      <c r="K11" s="111">
        <v>6.3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2.4</v>
      </c>
      <c r="G12" s="111">
        <v>2.8</v>
      </c>
      <c r="H12" s="111">
        <v>5.4</v>
      </c>
      <c r="I12" s="111">
        <v>5.8</v>
      </c>
      <c r="J12" s="111">
        <v>6</v>
      </c>
      <c r="K12" s="111">
        <v>6.1</v>
      </c>
      <c r="L12" s="111">
        <v>6.1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v>
      </c>
      <c r="G13" s="111">
        <v>3.2</v>
      </c>
      <c r="H13" s="111">
        <v>5.2</v>
      </c>
      <c r="I13" s="111">
        <v>5.8</v>
      </c>
      <c r="J13" s="111">
        <v>6</v>
      </c>
      <c r="K13" s="111">
        <v>6.1</v>
      </c>
      <c r="L13" s="111">
        <v>6.1</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3.1</v>
      </c>
      <c r="H14" s="111">
        <v>3.8</v>
      </c>
      <c r="I14" s="111">
        <v>5.0999999999999996</v>
      </c>
      <c r="J14" s="111">
        <v>5.4</v>
      </c>
      <c r="K14" s="111">
        <v>5.6</v>
      </c>
      <c r="L14" s="111">
        <v>5.6</v>
      </c>
      <c r="M14" s="111">
        <v>5.6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3.4</v>
      </c>
      <c r="H15" s="111">
        <v>3.1</v>
      </c>
      <c r="I15" s="111">
        <v>4</v>
      </c>
      <c r="J15" s="111">
        <v>4.9000000000000004</v>
      </c>
      <c r="K15" s="111">
        <v>5.3</v>
      </c>
      <c r="L15" s="111">
        <v>5.4</v>
      </c>
      <c r="M15" s="111">
        <v>5.4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3.2</v>
      </c>
      <c r="I16" s="111">
        <v>4.0999999999999996</v>
      </c>
      <c r="J16" s="111">
        <v>4.8</v>
      </c>
      <c r="K16" s="111">
        <v>4.9000000000000004</v>
      </c>
      <c r="L16" s="111">
        <v>5</v>
      </c>
      <c r="M16" s="111">
        <v>5</v>
      </c>
      <c r="N16" s="111">
        <v>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3.3</v>
      </c>
      <c r="I17" s="111">
        <v>3</v>
      </c>
      <c r="J17" s="111">
        <v>3.5</v>
      </c>
      <c r="K17" s="111">
        <v>3.9</v>
      </c>
      <c r="L17" s="111">
        <v>4.3</v>
      </c>
      <c r="M17" s="111">
        <v>4.4000000000000004</v>
      </c>
      <c r="N17" s="111">
        <v>4.4000000000000004</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3.5</v>
      </c>
      <c r="I18" s="111">
        <v>2.4</v>
      </c>
      <c r="J18" s="111">
        <v>3</v>
      </c>
      <c r="K18" s="111">
        <v>3.6</v>
      </c>
      <c r="L18" s="111">
        <v>4.2</v>
      </c>
      <c r="M18" s="111">
        <v>4.3</v>
      </c>
      <c r="N18" s="111">
        <v>4.3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2.784788343415332</v>
      </c>
      <c r="J19" s="111">
        <v>2.2844631729279299</v>
      </c>
      <c r="K19" s="111">
        <v>3.3923795557940473</v>
      </c>
      <c r="L19" s="111">
        <v>3.7461594337116306</v>
      </c>
      <c r="M19" s="111">
        <v>3.996472555837093</v>
      </c>
      <c r="N19" s="111">
        <v>4.1046518476021223</v>
      </c>
      <c r="O19" s="111">
        <v>4.1354508040596771</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2.6417358710357144</v>
      </c>
      <c r="J20" s="111">
        <v>1.8820899274335006</v>
      </c>
      <c r="K20" s="111">
        <v>3.0608138543648917</v>
      </c>
      <c r="L20" s="111">
        <v>3.6046167505331619</v>
      </c>
      <c r="M20" s="111">
        <v>3.9501262248962035</v>
      </c>
      <c r="N20" s="111">
        <v>4.0572994705328034</v>
      </c>
      <c r="O20" s="111">
        <v>4.0567033726403139</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2.6523892728809564</v>
      </c>
      <c r="K21" s="111">
        <v>5.0294947544153032</v>
      </c>
      <c r="L21" s="111">
        <v>3.9501163174533267</v>
      </c>
      <c r="M21" s="111">
        <v>3.8893371961754797</v>
      </c>
      <c r="N21" s="111">
        <v>3.8416736163826224</v>
      </c>
      <c r="O21" s="111">
        <v>3.9300759294188019</v>
      </c>
      <c r="P21" s="111">
        <v>3.9507657250006147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2.6580416789639525</v>
      </c>
      <c r="K22" s="111">
        <v>4.9036685167368477</v>
      </c>
      <c r="L22" s="111">
        <v>4.5983687030440725</v>
      </c>
      <c r="M22" s="111">
        <v>4.4350875563577175</v>
      </c>
      <c r="N22" s="111">
        <v>3.9082498537908585</v>
      </c>
      <c r="O22" s="111">
        <v>3.715007025909963</v>
      </c>
      <c r="P22" s="111">
        <v>3.7884225265071105</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5.0355600320548461</v>
      </c>
      <c r="L23" s="111">
        <v>4.1619927907336072</v>
      </c>
      <c r="M23" s="111">
        <v>4.0463960449581755</v>
      </c>
      <c r="N23" s="111">
        <v>4.0942092057200163</v>
      </c>
      <c r="O23" s="111">
        <v>3.9393303348295658</v>
      </c>
      <c r="P23" s="111">
        <v>3.7599851285789949</v>
      </c>
      <c r="Q23" s="111">
        <v>3.6458287665521403</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5.1422900638723297</v>
      </c>
      <c r="L24" s="111">
        <v>4.04668166915922</v>
      </c>
      <c r="M24" s="111">
        <v>3.8436875459808291</v>
      </c>
      <c r="N24" s="111">
        <v>3.9401676265771695</v>
      </c>
      <c r="O24" s="111">
        <v>3.8550024020325058</v>
      </c>
      <c r="P24" s="111">
        <v>3.7685626818207125</v>
      </c>
      <c r="Q24" s="111">
        <v>3.6329815139549866</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3.6747921362381737</v>
      </c>
      <c r="M25" s="111">
        <v>1.1084354959351721</v>
      </c>
      <c r="N25" s="111">
        <v>1.9077766476363407</v>
      </c>
      <c r="O25" s="111">
        <v>3.9487429340489553</v>
      </c>
      <c r="P25" s="111">
        <v>3.5955938235176865</v>
      </c>
      <c r="Q25" s="111">
        <v>3.6817683790597266</v>
      </c>
      <c r="R25" s="111">
        <v>3.755281120347933</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1.0469560983424777</v>
      </c>
      <c r="N26" s="111">
        <v>-10.4032047437543</v>
      </c>
      <c r="O26" s="111">
        <v>8.2560522293122283</v>
      </c>
      <c r="P26" s="111">
        <v>5.4407171786846984</v>
      </c>
      <c r="Q26" s="111">
        <v>4.2695009804396324</v>
      </c>
      <c r="R26" s="111">
        <v>3.8364808207351504</v>
      </c>
      <c r="S26" s="111">
        <v>3.6433677804287488</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c r="N27" s="111">
        <v>-9.552553284627237</v>
      </c>
      <c r="O27" s="111">
        <v>8.1009819556101554</v>
      </c>
      <c r="P27" s="111">
        <v>6.3435290475191115</v>
      </c>
      <c r="Q27" s="111">
        <v>4.2611708507389734</v>
      </c>
      <c r="R27" s="111">
        <v>3.841965451058261</v>
      </c>
      <c r="S27" s="111">
        <v>3.6170451897943585</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-8.1429782598294231</v>
      </c>
      <c r="O28" s="111">
        <v>9.9052503612305038</v>
      </c>
      <c r="P28" s="111">
        <v>6.8227564039678823</v>
      </c>
      <c r="Q28" s="111">
        <v>4.395660350091517</v>
      </c>
      <c r="R28" s="111">
        <v>3.8167565115661524</v>
      </c>
      <c r="S28" s="111">
        <v>3.6334126692123894</v>
      </c>
      <c r="T28" s="111">
        <v>3.5145074480212228</v>
      </c>
      <c r="U28" s="3"/>
      <c r="V28" s="3"/>
      <c r="W28" s="3"/>
      <c r="X28" s="3"/>
      <c r="Y28" s="3"/>
      <c r="Z28" s="3"/>
      <c r="AA28" s="3"/>
      <c r="AB28" s="3"/>
      <c r="AC28" s="3"/>
      <c r="AD28" s="3"/>
      <c r="AE28" s="3"/>
      <c r="AF28" s="4"/>
      <c r="AG28" s="5"/>
      <c r="AH28" s="5"/>
      <c r="AI28" s="2"/>
      <c r="AJ28" s="2"/>
      <c r="AK28" s="2"/>
    </row>
    <row r="29" spans="1:37" x14ac:dyDescent="0.2">
      <c r="A29" s="310" t="s">
        <v>599</v>
      </c>
      <c r="B29" s="120"/>
      <c r="C29" s="120"/>
      <c r="D29" s="111"/>
      <c r="E29" s="111"/>
      <c r="F29" s="111"/>
      <c r="G29" s="111"/>
      <c r="H29" s="111"/>
      <c r="I29" s="111"/>
      <c r="J29" s="111"/>
      <c r="K29" s="111"/>
      <c r="L29" s="111"/>
      <c r="M29" s="111"/>
      <c r="N29" s="306" t="s">
        <v>596</v>
      </c>
      <c r="O29" s="306" t="s">
        <v>596</v>
      </c>
      <c r="P29" s="306" t="s">
        <v>596</v>
      </c>
      <c r="Q29" s="306" t="s">
        <v>596</v>
      </c>
      <c r="R29" s="306" t="s">
        <v>596</v>
      </c>
      <c r="S29" s="306" t="s">
        <v>596</v>
      </c>
      <c r="T29" s="306" t="s">
        <v>596</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9.2140356741393514</v>
      </c>
      <c r="P30" s="308">
        <v>5.5054747829049973</v>
      </c>
      <c r="Q30" s="308">
        <v>2.9250132620252378</v>
      </c>
      <c r="R30" s="308">
        <v>5.8388872833087868</v>
      </c>
      <c r="S30" s="308">
        <v>4.6093111612595887</v>
      </c>
      <c r="T30" s="308">
        <v>3.5924652941262942</v>
      </c>
      <c r="U30" s="308">
        <v>3.8810966255080492</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20"/>
      <c r="C32" s="111">
        <v>-10.126886643873192</v>
      </c>
      <c r="D32" s="111">
        <v>12.970339729456489</v>
      </c>
      <c r="E32" s="111">
        <v>7.3083586474364388</v>
      </c>
      <c r="F32" s="111">
        <v>3.3617051299994665</v>
      </c>
      <c r="G32" s="111">
        <v>3.5527053266710436</v>
      </c>
      <c r="H32" s="111">
        <v>3.8472546081474581</v>
      </c>
      <c r="I32" s="111">
        <v>2.8556892334223862</v>
      </c>
      <c r="J32" s="111">
        <v>2.3526744446344758</v>
      </c>
      <c r="K32" s="111">
        <v>5.8040366424323446</v>
      </c>
      <c r="L32" s="111">
        <v>4.114812150899005</v>
      </c>
      <c r="M32" s="111">
        <v>0.99307478263260651</v>
      </c>
      <c r="N32" s="111">
        <v>-7.8388008378603491</v>
      </c>
      <c r="O32" s="308">
        <v>9.2140356741393514</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ht="69.95" customHeight="1" x14ac:dyDescent="0.2">
      <c r="A35" s="313" t="s">
        <v>603</v>
      </c>
      <c r="B35" s="307"/>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7200-000000000000}"/>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3"/>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261</v>
      </c>
      <c r="B1" s="170" t="s">
        <v>261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-4</v>
      </c>
      <c r="D5" s="111">
        <v>0.7</v>
      </c>
      <c r="E5" s="111">
        <v>1.4</v>
      </c>
      <c r="F5" s="111">
        <v>1.7</v>
      </c>
      <c r="G5" s="111">
        <v>1.9</v>
      </c>
      <c r="H5" s="111">
        <v>2.2999999999999998</v>
      </c>
      <c r="I5" s="111">
        <v>2.4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-4</v>
      </c>
      <c r="D6" s="111">
        <v>1.6</v>
      </c>
      <c r="E6" s="111">
        <v>1.3</v>
      </c>
      <c r="F6" s="111">
        <v>1.8</v>
      </c>
      <c r="G6" s="111">
        <v>2</v>
      </c>
      <c r="H6" s="111">
        <v>2.2999999999999998</v>
      </c>
      <c r="I6" s="111">
        <v>2.4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-4</v>
      </c>
      <c r="D7" s="111">
        <v>1.7</v>
      </c>
      <c r="E7" s="111">
        <v>1.4</v>
      </c>
      <c r="F7" s="111">
        <v>1.8</v>
      </c>
      <c r="G7" s="111">
        <v>1.8</v>
      </c>
      <c r="H7" s="111">
        <v>1.9</v>
      </c>
      <c r="I7" s="111">
        <v>1.9</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1.7</v>
      </c>
      <c r="E8" s="111">
        <v>1.6</v>
      </c>
      <c r="F8" s="111">
        <v>0.5</v>
      </c>
      <c r="G8" s="111">
        <v>1.6</v>
      </c>
      <c r="H8" s="111">
        <v>1.9</v>
      </c>
      <c r="I8" s="111">
        <v>1.8</v>
      </c>
      <c r="J8" s="111">
        <v>1.7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1.8</v>
      </c>
      <c r="E9" s="111">
        <v>1.5</v>
      </c>
      <c r="F9" s="111">
        <v>-0.3</v>
      </c>
      <c r="G9" s="111">
        <v>1.1000000000000001</v>
      </c>
      <c r="H9" s="111">
        <v>1.6</v>
      </c>
      <c r="I9" s="111">
        <v>1.7</v>
      </c>
      <c r="J9" s="111">
        <v>1.7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1.5</v>
      </c>
      <c r="F10" s="111">
        <v>-0.4</v>
      </c>
      <c r="G10" s="111">
        <v>0</v>
      </c>
      <c r="H10" s="111">
        <v>1.1000000000000001</v>
      </c>
      <c r="I10" s="111">
        <v>1.4</v>
      </c>
      <c r="J10" s="111">
        <v>1.7</v>
      </c>
      <c r="K10" s="111">
        <v>1.9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1.5</v>
      </c>
      <c r="F11" s="111">
        <v>-0.5</v>
      </c>
      <c r="G11" s="111">
        <v>-0.5</v>
      </c>
      <c r="H11" s="111">
        <v>1</v>
      </c>
      <c r="I11" s="111">
        <v>1.3</v>
      </c>
      <c r="J11" s="111">
        <v>1.7</v>
      </c>
      <c r="K11" s="111">
        <v>1.9</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-0.6</v>
      </c>
      <c r="G12" s="111">
        <v>-0.4</v>
      </c>
      <c r="H12" s="111">
        <v>0.9</v>
      </c>
      <c r="I12" s="111">
        <v>1.2</v>
      </c>
      <c r="J12" s="111">
        <v>1.7</v>
      </c>
      <c r="K12" s="111">
        <v>1.9</v>
      </c>
      <c r="L12" s="111">
        <v>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-0.7</v>
      </c>
      <c r="G13" s="111">
        <v>-0.4</v>
      </c>
      <c r="H13" s="111">
        <v>1</v>
      </c>
      <c r="I13" s="111">
        <v>1.4</v>
      </c>
      <c r="J13" s="111">
        <v>1.7</v>
      </c>
      <c r="K13" s="111">
        <v>1.9</v>
      </c>
      <c r="L13" s="111">
        <v>2</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-0.4</v>
      </c>
      <c r="H14" s="111">
        <v>0.8</v>
      </c>
      <c r="I14" s="111">
        <v>1.3</v>
      </c>
      <c r="J14" s="111">
        <v>1.6</v>
      </c>
      <c r="K14" s="111">
        <v>1.6</v>
      </c>
      <c r="L14" s="111">
        <v>1.6</v>
      </c>
      <c r="M14" s="111">
        <v>1.6</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-0.4</v>
      </c>
      <c r="H15" s="111">
        <v>0.9</v>
      </c>
      <c r="I15" s="111">
        <v>1.2</v>
      </c>
      <c r="J15" s="111">
        <v>1.4</v>
      </c>
      <c r="K15" s="111">
        <v>1.6</v>
      </c>
      <c r="L15" s="111">
        <v>1.6</v>
      </c>
      <c r="M15" s="111">
        <v>1.6</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0.9</v>
      </c>
      <c r="I16" s="111">
        <v>1.5</v>
      </c>
      <c r="J16" s="111">
        <v>1.7</v>
      </c>
      <c r="K16" s="111">
        <v>1.6</v>
      </c>
      <c r="L16" s="111">
        <v>1.6</v>
      </c>
      <c r="M16" s="111">
        <v>1.6</v>
      </c>
      <c r="N16" s="111">
        <v>1.6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0.9</v>
      </c>
      <c r="I17" s="111">
        <v>1.5</v>
      </c>
      <c r="J17" s="111">
        <v>1.6</v>
      </c>
      <c r="K17" s="111">
        <v>1.6</v>
      </c>
      <c r="L17" s="111">
        <v>1.6</v>
      </c>
      <c r="M17" s="111">
        <v>1.6</v>
      </c>
      <c r="N17" s="111">
        <v>1.6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0.9</v>
      </c>
      <c r="I18" s="111">
        <v>1.5</v>
      </c>
      <c r="J18" s="111">
        <v>1.6</v>
      </c>
      <c r="K18" s="111">
        <v>1.6</v>
      </c>
      <c r="L18" s="111">
        <v>1.6</v>
      </c>
      <c r="M18" s="111">
        <v>1.6</v>
      </c>
      <c r="N18" s="111">
        <v>1.6</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1.9286398111696856</v>
      </c>
      <c r="J19" s="111">
        <v>1.6622692107380654</v>
      </c>
      <c r="K19" s="111">
        <v>1.5417640899212826</v>
      </c>
      <c r="L19" s="111">
        <v>1.5872015857655519</v>
      </c>
      <c r="M19" s="111">
        <v>1.533148513964</v>
      </c>
      <c r="N19" s="111">
        <v>1.5406705135587062</v>
      </c>
      <c r="O19" s="111">
        <v>1.5188549401253582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1.9281746935964517</v>
      </c>
      <c r="J20" s="111">
        <v>1.6938076395141888</v>
      </c>
      <c r="K20" s="111">
        <v>1.6462143874302004</v>
      </c>
      <c r="L20" s="111">
        <v>1.5848530005426742</v>
      </c>
      <c r="M20" s="111">
        <v>1.4837429970739002</v>
      </c>
      <c r="N20" s="111">
        <v>1.5090472456236848</v>
      </c>
      <c r="O20" s="111">
        <v>1.4877311415417482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1.7748809832594192</v>
      </c>
      <c r="K21" s="111">
        <v>2.1353612007778633</v>
      </c>
      <c r="L21" s="111">
        <v>1.8935816259445737</v>
      </c>
      <c r="M21" s="111">
        <v>1.7485917695581055</v>
      </c>
      <c r="N21" s="111">
        <v>1.6144247678073098</v>
      </c>
      <c r="O21" s="111">
        <v>1.5413679605751573</v>
      </c>
      <c r="P21" s="111">
        <v>1.5413311590517287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1.7888438260687201</v>
      </c>
      <c r="K22" s="111">
        <v>2.4763185997808579</v>
      </c>
      <c r="L22" s="111">
        <v>2.2407606027173621</v>
      </c>
      <c r="M22" s="111">
        <v>2.0300417498980927</v>
      </c>
      <c r="N22" s="111">
        <v>1.6039388132582877</v>
      </c>
      <c r="O22" s="111">
        <v>1.4375939766695156</v>
      </c>
      <c r="P22" s="111">
        <v>1.4275779008637857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2.5159066336444047</v>
      </c>
      <c r="L23" s="111">
        <v>1.9856769274818831</v>
      </c>
      <c r="M23" s="111">
        <v>1.8585677176554904</v>
      </c>
      <c r="N23" s="111">
        <v>1.6545886452127512</v>
      </c>
      <c r="O23" s="111">
        <v>1.5615985272383837</v>
      </c>
      <c r="P23" s="111">
        <v>1.4728068305346564</v>
      </c>
      <c r="Q23" s="111">
        <v>1.4227222274549645</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2.5057541404632344</v>
      </c>
      <c r="L24" s="111">
        <v>1.8168455466870403</v>
      </c>
      <c r="M24" s="111">
        <v>1.5509236488913558</v>
      </c>
      <c r="N24" s="111">
        <v>1.6928097760944949</v>
      </c>
      <c r="O24" s="111">
        <v>1.5968991720997749</v>
      </c>
      <c r="P24" s="111">
        <v>1.4728068305346786</v>
      </c>
      <c r="Q24" s="111">
        <v>1.4227222274549423</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1.8904869598559859</v>
      </c>
      <c r="M25" s="111">
        <v>1.1839180501690283</v>
      </c>
      <c r="N25" s="111">
        <v>1.1166266226989232</v>
      </c>
      <c r="O25" s="111">
        <v>1.4297721961603465</v>
      </c>
      <c r="P25" s="111">
        <v>1.3872158896393123</v>
      </c>
      <c r="Q25" s="111">
        <v>1.3467032107195098</v>
      </c>
      <c r="R25" s="111">
        <v>1.3239517677148773</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1.3021918177252623</v>
      </c>
      <c r="N26" s="111">
        <v>-8.2802316509500145</v>
      </c>
      <c r="O26" s="111">
        <v>5.1685493259773692</v>
      </c>
      <c r="P26" s="111">
        <v>3.1343835363226566</v>
      </c>
      <c r="Q26" s="111">
        <v>2.1549124685096834</v>
      </c>
      <c r="R26" s="111">
        <v>1.7097449540102652</v>
      </c>
      <c r="S26" s="111">
        <v>1.3693238173011708</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v>1.3041705805164838</v>
      </c>
      <c r="N27" s="111">
        <v>-7.2331866024326352</v>
      </c>
      <c r="O27" s="111">
        <v>4.2159491681816785</v>
      </c>
      <c r="P27" s="111">
        <v>3.5798310322834315</v>
      </c>
      <c r="Q27" s="111">
        <v>2.2405988268839012</v>
      </c>
      <c r="R27" s="111">
        <v>1.7108304320000007</v>
      </c>
      <c r="S27" s="111">
        <v>1.4067996203406372</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-6.4826444218073931</v>
      </c>
      <c r="O28" s="111">
        <v>4.8302877981661512</v>
      </c>
      <c r="P28" s="111">
        <v>4.2719038100145221</v>
      </c>
      <c r="Q28" s="111">
        <v>2.2156155247299347</v>
      </c>
      <c r="R28" s="111">
        <v>1.6852734319078573</v>
      </c>
      <c r="S28" s="111">
        <v>1.4070393846662776</v>
      </c>
      <c r="T28" s="111">
        <v>1.3948538158759995</v>
      </c>
      <c r="U28" s="3"/>
      <c r="V28" s="3"/>
      <c r="W28" s="3"/>
      <c r="X28" s="3"/>
      <c r="Y28" s="3"/>
      <c r="Z28" s="3"/>
      <c r="AA28" s="3"/>
      <c r="AB28" s="3"/>
      <c r="AC28" s="3"/>
      <c r="AD28" s="3"/>
      <c r="AE28" s="3"/>
      <c r="AF28" s="4"/>
      <c r="AG28" s="5"/>
      <c r="AH28" s="5"/>
      <c r="AI28" s="2"/>
      <c r="AJ28" s="2"/>
      <c r="AK28" s="2"/>
    </row>
    <row r="29" spans="1:37" x14ac:dyDescent="0.2">
      <c r="A29" s="310" t="s">
        <v>599</v>
      </c>
      <c r="B29" s="120"/>
      <c r="C29" s="120"/>
      <c r="D29" s="111"/>
      <c r="E29" s="111"/>
      <c r="F29" s="111"/>
      <c r="G29" s="111"/>
      <c r="H29" s="111"/>
      <c r="I29" s="111"/>
      <c r="J29" s="111"/>
      <c r="K29" s="111"/>
      <c r="L29" s="111"/>
      <c r="M29" s="111"/>
      <c r="N29" s="308" t="s">
        <v>596</v>
      </c>
      <c r="O29" s="308" t="s">
        <v>596</v>
      </c>
      <c r="P29" s="308" t="s">
        <v>596</v>
      </c>
      <c r="Q29" s="308" t="s">
        <v>596</v>
      </c>
      <c r="R29" s="308" t="s">
        <v>596</v>
      </c>
      <c r="S29" s="308" t="s">
        <v>596</v>
      </c>
      <c r="T29" s="308" t="s">
        <v>596</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5.2169169747092514</v>
      </c>
      <c r="P30" s="308">
        <v>3.0744316390139552</v>
      </c>
      <c r="Q30" s="308">
        <v>0.91967830163018605</v>
      </c>
      <c r="R30" s="308">
        <v>2.9559849944684311</v>
      </c>
      <c r="S30" s="308">
        <v>2.7535296100206299</v>
      </c>
      <c r="T30" s="308">
        <v>2.8295374400999531</v>
      </c>
      <c r="U30" s="308">
        <v>2.8295374400999709</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20"/>
      <c r="C32" s="111">
        <v>-4.4799433458373894</v>
      </c>
      <c r="D32" s="111">
        <v>2.0501378239671242</v>
      </c>
      <c r="E32" s="111">
        <v>1.7604183987774302</v>
      </c>
      <c r="F32" s="111">
        <v>-0.81654369068020483</v>
      </c>
      <c r="G32" s="111">
        <v>-0.176323085085206</v>
      </c>
      <c r="H32" s="111">
        <v>1.3972597087593241</v>
      </c>
      <c r="I32" s="111">
        <v>1.8844269791812085</v>
      </c>
      <c r="J32" s="111">
        <v>1.8378765949596643</v>
      </c>
      <c r="K32" s="111">
        <v>2.7597740636330803</v>
      </c>
      <c r="L32" s="111">
        <v>1.7740505017828534</v>
      </c>
      <c r="M32" s="111">
        <v>1.6133942976734872</v>
      </c>
      <c r="N32" s="111">
        <v>-6.2489181235935609</v>
      </c>
      <c r="O32" s="308">
        <v>5.2169169747092514</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ht="48" x14ac:dyDescent="0.2">
      <c r="A35" s="313" t="s">
        <v>601</v>
      </c>
      <c r="B35" s="311"/>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47"/>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47"/>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6"/>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66"/>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185</v>
      </c>
      <c r="B1" s="170" t="s">
        <v>185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-11.5</v>
      </c>
      <c r="D5" s="111">
        <v>4.0999999999999996</v>
      </c>
      <c r="E5" s="111">
        <v>4.7</v>
      </c>
      <c r="F5" s="111">
        <v>6.4</v>
      </c>
      <c r="G5" s="111">
        <v>6.6</v>
      </c>
      <c r="H5" s="111">
        <v>6.5</v>
      </c>
      <c r="I5" s="111">
        <v>6.4</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-11.5</v>
      </c>
      <c r="D6" s="111">
        <v>9.1</v>
      </c>
      <c r="E6" s="111">
        <v>4.8</v>
      </c>
      <c r="F6" s="111">
        <v>6.3</v>
      </c>
      <c r="G6" s="111">
        <v>6.9</v>
      </c>
      <c r="H6" s="111">
        <v>6.5</v>
      </c>
      <c r="I6" s="111">
        <v>6.6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-11.4</v>
      </c>
      <c r="D7" s="111">
        <v>10.7</v>
      </c>
      <c r="E7" s="111">
        <v>5.8</v>
      </c>
      <c r="F7" s="111">
        <v>5.8</v>
      </c>
      <c r="G7" s="111">
        <v>5.8</v>
      </c>
      <c r="H7" s="111">
        <v>6.1</v>
      </c>
      <c r="I7" s="111">
        <v>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11.5</v>
      </c>
      <c r="E8" s="111">
        <v>6.1</v>
      </c>
      <c r="F8" s="111">
        <v>3.7</v>
      </c>
      <c r="G8" s="111">
        <v>6.8</v>
      </c>
      <c r="H8" s="111">
        <v>6.3</v>
      </c>
      <c r="I8" s="111">
        <v>5.8</v>
      </c>
      <c r="J8" s="111">
        <v>5.9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12.1</v>
      </c>
      <c r="E9" s="111">
        <v>6.2</v>
      </c>
      <c r="F9" s="111">
        <v>3.6</v>
      </c>
      <c r="G9" s="111">
        <v>6.1</v>
      </c>
      <c r="H9" s="111">
        <v>6.3</v>
      </c>
      <c r="I9" s="111">
        <v>6.2</v>
      </c>
      <c r="J9" s="111">
        <v>6.3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6</v>
      </c>
      <c r="F10" s="111">
        <v>2.7</v>
      </c>
      <c r="G10" s="111">
        <v>4.3</v>
      </c>
      <c r="H10" s="111">
        <v>5.5</v>
      </c>
      <c r="I10" s="111">
        <v>5.8</v>
      </c>
      <c r="J10" s="111">
        <v>6</v>
      </c>
      <c r="K10" s="111">
        <v>6.1</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5.9</v>
      </c>
      <c r="F11" s="111">
        <v>1.9</v>
      </c>
      <c r="G11" s="111">
        <v>3.4</v>
      </c>
      <c r="H11" s="111">
        <v>5.2</v>
      </c>
      <c r="I11" s="111">
        <v>5.6</v>
      </c>
      <c r="J11" s="111">
        <v>5.7</v>
      </c>
      <c r="K11" s="111">
        <v>5.8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v>
      </c>
      <c r="G12" s="111">
        <v>2.2999999999999998</v>
      </c>
      <c r="H12" s="111">
        <v>4.9000000000000004</v>
      </c>
      <c r="I12" s="111">
        <v>5.2</v>
      </c>
      <c r="J12" s="111">
        <v>5.3</v>
      </c>
      <c r="K12" s="111">
        <v>5.4</v>
      </c>
      <c r="L12" s="111">
        <v>5.4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v>
      </c>
      <c r="G13" s="111">
        <v>2.1</v>
      </c>
      <c r="H13" s="111">
        <v>4.7</v>
      </c>
      <c r="I13" s="111">
        <v>5.2</v>
      </c>
      <c r="J13" s="111">
        <v>5.3</v>
      </c>
      <c r="K13" s="111">
        <v>5.4</v>
      </c>
      <c r="L13" s="111">
        <v>5.4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2.4</v>
      </c>
      <c r="H14" s="111">
        <v>3.7</v>
      </c>
      <c r="I14" s="111">
        <v>4.3</v>
      </c>
      <c r="J14" s="111">
        <v>5</v>
      </c>
      <c r="K14" s="111">
        <v>5.3</v>
      </c>
      <c r="L14" s="111">
        <v>5.3</v>
      </c>
      <c r="M14" s="111">
        <v>5.3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2.5</v>
      </c>
      <c r="H15" s="111">
        <v>3.1</v>
      </c>
      <c r="I15" s="111">
        <v>3.7</v>
      </c>
      <c r="J15" s="111">
        <v>4.7</v>
      </c>
      <c r="K15" s="111">
        <v>5.0999999999999996</v>
      </c>
      <c r="L15" s="111">
        <v>5.2</v>
      </c>
      <c r="M15" s="111">
        <v>5.2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3.5</v>
      </c>
      <c r="I16" s="111">
        <v>3.2</v>
      </c>
      <c r="J16" s="111">
        <v>4.5</v>
      </c>
      <c r="K16" s="111">
        <v>4.7</v>
      </c>
      <c r="L16" s="111">
        <v>4.9000000000000004</v>
      </c>
      <c r="M16" s="111">
        <v>4.9000000000000004</v>
      </c>
      <c r="N16" s="111">
        <v>4.9000000000000004</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3.8</v>
      </c>
      <c r="I17" s="111">
        <v>4.0999999999999996</v>
      </c>
      <c r="J17" s="111">
        <v>3.6</v>
      </c>
      <c r="K17" s="111">
        <v>4.0999999999999996</v>
      </c>
      <c r="L17" s="111">
        <v>4.5</v>
      </c>
      <c r="M17" s="111">
        <v>4.5</v>
      </c>
      <c r="N17" s="111">
        <v>4.5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3.9</v>
      </c>
      <c r="I18" s="111">
        <v>4.0999999999999996</v>
      </c>
      <c r="J18" s="111">
        <v>3.4</v>
      </c>
      <c r="K18" s="111">
        <v>3.9</v>
      </c>
      <c r="L18" s="111">
        <v>4.4000000000000004</v>
      </c>
      <c r="M18" s="111">
        <v>4.5</v>
      </c>
      <c r="N18" s="111">
        <v>4.5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4.1974412164847079</v>
      </c>
      <c r="J19" s="111">
        <v>2.9116680826766141</v>
      </c>
      <c r="K19" s="111">
        <v>3.6841189675807193</v>
      </c>
      <c r="L19" s="111">
        <v>3.9757212525449415</v>
      </c>
      <c r="M19" s="111">
        <v>4.2527055544440646</v>
      </c>
      <c r="N19" s="111">
        <v>4.3242970409274353</v>
      </c>
      <c r="O19" s="111">
        <v>4.2994966502959509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4.108103188128287</v>
      </c>
      <c r="J20" s="111">
        <v>2.1978612656806895</v>
      </c>
      <c r="K20" s="111">
        <v>3.0904695440991725</v>
      </c>
      <c r="L20" s="111">
        <v>3.7993479652964179</v>
      </c>
      <c r="M20" s="111">
        <v>4.2311366618346113</v>
      </c>
      <c r="N20" s="111">
        <v>4.3397803671297419</v>
      </c>
      <c r="O20" s="111">
        <v>4.290172890418753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2.7156189805021214</v>
      </c>
      <c r="K21" s="111">
        <v>4.3615955664946471</v>
      </c>
      <c r="L21" s="111">
        <v>4.1280383715868618</v>
      </c>
      <c r="M21" s="111">
        <v>4.0358077267388381</v>
      </c>
      <c r="N21" s="111">
        <v>3.907383773955897</v>
      </c>
      <c r="O21" s="111">
        <v>3.9281154660831374</v>
      </c>
      <c r="P21" s="111">
        <v>3.9708762453991575</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2.5403137792594732</v>
      </c>
      <c r="K22" s="111">
        <v>4.2280643607839341</v>
      </c>
      <c r="L22" s="111">
        <v>4.5523551718915201</v>
      </c>
      <c r="M22" s="111">
        <v>4.5811353168198066</v>
      </c>
      <c r="N22" s="111">
        <v>4.0141559577599351</v>
      </c>
      <c r="O22" s="111">
        <v>3.7186424162764853</v>
      </c>
      <c r="P22" s="111">
        <v>3.8093677592668129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4.5521122182871521</v>
      </c>
      <c r="L23" s="111">
        <v>4.128502515370136</v>
      </c>
      <c r="M23" s="111">
        <v>3.6999955774285498</v>
      </c>
      <c r="N23" s="111">
        <v>3.8946404503295451</v>
      </c>
      <c r="O23" s="111">
        <v>3.7709658290168369</v>
      </c>
      <c r="P23" s="111">
        <v>3.5196582218507855</v>
      </c>
      <c r="Q23" s="111">
        <v>3.3631248762652888</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4.8241232303704695</v>
      </c>
      <c r="L24" s="111">
        <v>3.9420281887333264</v>
      </c>
      <c r="M24" s="111">
        <v>3.3438894003954056</v>
      </c>
      <c r="N24" s="111">
        <v>3.515920487707791</v>
      </c>
      <c r="O24" s="111">
        <v>3.5352522827727162</v>
      </c>
      <c r="P24" s="111">
        <v>3.5443015509984521</v>
      </c>
      <c r="Q24" s="111">
        <v>3.2976019341862894</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3.0466293345684736</v>
      </c>
      <c r="M25" s="111">
        <v>1.4698368867361866</v>
      </c>
      <c r="N25" s="111">
        <v>1.6010967085232419</v>
      </c>
      <c r="O25" s="111">
        <v>3.4109209534546325</v>
      </c>
      <c r="P25" s="111">
        <v>3.3395368598589048</v>
      </c>
      <c r="Q25" s="111">
        <v>3.4288844844891919</v>
      </c>
      <c r="R25" s="111">
        <v>3.4596502866971024</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1.7184623968951707</v>
      </c>
      <c r="N26" s="111">
        <v>-10.597003648301195</v>
      </c>
      <c r="O26" s="111">
        <v>8.8225906068072568</v>
      </c>
      <c r="P26" s="111">
        <v>5.6514997100499897</v>
      </c>
      <c r="Q26" s="111">
        <v>4.2381246455911015</v>
      </c>
      <c r="R26" s="111">
        <v>3.6994925207800122</v>
      </c>
      <c r="S26" s="111">
        <v>3.4629999623284835</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v>1.7987911977120019</v>
      </c>
      <c r="N27" s="111">
        <v>-9.0646222571319708</v>
      </c>
      <c r="O27" s="111">
        <v>7.9482493346488825</v>
      </c>
      <c r="P27" s="111">
        <v>6.0119199767032283</v>
      </c>
      <c r="Q27" s="111">
        <v>4.2175964815757139</v>
      </c>
      <c r="R27" s="111">
        <v>3.7468153236675183</v>
      </c>
      <c r="S27" s="111">
        <v>3.4587114109579042</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-8.3140618758785756</v>
      </c>
      <c r="O28" s="111">
        <v>9.1479854366921067</v>
      </c>
      <c r="P28" s="111">
        <v>6.0279925856301597</v>
      </c>
      <c r="Q28" s="111">
        <v>4.6486942904361728</v>
      </c>
      <c r="R28" s="111">
        <v>3.5329308632513712</v>
      </c>
      <c r="S28" s="111">
        <v>3.3195668004476486</v>
      </c>
      <c r="T28" s="111">
        <v>3.2034068197689392</v>
      </c>
      <c r="U28" s="3"/>
      <c r="V28" s="3"/>
      <c r="W28" s="3"/>
      <c r="X28" s="3"/>
      <c r="Y28" s="3"/>
      <c r="Z28" s="3"/>
      <c r="AA28" s="3"/>
      <c r="AB28" s="3"/>
      <c r="AC28" s="3"/>
      <c r="AD28" s="3"/>
      <c r="AE28" s="3"/>
      <c r="AF28" s="4"/>
      <c r="AG28" s="5"/>
      <c r="AH28" s="5"/>
      <c r="AI28" s="2"/>
      <c r="AJ28" s="2"/>
      <c r="AK28" s="2"/>
    </row>
    <row r="29" spans="1:37" x14ac:dyDescent="0.2">
      <c r="A29" s="310" t="s">
        <v>599</v>
      </c>
      <c r="B29" s="120"/>
      <c r="C29" s="120"/>
      <c r="D29" s="111"/>
      <c r="E29" s="111"/>
      <c r="F29" s="111"/>
      <c r="G29" s="111"/>
      <c r="H29" s="111"/>
      <c r="I29" s="111"/>
      <c r="J29" s="111"/>
      <c r="K29" s="111"/>
      <c r="L29" s="111"/>
      <c r="M29" s="111"/>
      <c r="N29" s="308" t="s">
        <v>596</v>
      </c>
      <c r="O29" s="308" t="s">
        <v>596</v>
      </c>
      <c r="P29" s="308" t="s">
        <v>596</v>
      </c>
      <c r="Q29" s="308" t="s">
        <v>596</v>
      </c>
      <c r="R29" s="308" t="s">
        <v>596</v>
      </c>
      <c r="S29" s="308" t="s">
        <v>596</v>
      </c>
      <c r="T29" s="308" t="s">
        <v>596</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9.1230920353749578</v>
      </c>
      <c r="P30" s="308">
        <v>5.3267496694124894</v>
      </c>
      <c r="Q30" s="308">
        <v>0.92208215091027501</v>
      </c>
      <c r="R30" s="308">
        <v>5.2377830208807596</v>
      </c>
      <c r="S30" s="308">
        <v>5.3358351164774609</v>
      </c>
      <c r="T30" s="308">
        <v>3.1627141858238561</v>
      </c>
      <c r="U30" s="308">
        <v>3.27263663854378</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111"/>
      <c r="S31" s="111"/>
      <c r="T31" s="7"/>
      <c r="U31" s="3"/>
      <c r="V31" s="3"/>
      <c r="W31" s="3"/>
      <c r="X31" s="3"/>
      <c r="Y31" s="3"/>
      <c r="Z31" s="3"/>
      <c r="AA31" s="3"/>
      <c r="AB31" s="3"/>
      <c r="AC31" s="3"/>
      <c r="AD31" s="3"/>
      <c r="AE31" s="3"/>
      <c r="AF31" s="4"/>
      <c r="AG31" s="5"/>
      <c r="AH31" s="5"/>
      <c r="AI31" s="2"/>
      <c r="AJ31" s="2"/>
      <c r="AK31" s="2"/>
    </row>
    <row r="32" spans="1:37" x14ac:dyDescent="0.2">
      <c r="A32" s="110" t="s">
        <v>287</v>
      </c>
      <c r="B32" s="111"/>
      <c r="C32" s="111">
        <v>-11.162301427983412</v>
      </c>
      <c r="D32" s="111">
        <v>11.603513307466962</v>
      </c>
      <c r="E32" s="111">
        <v>6.8625466356038833</v>
      </c>
      <c r="F32" s="111">
        <v>1.9932214217322386</v>
      </c>
      <c r="G32" s="111">
        <v>2.5558669343526574</v>
      </c>
      <c r="H32" s="111">
        <v>3.9786883574095766</v>
      </c>
      <c r="I32" s="111">
        <v>3.7318242589885919</v>
      </c>
      <c r="J32" s="111">
        <v>2.2185841748160406</v>
      </c>
      <c r="K32" s="111">
        <v>5.4709864767863436</v>
      </c>
      <c r="L32" s="111">
        <v>3.6943993154674226</v>
      </c>
      <c r="M32" s="111">
        <v>1.6112045685248155</v>
      </c>
      <c r="N32" s="111">
        <v>-8.0753002539238885</v>
      </c>
      <c r="O32" s="308">
        <v>9.1230920353749578</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63"/>
      <c r="H34" s="63"/>
      <c r="I34" s="63"/>
      <c r="J34" s="63"/>
      <c r="K34" s="63"/>
      <c r="L34" s="63"/>
      <c r="M34" s="63"/>
      <c r="N34" s="63"/>
      <c r="O34" s="63"/>
      <c r="P34" s="63"/>
      <c r="Q34" s="3"/>
      <c r="R34" s="3"/>
      <c r="S34" s="7"/>
      <c r="T34" s="7"/>
      <c r="U34" s="3"/>
      <c r="V34" s="3"/>
      <c r="W34" s="7"/>
      <c r="X34" s="3"/>
      <c r="Y34" s="3"/>
      <c r="Z34" s="3"/>
      <c r="AA34" s="3"/>
      <c r="AB34" s="3"/>
      <c r="AC34" s="3"/>
      <c r="AD34" s="3"/>
      <c r="AE34" s="8"/>
      <c r="AF34" s="9"/>
      <c r="AG34" s="10"/>
      <c r="AH34" s="10"/>
      <c r="AI34" s="2"/>
      <c r="AJ34" s="2"/>
      <c r="AK34" s="2"/>
    </row>
    <row r="35" spans="1:37" ht="48" x14ac:dyDescent="0.2">
      <c r="A35" s="313" t="s">
        <v>602</v>
      </c>
      <c r="B35" s="3"/>
      <c r="C35" s="311"/>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7"/>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272</v>
      </c>
      <c r="B1" s="170" t="s">
        <v>272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-5.0999999999999996</v>
      </c>
      <c r="D5" s="111">
        <v>1.5</v>
      </c>
      <c r="E5" s="111">
        <v>9</v>
      </c>
      <c r="F5" s="111">
        <v>10.1</v>
      </c>
      <c r="G5" s="111">
        <v>9.3000000000000007</v>
      </c>
      <c r="H5" s="111">
        <v>7.6</v>
      </c>
      <c r="I5" s="111">
        <v>8.6999999999999993</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-6.5</v>
      </c>
      <c r="D6" s="111">
        <v>2.4</v>
      </c>
      <c r="E6" s="111">
        <v>8.9</v>
      </c>
      <c r="F6" s="111">
        <v>10.3</v>
      </c>
      <c r="G6" s="111">
        <v>8.9</v>
      </c>
      <c r="H6" s="111">
        <v>8.4</v>
      </c>
      <c r="I6" s="111">
        <v>8.1999999999999993</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-6.5</v>
      </c>
      <c r="D7" s="111">
        <v>1.8</v>
      </c>
      <c r="E7" s="111">
        <v>6.9</v>
      </c>
      <c r="F7" s="111">
        <v>11.4</v>
      </c>
      <c r="G7" s="111">
        <v>9</v>
      </c>
      <c r="H7" s="111">
        <v>8.8000000000000007</v>
      </c>
      <c r="I7" s="111">
        <v>7.3</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1.5</v>
      </c>
      <c r="E8" s="111">
        <v>7.6</v>
      </c>
      <c r="F8" s="111">
        <v>3.4</v>
      </c>
      <c r="G8" s="111">
        <v>6.2</v>
      </c>
      <c r="H8" s="111">
        <v>9.4</v>
      </c>
      <c r="I8" s="111">
        <v>9.4</v>
      </c>
      <c r="J8" s="111">
        <v>9.3000000000000007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v>
      </c>
      <c r="E9" s="111">
        <v>11.9</v>
      </c>
      <c r="F9" s="111">
        <v>4.7</v>
      </c>
      <c r="G9" s="111">
        <v>6.9</v>
      </c>
      <c r="H9" s="111">
        <v>9.6</v>
      </c>
      <c r="I9" s="111">
        <v>9.4</v>
      </c>
      <c r="J9" s="111">
        <v>9.1999999999999993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7.7</v>
      </c>
      <c r="F10" s="111">
        <v>2</v>
      </c>
      <c r="G10" s="111">
        <v>5.0999999999999996</v>
      </c>
      <c r="H10" s="111">
        <v>7.9</v>
      </c>
      <c r="I10" s="111">
        <v>7.8</v>
      </c>
      <c r="J10" s="111">
        <v>8.8000000000000007</v>
      </c>
      <c r="K10" s="111">
        <v>7.5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6.4</v>
      </c>
      <c r="F11" s="111">
        <v>3</v>
      </c>
      <c r="G11" s="111">
        <v>1.8</v>
      </c>
      <c r="H11" s="111">
        <v>5.8</v>
      </c>
      <c r="I11" s="111">
        <v>6.3</v>
      </c>
      <c r="J11" s="111">
        <v>6.8</v>
      </c>
      <c r="K11" s="111">
        <v>7.4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v>
      </c>
      <c r="G12" s="111">
        <v>1.8</v>
      </c>
      <c r="H12" s="111">
        <v>5.8</v>
      </c>
      <c r="I12" s="111">
        <v>6.3</v>
      </c>
      <c r="J12" s="111">
        <v>6.8</v>
      </c>
      <c r="K12" s="111">
        <v>7.4</v>
      </c>
      <c r="L12" s="111">
        <v>6.7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2.8</v>
      </c>
      <c r="G13" s="111">
        <v>7</v>
      </c>
      <c r="H13" s="111">
        <v>10.7</v>
      </c>
      <c r="I13" s="111">
        <v>4.9000000000000004</v>
      </c>
      <c r="J13" s="111">
        <v>5.4</v>
      </c>
      <c r="K13" s="111">
        <v>5.3</v>
      </c>
      <c r="L13" s="111">
        <v>4.8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5</v>
      </c>
      <c r="H14" s="111">
        <v>7.5</v>
      </c>
      <c r="I14" s="111">
        <v>7</v>
      </c>
      <c r="J14" s="111">
        <v>3.5</v>
      </c>
      <c r="K14" s="111">
        <v>4</v>
      </c>
      <c r="L14" s="111">
        <v>4.0999999999999996</v>
      </c>
      <c r="M14" s="111">
        <v>4.3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2.6</v>
      </c>
      <c r="H15" s="111">
        <v>6.8</v>
      </c>
      <c r="I15" s="111">
        <v>6</v>
      </c>
      <c r="J15" s="111">
        <v>3.5</v>
      </c>
      <c r="K15" s="111">
        <v>3.8</v>
      </c>
      <c r="L15" s="111">
        <v>4.3</v>
      </c>
      <c r="M15" s="111">
        <v>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9</v>
      </c>
      <c r="I16" s="111">
        <v>4.7</v>
      </c>
      <c r="J16" s="111">
        <v>3.9</v>
      </c>
      <c r="K16" s="111">
        <v>4.0999999999999996</v>
      </c>
      <c r="L16" s="111">
        <v>3.9</v>
      </c>
      <c r="M16" s="111">
        <v>4.2</v>
      </c>
      <c r="N16" s="111">
        <v>4.8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10.3</v>
      </c>
      <c r="I17" s="111">
        <v>6.3</v>
      </c>
      <c r="J17" s="111">
        <v>4.5999999999999996</v>
      </c>
      <c r="K17" s="111">
        <v>3.8</v>
      </c>
      <c r="L17" s="111">
        <v>4.0999999999999996</v>
      </c>
      <c r="M17" s="111">
        <v>4.3</v>
      </c>
      <c r="N17" s="111">
        <v>4.5999999999999996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10</v>
      </c>
      <c r="I18" s="111">
        <v>1.9</v>
      </c>
      <c r="J18" s="111">
        <v>3.8</v>
      </c>
      <c r="K18" s="111">
        <v>3.5</v>
      </c>
      <c r="L18" s="111">
        <v>3.8</v>
      </c>
      <c r="M18" s="111">
        <v>3.9</v>
      </c>
      <c r="N18" s="111">
        <v>4.2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2.7579205029067282</v>
      </c>
      <c r="J19" s="111">
        <v>7.4186100845287939</v>
      </c>
      <c r="K19" s="111">
        <v>0.81551752873660632</v>
      </c>
      <c r="L19" s="111">
        <v>3.0448467558948948</v>
      </c>
      <c r="M19" s="111">
        <v>5.9729212544449695</v>
      </c>
      <c r="N19" s="111">
        <v>4.7142820686598412</v>
      </c>
      <c r="O19" s="111">
        <v>4.0682576353634374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2.987051820533515</v>
      </c>
      <c r="J20" s="111">
        <v>10.124770711582421</v>
      </c>
      <c r="K20" s="111">
        <v>3.2331673905986458</v>
      </c>
      <c r="L20" s="111">
        <v>2.1901553874959845</v>
      </c>
      <c r="M20" s="111">
        <v>4.2365249213948797</v>
      </c>
      <c r="N20" s="111">
        <v>4.1606415725367718</v>
      </c>
      <c r="O20" s="111">
        <v>3.9630420186183901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11">
        <v>7.8308580805199535</v>
      </c>
      <c r="K21" s="111">
        <v>0.28798379936754159</v>
      </c>
      <c r="L21" s="111">
        <v>1.2627602525488113</v>
      </c>
      <c r="M21" s="111">
        <v>2.8752487010081706</v>
      </c>
      <c r="N21" s="111">
        <v>3.6392970804231206</v>
      </c>
      <c r="O21" s="111">
        <v>3.6702709736970984</v>
      </c>
      <c r="P21" s="111">
        <v>3.4009873509808219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11">
        <v>7.6542679682842785</v>
      </c>
      <c r="K22" s="111">
        <v>2.1226161757044393</v>
      </c>
      <c r="L22" s="111">
        <v>2.1445095111191526</v>
      </c>
      <c r="M22" s="111">
        <v>2.9655005188168548</v>
      </c>
      <c r="N22" s="111">
        <v>3.6415240806829452</v>
      </c>
      <c r="O22" s="111">
        <v>3.4306372125090689</v>
      </c>
      <c r="P22" s="111">
        <v>3.3327386024774697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11"/>
      <c r="K23" s="111">
        <v>3.1187392673154068</v>
      </c>
      <c r="L23" s="111">
        <v>2.663800381629744</v>
      </c>
      <c r="M23" s="111">
        <v>2.8018789969278757</v>
      </c>
      <c r="N23" s="111">
        <v>3.4498168025020037</v>
      </c>
      <c r="O23" s="111">
        <v>3.4857148407392291</v>
      </c>
      <c r="P23" s="111">
        <v>3.4570615173152186</v>
      </c>
      <c r="Q23" s="111">
        <v>3.5635218976219241</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11"/>
      <c r="K24" s="111">
        <v>2.9428424918908513</v>
      </c>
      <c r="L24" s="111">
        <v>2.9465189191850483</v>
      </c>
      <c r="M24" s="111">
        <v>2.2480575820254201</v>
      </c>
      <c r="N24" s="111">
        <v>2.9614128657100114</v>
      </c>
      <c r="O24" s="111">
        <v>3.2591493755851353</v>
      </c>
      <c r="P24" s="111">
        <v>3.5620091081013161</v>
      </c>
      <c r="Q24" s="111">
        <v>3.6136950080236652</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11"/>
      <c r="K25" s="111"/>
      <c r="L25" s="111">
        <v>3.143808014224625</v>
      </c>
      <c r="M25" s="111">
        <v>4.1309431458609769</v>
      </c>
      <c r="N25" s="111">
        <v>2.6436408170694703</v>
      </c>
      <c r="O25" s="111">
        <v>2.8829060607122869</v>
      </c>
      <c r="P25" s="111">
        <v>3.3637443092917385</v>
      </c>
      <c r="Q25" s="111">
        <v>3.39073259332765</v>
      </c>
      <c r="R25" s="111">
        <v>3.9722781845490829</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11"/>
      <c r="K26" s="111"/>
      <c r="L26" s="111"/>
      <c r="M26" s="111">
        <v>0.79994687312361368</v>
      </c>
      <c r="N26" s="111">
        <v>-9.4848622800515976</v>
      </c>
      <c r="O26" s="111">
        <v>0.9546107875860077</v>
      </c>
      <c r="P26" s="111">
        <v>13.618541566233366</v>
      </c>
      <c r="Q26" s="111">
        <v>5.8537327904420122</v>
      </c>
      <c r="R26" s="111">
        <v>3.6741945069821869</v>
      </c>
      <c r="S26" s="111">
        <v>3.7507546130116864</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11"/>
      <c r="K27" s="111"/>
      <c r="L27" s="111"/>
      <c r="M27" s="111">
        <v>0.96818198168782121</v>
      </c>
      <c r="N27" s="111">
        <v>-3.5527078800103085</v>
      </c>
      <c r="O27" s="111">
        <v>-0.14206934508622648</v>
      </c>
      <c r="P27" s="111">
        <v>9.5139077267945904</v>
      </c>
      <c r="Q27" s="111">
        <v>4.6013089717150235</v>
      </c>
      <c r="R27" s="111">
        <v>3.8515639779764133</v>
      </c>
      <c r="S27" s="111">
        <v>3.7772853744451051</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11"/>
      <c r="K28" s="111"/>
      <c r="L28" s="111"/>
      <c r="M28" s="111"/>
      <c r="N28" s="111">
        <v>-0.82817664114355205</v>
      </c>
      <c r="O28" s="111">
        <v>7.848419471841428</v>
      </c>
      <c r="P28" s="111">
        <v>3.0536407724331749</v>
      </c>
      <c r="Q28" s="111">
        <v>3.9136912406544155</v>
      </c>
      <c r="R28" s="111">
        <v>2.8094093235599971</v>
      </c>
      <c r="S28" s="111">
        <v>3.2615265828044082</v>
      </c>
      <c r="T28" s="111">
        <v>3.7170637665337791</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11"/>
      <c r="K29" s="111"/>
      <c r="L29" s="111"/>
      <c r="M29" s="111"/>
      <c r="N29" s="111">
        <v>1.7315150350606157</v>
      </c>
      <c r="O29" s="111">
        <v>5.758697103758692</v>
      </c>
      <c r="P29" s="111">
        <v>-1.3628681021048528</v>
      </c>
      <c r="Q29" s="111">
        <v>4.9127728845588914</v>
      </c>
      <c r="R29" s="111">
        <v>4.9102949671478324</v>
      </c>
      <c r="S29" s="111">
        <v>3.9808956062707734</v>
      </c>
      <c r="T29" s="111">
        <v>3.7524669783790765</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308"/>
      <c r="K30" s="308"/>
      <c r="L30" s="308"/>
      <c r="M30" s="308"/>
      <c r="N30" s="308"/>
      <c r="O30" s="308">
        <v>4.9727503738142165</v>
      </c>
      <c r="P30" s="308">
        <v>9.3730427455881671</v>
      </c>
      <c r="Q30" s="308">
        <v>-4.8076241874948522</v>
      </c>
      <c r="R30" s="308">
        <v>1.036268530096951</v>
      </c>
      <c r="S30" s="308">
        <v>4.3336043983291272</v>
      </c>
      <c r="T30" s="308">
        <v>4.9713901313122699</v>
      </c>
      <c r="U30" s="308">
        <v>4.6730253618260331</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-10.910536810476879</v>
      </c>
      <c r="D32" s="111">
        <v>8.6036162802969116</v>
      </c>
      <c r="E32" s="111">
        <v>1.0199123822788758</v>
      </c>
      <c r="F32" s="111">
        <v>4.8789383609684878</v>
      </c>
      <c r="G32" s="111">
        <v>5.1816382216039791</v>
      </c>
      <c r="H32" s="111">
        <v>10.268027453103379</v>
      </c>
      <c r="I32" s="111">
        <v>4.2801505136839557</v>
      </c>
      <c r="J32" s="111">
        <v>3.925632891394204</v>
      </c>
      <c r="K32" s="111">
        <v>3.9637223782942321</v>
      </c>
      <c r="L32" s="111">
        <v>2.092149322259429</v>
      </c>
      <c r="M32" s="111">
        <v>2.8756885582599701</v>
      </c>
      <c r="N32" s="111">
        <v>2.2339602047124041</v>
      </c>
      <c r="O32" s="308">
        <v>4.9727503738142165</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0"/>
  <dimension ref="A1:AJ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296</v>
      </c>
      <c r="B1" s="170" t="s">
        <v>296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09">
        <v>2008</v>
      </c>
      <c r="C4" s="109">
        <v>2009</v>
      </c>
      <c r="D4" s="109">
        <v>2010</v>
      </c>
      <c r="E4" s="109">
        <v>2011</v>
      </c>
      <c r="F4" s="109">
        <v>2012</v>
      </c>
      <c r="G4" s="109">
        <v>2013</v>
      </c>
      <c r="H4" s="109">
        <v>2014</v>
      </c>
      <c r="I4" s="109">
        <v>2015</v>
      </c>
      <c r="J4" s="109">
        <v>2016</v>
      </c>
      <c r="K4" s="109">
        <v>2017</v>
      </c>
      <c r="L4" s="109">
        <v>2018</v>
      </c>
      <c r="M4" s="109">
        <v>2019</v>
      </c>
      <c r="N4" s="109">
        <v>2020</v>
      </c>
      <c r="O4" s="109">
        <v>2021</v>
      </c>
      <c r="P4" s="109">
        <v>2022</v>
      </c>
      <c r="Q4" s="109">
        <v>2023</v>
      </c>
      <c r="R4" s="109">
        <v>2024</v>
      </c>
      <c r="S4" s="109">
        <v>2025</v>
      </c>
      <c r="T4" s="109">
        <v>2026</v>
      </c>
      <c r="U4" s="109">
        <v>2027</v>
      </c>
      <c r="V4" s="89"/>
      <c r="W4" s="89"/>
      <c r="X4" s="89"/>
      <c r="Y4" s="89"/>
      <c r="Z4" s="89"/>
      <c r="AA4" s="89"/>
      <c r="AB4" s="89"/>
      <c r="AC4" s="89"/>
      <c r="AD4" s="89"/>
      <c r="AE4" s="89"/>
      <c r="AF4" s="89"/>
      <c r="AG4" s="89"/>
      <c r="AH4" s="89"/>
      <c r="AI4" s="89"/>
      <c r="AJ4" s="89"/>
    </row>
    <row r="5" spans="1:36" x14ac:dyDescent="0.2">
      <c r="A5" s="110" t="s">
        <v>85</v>
      </c>
      <c r="B5" s="111">
        <v>98.36</v>
      </c>
      <c r="C5" s="111">
        <v>62.26</v>
      </c>
      <c r="D5" s="111">
        <v>77.66</v>
      </c>
      <c r="E5" s="111">
        <v>81.964974999999995</v>
      </c>
      <c r="F5" s="111">
        <v>84.777500000000003</v>
      </c>
      <c r="G5" s="111">
        <v>86.618349999999992</v>
      </c>
      <c r="H5" s="111">
        <v>88.102500000000006</v>
      </c>
      <c r="I5" s="111">
        <v>89.535324999999986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62.26</v>
      </c>
      <c r="D6" s="111">
        <v>79.63</v>
      </c>
      <c r="E6" s="111">
        <v>85.151675000000012</v>
      </c>
      <c r="F6" s="111">
        <v>86.664974999999998</v>
      </c>
      <c r="G6" s="111">
        <v>87.198324999999997</v>
      </c>
      <c r="H6" s="111">
        <v>87.483325000000008</v>
      </c>
      <c r="I6" s="111">
        <v>87.88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62.26</v>
      </c>
      <c r="D7" s="111">
        <v>80.317499999999995</v>
      </c>
      <c r="E7" s="111">
        <v>112.70333333333333</v>
      </c>
      <c r="F7" s="111">
        <v>111.81333333333333</v>
      </c>
      <c r="G7" s="111">
        <v>108.9325</v>
      </c>
      <c r="H7" s="111">
        <v>107.3425</v>
      </c>
      <c r="I7" s="111">
        <v>106.66333333333333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80.317499999999995</v>
      </c>
      <c r="E8" s="111">
        <v>110.90166666666667</v>
      </c>
      <c r="F8" s="111">
        <v>105.1525</v>
      </c>
      <c r="G8" s="111">
        <v>100.90666666666667</v>
      </c>
      <c r="H8" s="111">
        <v>96.646666666666661</v>
      </c>
      <c r="I8" s="111">
        <v>93.542500000000004</v>
      </c>
      <c r="J8" s="111">
        <v>91.405000000000001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80.317499999999995</v>
      </c>
      <c r="E9" s="111">
        <v>110.95</v>
      </c>
      <c r="F9" s="111">
        <v>117.86216666666667</v>
      </c>
      <c r="G9" s="111">
        <v>111.75866666666667</v>
      </c>
      <c r="H9" s="111">
        <v>105.01983333333332</v>
      </c>
      <c r="I9" s="111">
        <v>99.452500000000001</v>
      </c>
      <c r="J9" s="111">
        <v>95.424000000000007</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110.95166666666665</v>
      </c>
      <c r="F10" s="111">
        <v>111.93241666666667</v>
      </c>
      <c r="G10" s="111">
        <v>106.44475</v>
      </c>
      <c r="H10" s="111">
        <v>101.69199999999999</v>
      </c>
      <c r="I10" s="111">
        <v>97.583416666666679</v>
      </c>
      <c r="J10" s="111">
        <v>94.588499999999996</v>
      </c>
      <c r="K10" s="111">
        <v>91.707750000000004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110.95166666666665</v>
      </c>
      <c r="F11" s="111">
        <v>111.95833333333333</v>
      </c>
      <c r="G11" s="111">
        <v>113.40599999999999</v>
      </c>
      <c r="H11" s="111">
        <v>106.34424999999999</v>
      </c>
      <c r="I11" s="111">
        <v>100.80808333333334</v>
      </c>
      <c r="J11" s="111">
        <v>96.734000000000009</v>
      </c>
      <c r="K11" s="111">
        <v>92.855666666666664</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111.95975</v>
      </c>
      <c r="G12" s="111">
        <v>108.31225000000001</v>
      </c>
      <c r="H12" s="111">
        <v>103.7075</v>
      </c>
      <c r="I12" s="111">
        <v>98.91810000000001</v>
      </c>
      <c r="J12" s="111">
        <v>97.384</v>
      </c>
      <c r="K12" s="111">
        <v>97.384</v>
      </c>
      <c r="L12" s="111">
        <v>97.384</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111.95975</v>
      </c>
      <c r="G13" s="111">
        <v>108.84400000000001</v>
      </c>
      <c r="H13" s="111">
        <v>107.495</v>
      </c>
      <c r="I13" s="111">
        <v>102.042</v>
      </c>
      <c r="J13" s="111">
        <v>99.266000000000005</v>
      </c>
      <c r="K13" s="111">
        <v>99.266000000000005</v>
      </c>
      <c r="L13" s="111">
        <v>99.266000000000005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108.84400000000001</v>
      </c>
      <c r="H14" s="111">
        <v>100.55504999999999</v>
      </c>
      <c r="I14" s="111">
        <v>83.089749999999995</v>
      </c>
      <c r="J14" s="111">
        <v>86.051749999999998</v>
      </c>
      <c r="K14" s="111">
        <v>86.549000000000007</v>
      </c>
      <c r="L14" s="111">
        <v>86.549000000000007</v>
      </c>
      <c r="M14" s="111">
        <v>86.549000000000007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108.84400000000001</v>
      </c>
      <c r="H15" s="111">
        <v>98.942975000000004</v>
      </c>
      <c r="I15" s="111">
        <v>62.099000000000004</v>
      </c>
      <c r="J15" s="111">
        <v>69.218325000000007</v>
      </c>
      <c r="K15" s="111">
        <v>71.416249999999991</v>
      </c>
      <c r="L15" s="111">
        <v>71.44</v>
      </c>
      <c r="M15" s="111">
        <v>71.44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98.942975000000004</v>
      </c>
      <c r="I16" s="111">
        <v>62.046875</v>
      </c>
      <c r="J16" s="111">
        <v>68.743274999999997</v>
      </c>
      <c r="K16" s="111">
        <v>70.684425000000005</v>
      </c>
      <c r="L16" s="111">
        <v>70.814999999999998</v>
      </c>
      <c r="M16" s="111">
        <v>70.814999999999998</v>
      </c>
      <c r="N16" s="111">
        <v>70.814999999999998</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98.942975000000004</v>
      </c>
      <c r="I17" s="111">
        <v>53.824174999999997</v>
      </c>
      <c r="J17" s="111">
        <v>53.632249999999999</v>
      </c>
      <c r="K17" s="111">
        <v>58.055500000000002</v>
      </c>
      <c r="L17" s="111">
        <v>58.820999999999998</v>
      </c>
      <c r="M17" s="111">
        <v>58.820999999999998</v>
      </c>
      <c r="N17" s="111">
        <v>58.820999999999998</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98.942975000000004</v>
      </c>
      <c r="I18" s="111">
        <v>52.399424999999994</v>
      </c>
      <c r="J18" s="111">
        <v>35.547924999999999</v>
      </c>
      <c r="K18" s="111">
        <v>41.914349999999999</v>
      </c>
      <c r="L18" s="111">
        <v>43.982999999999997</v>
      </c>
      <c r="M18" s="111">
        <v>43.982999999999997</v>
      </c>
      <c r="N18" s="111">
        <v>43.982999999999997</v>
      </c>
      <c r="O18" s="111"/>
      <c r="P18" s="111"/>
      <c r="Q18" s="111"/>
      <c r="R18" s="3"/>
      <c r="S18" s="3"/>
      <c r="T18" s="3"/>
      <c r="U18" s="3"/>
      <c r="V18" s="3"/>
      <c r="W18" s="3"/>
      <c r="X18" s="3"/>
      <c r="Y18" s="3"/>
      <c r="Z18" s="3"/>
      <c r="AA18" s="4"/>
      <c r="AB18" s="5"/>
      <c r="AC18" s="5"/>
      <c r="AD18" s="2"/>
      <c r="AE18" s="2"/>
      <c r="AF18" s="2"/>
    </row>
    <row r="19" spans="1:32" x14ac:dyDescent="0.2">
      <c r="A19" s="110" t="s">
        <v>241</v>
      </c>
      <c r="B19" s="111"/>
      <c r="C19" s="111"/>
      <c r="D19" s="111"/>
      <c r="E19" s="111"/>
      <c r="F19" s="111"/>
      <c r="G19" s="111"/>
      <c r="H19" s="111"/>
      <c r="I19" s="111">
        <v>52.399424999999994</v>
      </c>
      <c r="J19" s="111">
        <v>44.239600000000003</v>
      </c>
      <c r="K19" s="111">
        <v>54.065249999999999</v>
      </c>
      <c r="L19" s="111">
        <v>56.565150000000003</v>
      </c>
      <c r="M19" s="111">
        <v>58.032374999999995</v>
      </c>
      <c r="N19" s="111">
        <v>59.158874999999995</v>
      </c>
      <c r="O19" s="111">
        <v>60.284775000000003</v>
      </c>
      <c r="P19" s="111"/>
      <c r="Q19" s="111"/>
      <c r="R19" s="3"/>
      <c r="S19" s="3"/>
      <c r="T19" s="3"/>
      <c r="U19" s="3"/>
      <c r="V19" s="3"/>
      <c r="W19" s="3"/>
      <c r="X19" s="3"/>
      <c r="Y19" s="3"/>
      <c r="Z19" s="3"/>
      <c r="AA19" s="4"/>
      <c r="AB19" s="5"/>
      <c r="AC19" s="5"/>
      <c r="AD19" s="2"/>
      <c r="AE19" s="2"/>
      <c r="AF19" s="2"/>
    </row>
    <row r="20" spans="1:32" x14ac:dyDescent="0.2">
      <c r="A20" s="110" t="s">
        <v>436</v>
      </c>
      <c r="B20" s="111"/>
      <c r="C20" s="111"/>
      <c r="D20" s="111"/>
      <c r="E20" s="111"/>
      <c r="F20" s="111"/>
      <c r="G20" s="111"/>
      <c r="H20" s="111"/>
      <c r="I20" s="111">
        <v>52.400000000000006</v>
      </c>
      <c r="J20" s="111">
        <v>44.047499999999999</v>
      </c>
      <c r="K20" s="111">
        <v>56.297499999999999</v>
      </c>
      <c r="L20" s="111">
        <v>56.303599999999996</v>
      </c>
      <c r="M20" s="111">
        <v>56.749424999999995</v>
      </c>
      <c r="N20" s="111">
        <v>57.851024999999993</v>
      </c>
      <c r="O20" s="111">
        <v>58.952075000000001</v>
      </c>
      <c r="P20" s="111"/>
      <c r="Q20" s="111"/>
      <c r="R20" s="3"/>
      <c r="S20" s="3"/>
      <c r="T20" s="3"/>
      <c r="U20" s="3"/>
      <c r="V20" s="3"/>
      <c r="W20" s="3"/>
      <c r="X20" s="3"/>
      <c r="Y20" s="3"/>
      <c r="Z20" s="3"/>
      <c r="AA20" s="4"/>
      <c r="AB20" s="5"/>
      <c r="AC20" s="5"/>
      <c r="AD20" s="2"/>
      <c r="AE20" s="2"/>
      <c r="AF20" s="2"/>
    </row>
    <row r="21" spans="1:32" x14ac:dyDescent="0.2">
      <c r="A21" s="113" t="s">
        <v>444</v>
      </c>
      <c r="B21" s="111"/>
      <c r="C21" s="111"/>
      <c r="D21" s="111"/>
      <c r="E21" s="111"/>
      <c r="F21" s="111"/>
      <c r="G21" s="111"/>
      <c r="H21" s="111"/>
      <c r="I21" s="111"/>
      <c r="J21" s="111">
        <v>44.047499999999999</v>
      </c>
      <c r="K21" s="111">
        <v>53.767949999999999</v>
      </c>
      <c r="L21" s="111">
        <v>57.667274999999997</v>
      </c>
      <c r="M21" s="111">
        <v>56.167124999999999</v>
      </c>
      <c r="N21" s="111">
        <v>56.767524999999992</v>
      </c>
      <c r="O21" s="111">
        <v>57.754850000000005</v>
      </c>
      <c r="P21" s="111">
        <v>58.916999999999994</v>
      </c>
      <c r="Q21" s="111"/>
      <c r="R21" s="3"/>
      <c r="S21" s="3"/>
      <c r="T21" s="3"/>
      <c r="U21" s="3"/>
      <c r="V21" s="3"/>
      <c r="W21" s="3"/>
      <c r="X21" s="3"/>
      <c r="Y21" s="3"/>
      <c r="Z21" s="3"/>
      <c r="AA21" s="4"/>
      <c r="AB21" s="5"/>
      <c r="AC21" s="5"/>
      <c r="AD21" s="2"/>
      <c r="AE21" s="2"/>
      <c r="AF21" s="2"/>
    </row>
    <row r="22" spans="1:32" x14ac:dyDescent="0.2">
      <c r="A22" s="113" t="s">
        <v>520</v>
      </c>
      <c r="B22" s="111"/>
      <c r="C22" s="111"/>
      <c r="D22" s="111"/>
      <c r="E22" s="111"/>
      <c r="F22" s="111"/>
      <c r="G22" s="111"/>
      <c r="H22" s="111"/>
      <c r="I22" s="111"/>
      <c r="J22" s="114">
        <v>44.047499999999999</v>
      </c>
      <c r="K22" s="114">
        <v>54.626925</v>
      </c>
      <c r="L22" s="114">
        <v>63.999275000000004</v>
      </c>
      <c r="M22" s="114">
        <v>60.068424999999998</v>
      </c>
      <c r="N22" s="114">
        <v>59.561199999999999</v>
      </c>
      <c r="O22" s="114">
        <v>60.585699999999996</v>
      </c>
      <c r="P22" s="114">
        <v>61.764449999999997</v>
      </c>
      <c r="Q22" s="111"/>
      <c r="R22" s="3"/>
      <c r="S22" s="3"/>
      <c r="T22" s="3"/>
      <c r="U22" s="3"/>
      <c r="V22" s="3"/>
      <c r="W22" s="3"/>
      <c r="X22" s="3"/>
      <c r="Y22" s="3"/>
      <c r="Z22" s="3"/>
      <c r="AA22" s="4"/>
      <c r="AB22" s="5"/>
      <c r="AC22" s="5"/>
      <c r="AD22" s="2"/>
      <c r="AE22" s="2"/>
      <c r="AF22" s="2"/>
    </row>
    <row r="23" spans="1:32" x14ac:dyDescent="0.2">
      <c r="A23" s="113" t="s">
        <v>532</v>
      </c>
      <c r="B23" s="111"/>
      <c r="C23" s="111"/>
      <c r="D23" s="111"/>
      <c r="E23" s="111"/>
      <c r="F23" s="111"/>
      <c r="G23" s="111"/>
      <c r="H23" s="111"/>
      <c r="I23" s="111"/>
      <c r="J23" s="111"/>
      <c r="K23" s="111">
        <v>54.626925</v>
      </c>
      <c r="L23" s="111">
        <v>72.994124999999997</v>
      </c>
      <c r="M23" s="111">
        <v>80.15325</v>
      </c>
      <c r="N23" s="111">
        <v>76.108900000000006</v>
      </c>
      <c r="O23" s="111">
        <v>76.469300000000004</v>
      </c>
      <c r="P23" s="111">
        <v>77.969374999999999</v>
      </c>
      <c r="Q23" s="111">
        <v>79.498874999999998</v>
      </c>
      <c r="R23" s="3"/>
      <c r="S23" s="3"/>
      <c r="T23" s="3"/>
      <c r="U23" s="3"/>
      <c r="V23" s="3"/>
      <c r="W23" s="3"/>
      <c r="X23" s="3"/>
      <c r="Y23" s="3"/>
      <c r="Z23" s="3"/>
      <c r="AA23" s="4"/>
      <c r="AB23" s="5"/>
      <c r="AC23" s="5"/>
      <c r="AD23" s="2"/>
      <c r="AE23" s="2"/>
      <c r="AF23" s="2"/>
    </row>
    <row r="24" spans="1:32" x14ac:dyDescent="0.2">
      <c r="A24" s="113" t="s">
        <v>547</v>
      </c>
      <c r="B24" s="111"/>
      <c r="C24" s="111"/>
      <c r="D24" s="111"/>
      <c r="E24" s="111"/>
      <c r="F24" s="111"/>
      <c r="G24" s="111"/>
      <c r="H24" s="111"/>
      <c r="I24" s="111"/>
      <c r="J24" s="111"/>
      <c r="K24" s="111">
        <v>54.626923983134922</v>
      </c>
      <c r="L24" s="111">
        <v>71.284362745098036</v>
      </c>
      <c r="M24" s="111">
        <v>62.139583333333334</v>
      </c>
      <c r="N24" s="111">
        <v>61.638333333333335</v>
      </c>
      <c r="O24" s="111">
        <v>62.048014898035866</v>
      </c>
      <c r="P24" s="111">
        <v>63.264340405549724</v>
      </c>
      <c r="Q24" s="111">
        <v>64.504131126323543</v>
      </c>
      <c r="R24" s="3"/>
      <c r="S24" s="3"/>
      <c r="T24" s="3"/>
      <c r="U24" s="3"/>
      <c r="V24" s="3"/>
      <c r="W24" s="3"/>
      <c r="X24" s="3"/>
      <c r="Y24" s="3"/>
      <c r="Z24" s="3"/>
      <c r="AA24" s="4"/>
      <c r="AB24" s="5"/>
      <c r="AC24" s="5"/>
      <c r="AD24" s="2"/>
      <c r="AE24" s="2"/>
      <c r="AF24" s="2"/>
    </row>
    <row r="25" spans="1:32" x14ac:dyDescent="0.2">
      <c r="A25" s="113" t="s">
        <v>555</v>
      </c>
      <c r="B25" s="111"/>
      <c r="C25" s="111"/>
      <c r="D25" s="111"/>
      <c r="E25" s="111"/>
      <c r="F25" s="111"/>
      <c r="G25" s="111"/>
      <c r="H25" s="111"/>
      <c r="I25" s="111"/>
      <c r="J25" s="111"/>
      <c r="K25" s="111"/>
      <c r="L25" s="111">
        <v>71.259362745098045</v>
      </c>
      <c r="M25" s="111">
        <v>64.031666666666666</v>
      </c>
      <c r="N25" s="111">
        <v>56.102666666666664</v>
      </c>
      <c r="O25" s="111">
        <v>54.802083333333343</v>
      </c>
      <c r="P25" s="111">
        <v>55.092902626781608</v>
      </c>
      <c r="Q25" s="111">
        <v>56.177167511684843</v>
      </c>
      <c r="R25" s="111">
        <v>57.283251694358647</v>
      </c>
      <c r="S25" s="3"/>
      <c r="T25" s="3"/>
      <c r="U25" s="3"/>
      <c r="V25" s="3"/>
      <c r="W25" s="3"/>
      <c r="X25" s="3"/>
      <c r="Y25" s="3"/>
      <c r="Z25" s="3"/>
      <c r="AA25" s="4"/>
      <c r="AB25" s="5"/>
      <c r="AC25" s="5"/>
      <c r="AD25" s="2"/>
      <c r="AE25" s="2"/>
      <c r="AF25" s="2"/>
    </row>
    <row r="26" spans="1:32" x14ac:dyDescent="0.2">
      <c r="A26" s="113" t="s">
        <v>578</v>
      </c>
      <c r="B26" s="111"/>
      <c r="C26" s="111"/>
      <c r="D26" s="111"/>
      <c r="E26" s="111"/>
      <c r="F26" s="111"/>
      <c r="G26" s="111"/>
      <c r="H26" s="111"/>
      <c r="I26" s="111"/>
      <c r="J26" s="111"/>
      <c r="K26" s="111"/>
      <c r="L26" s="111"/>
      <c r="M26" s="111">
        <v>64.031666666666666</v>
      </c>
      <c r="N26" s="111">
        <v>41.610833333333332</v>
      </c>
      <c r="O26" s="111">
        <v>44.090833333333336</v>
      </c>
      <c r="P26" s="111">
        <v>45.850833333333334</v>
      </c>
      <c r="Q26" s="111">
        <v>47.053391103817063</v>
      </c>
      <c r="R26" s="111">
        <v>47.979814142243058</v>
      </c>
      <c r="S26" s="111">
        <v>48.924889070420932</v>
      </c>
      <c r="T26" s="3"/>
      <c r="U26" s="3"/>
      <c r="V26" s="3"/>
      <c r="W26" s="3"/>
      <c r="X26" s="3"/>
      <c r="Y26" s="3"/>
      <c r="Z26" s="3"/>
      <c r="AA26" s="4"/>
      <c r="AB26" s="5"/>
      <c r="AC26" s="5"/>
      <c r="AD26" s="2"/>
      <c r="AE26" s="2"/>
      <c r="AF26" s="2"/>
    </row>
    <row r="27" spans="1:32" x14ac:dyDescent="0.2">
      <c r="A27" s="113" t="s">
        <v>581</v>
      </c>
      <c r="B27" s="111"/>
      <c r="C27" s="111"/>
      <c r="D27" s="111"/>
      <c r="E27" s="111"/>
      <c r="F27" s="111"/>
      <c r="G27" s="111"/>
      <c r="H27" s="111"/>
      <c r="I27" s="111"/>
      <c r="J27" s="111"/>
      <c r="K27" s="111"/>
      <c r="L27" s="111"/>
      <c r="M27" s="111"/>
      <c r="N27" s="111">
        <v>42.297499999999992</v>
      </c>
      <c r="O27" s="111">
        <v>54.34225</v>
      </c>
      <c r="P27" s="111">
        <v>52.016250000000007</v>
      </c>
      <c r="Q27" s="111">
        <v>51.304891350669628</v>
      </c>
      <c r="R27" s="111">
        <v>52.212951388094837</v>
      </c>
      <c r="S27" s="111">
        <v>53.243247075627252</v>
      </c>
      <c r="T27" s="3"/>
      <c r="U27" s="3"/>
      <c r="V27" s="3"/>
      <c r="W27" s="3"/>
      <c r="X27" s="3"/>
      <c r="Y27" s="3"/>
      <c r="Z27" s="3"/>
      <c r="AA27" s="4"/>
      <c r="AB27" s="5"/>
      <c r="AC27" s="5"/>
      <c r="AD27" s="2"/>
      <c r="AE27" s="2"/>
      <c r="AF27" s="2"/>
    </row>
    <row r="28" spans="1:32" x14ac:dyDescent="0.2">
      <c r="A28" s="113" t="s">
        <v>584</v>
      </c>
      <c r="B28" s="111"/>
      <c r="C28" s="111"/>
      <c r="D28" s="111"/>
      <c r="E28" s="111"/>
      <c r="F28" s="111"/>
      <c r="G28" s="111"/>
      <c r="H28" s="111"/>
      <c r="I28" s="111"/>
      <c r="J28" s="111"/>
      <c r="K28" s="111"/>
      <c r="L28" s="111"/>
      <c r="M28" s="111"/>
      <c r="N28" s="111">
        <v>42.297499999999992</v>
      </c>
      <c r="O28" s="111">
        <v>68.134749999999997</v>
      </c>
      <c r="P28" s="111">
        <v>68.273416666666662</v>
      </c>
      <c r="Q28" s="111">
        <v>65.525407419624088</v>
      </c>
      <c r="R28" s="111">
        <v>66.519757515006233</v>
      </c>
      <c r="S28" s="111">
        <v>67.832625500051435</v>
      </c>
      <c r="T28" s="111">
        <v>69.171955907565263</v>
      </c>
      <c r="U28" s="3"/>
      <c r="V28" s="3"/>
      <c r="W28" s="3"/>
      <c r="X28" s="3"/>
      <c r="Y28" s="3"/>
      <c r="Z28" s="3"/>
      <c r="AA28" s="4"/>
      <c r="AB28" s="5"/>
      <c r="AC28" s="5"/>
      <c r="AD28" s="2"/>
      <c r="AE28" s="2"/>
      <c r="AF28" s="2"/>
    </row>
    <row r="29" spans="1:32" x14ac:dyDescent="0.2">
      <c r="A29" s="220" t="s">
        <v>595</v>
      </c>
      <c r="B29" s="111"/>
      <c r="C29" s="111"/>
      <c r="D29" s="111"/>
      <c r="E29" s="111"/>
      <c r="F29" s="111"/>
      <c r="G29" s="111"/>
      <c r="H29" s="111"/>
      <c r="I29" s="111"/>
      <c r="J29" s="111"/>
      <c r="K29" s="111"/>
      <c r="L29" s="111"/>
      <c r="M29" s="111"/>
      <c r="N29" s="111">
        <v>42.297499999999992</v>
      </c>
      <c r="O29" s="111">
        <v>70.431706349206351</v>
      </c>
      <c r="P29" s="111">
        <v>94.039186507936506</v>
      </c>
      <c r="Q29" s="111">
        <v>83.426000000000002</v>
      </c>
      <c r="R29" s="111">
        <v>78.232090906339437</v>
      </c>
      <c r="S29" s="111">
        <v>77.73539616577834</v>
      </c>
      <c r="T29" s="111">
        <v>79.319573859076158</v>
      </c>
      <c r="U29" s="3"/>
      <c r="V29" s="3"/>
      <c r="W29" s="3"/>
      <c r="X29" s="3"/>
      <c r="Y29" s="3"/>
      <c r="Z29" s="3"/>
      <c r="AA29" s="4"/>
      <c r="AB29" s="5"/>
      <c r="AC29" s="5"/>
      <c r="AD29" s="2"/>
      <c r="AE29" s="2"/>
      <c r="AF29" s="2"/>
    </row>
    <row r="30" spans="1:32" x14ac:dyDescent="0.2">
      <c r="A30" s="310" t="s">
        <v>610</v>
      </c>
      <c r="B30" s="308"/>
      <c r="C30" s="308"/>
      <c r="D30" s="308"/>
      <c r="E30" s="308"/>
      <c r="F30" s="308"/>
      <c r="G30" s="308"/>
      <c r="H30" s="308"/>
      <c r="I30" s="308"/>
      <c r="J30" s="308"/>
      <c r="K30" s="308"/>
      <c r="L30" s="308"/>
      <c r="M30" s="308"/>
      <c r="N30" s="308"/>
      <c r="O30" s="308">
        <v>70.831666666666663</v>
      </c>
      <c r="P30" s="308">
        <v>100.5343373015873</v>
      </c>
      <c r="Q30" s="308">
        <v>87.321333333333314</v>
      </c>
      <c r="R30" s="308">
        <v>79.987333333333325</v>
      </c>
      <c r="S30" s="308">
        <v>75.727666666666664</v>
      </c>
      <c r="T30" s="308">
        <v>75.358102613177408</v>
      </c>
      <c r="U30" s="308">
        <v>76.729741119878256</v>
      </c>
      <c r="V30" s="3"/>
      <c r="W30" s="3"/>
      <c r="X30" s="3"/>
      <c r="Y30" s="3"/>
      <c r="Z30" s="3"/>
      <c r="AA30" s="4"/>
      <c r="AB30" s="5"/>
      <c r="AC30" s="5"/>
      <c r="AD30" s="2"/>
      <c r="AE30" s="2"/>
      <c r="AF30" s="2"/>
    </row>
    <row r="31" spans="1:32" x14ac:dyDescent="0.2">
      <c r="A31" s="113"/>
      <c r="B31" s="111"/>
      <c r="C31" s="111"/>
      <c r="D31" s="111"/>
      <c r="E31" s="111"/>
      <c r="F31" s="111"/>
      <c r="G31" s="111"/>
      <c r="H31" s="111"/>
      <c r="I31" s="111"/>
      <c r="J31" s="111"/>
      <c r="K31" s="111"/>
      <c r="L31" s="111"/>
      <c r="M31" s="111"/>
      <c r="N31" s="111"/>
      <c r="O31" s="112"/>
      <c r="P31" s="111"/>
      <c r="Q31" s="111"/>
      <c r="R31" s="3"/>
      <c r="S31" s="3"/>
      <c r="T31" s="3"/>
      <c r="U31" s="3"/>
      <c r="V31" s="3"/>
      <c r="W31" s="3"/>
      <c r="X31" s="3"/>
      <c r="Y31" s="3"/>
      <c r="Z31" s="3"/>
      <c r="AA31" s="4"/>
      <c r="AB31" s="5"/>
      <c r="AC31" s="5"/>
      <c r="AD31" s="2"/>
      <c r="AE31" s="2"/>
      <c r="AF31" s="2"/>
    </row>
    <row r="32" spans="1:32" x14ac:dyDescent="0.2">
      <c r="A32" s="110" t="s">
        <v>287</v>
      </c>
      <c r="B32" s="111">
        <v>97.66</v>
      </c>
      <c r="C32" s="111">
        <v>61.865000000000009</v>
      </c>
      <c r="D32" s="111">
        <v>79.635000000000005</v>
      </c>
      <c r="E32" s="111">
        <v>111.0825</v>
      </c>
      <c r="F32" s="111">
        <v>112.01166666666666</v>
      </c>
      <c r="G32" s="111">
        <v>108.96250000000001</v>
      </c>
      <c r="H32" s="111">
        <v>99.344166666666652</v>
      </c>
      <c r="I32" s="111">
        <v>53.022500000000008</v>
      </c>
      <c r="J32" s="111">
        <v>45.079166666666659</v>
      </c>
      <c r="K32" s="111">
        <v>54.887499999999996</v>
      </c>
      <c r="L32" s="111">
        <v>71.611666666666665</v>
      </c>
      <c r="M32" s="111">
        <v>64.198333333333338</v>
      </c>
      <c r="N32" s="308">
        <v>43.335000000000001</v>
      </c>
      <c r="O32" s="111">
        <v>70.831666666666663</v>
      </c>
      <c r="P32" s="111"/>
      <c r="Q32" s="111"/>
      <c r="R32" s="3"/>
      <c r="S32" s="3"/>
      <c r="T32" s="3"/>
      <c r="U32" s="3"/>
      <c r="V32" s="3"/>
      <c r="W32" s="3"/>
      <c r="X32" s="3"/>
      <c r="Y32" s="3"/>
      <c r="Z32" s="3"/>
      <c r="AA32" s="4"/>
      <c r="AB32" s="5"/>
      <c r="AC32" s="5"/>
      <c r="AD32" s="2"/>
      <c r="AE32" s="2"/>
      <c r="AF32" s="2"/>
    </row>
    <row r="33" spans="1:32" x14ac:dyDescent="0.2">
      <c r="A33" s="110" t="s">
        <v>288</v>
      </c>
      <c r="B33" s="111"/>
      <c r="C33" s="111"/>
      <c r="D33" s="111"/>
      <c r="E33" s="111"/>
      <c r="F33" s="111"/>
      <c r="G33" s="111"/>
      <c r="H33" s="111"/>
      <c r="I33" s="111"/>
      <c r="J33" s="111"/>
      <c r="K33" s="111"/>
      <c r="L33" s="111"/>
      <c r="M33" s="112"/>
      <c r="N33" s="112"/>
      <c r="O33" s="112"/>
      <c r="P33" s="111"/>
      <c r="Q33" s="111"/>
      <c r="R33" s="7"/>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7"/>
      <c r="P34" s="3"/>
      <c r="Q34" s="3"/>
      <c r="R34" s="7"/>
      <c r="S34" s="3"/>
      <c r="T34" s="3"/>
      <c r="U34" s="3"/>
      <c r="V34" s="3"/>
      <c r="W34" s="3"/>
      <c r="X34" s="3"/>
      <c r="Y34" s="3"/>
      <c r="Z34" s="8"/>
      <c r="AA34" s="9"/>
      <c r="AB34" s="10"/>
      <c r="AC34" s="10"/>
      <c r="AD34" s="2"/>
      <c r="AE34" s="2"/>
      <c r="AF34" s="2"/>
    </row>
    <row r="35" spans="1:32" ht="114.75" x14ac:dyDescent="0.2">
      <c r="A35" s="324" t="s">
        <v>612</v>
      </c>
      <c r="B35" s="3"/>
      <c r="C35" s="3"/>
      <c r="D35" s="3"/>
      <c r="E35" s="3"/>
      <c r="F35" s="63"/>
      <c r="G35" s="63"/>
      <c r="H35" s="63"/>
      <c r="I35" s="63"/>
      <c r="J35" s="63"/>
      <c r="K35" s="63"/>
      <c r="L35" s="63"/>
      <c r="M35" s="63"/>
      <c r="N35" s="63"/>
      <c r="O35" s="63"/>
      <c r="P35" s="63"/>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7"/>
      <c r="O36" s="3"/>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7"/>
      <c r="P37" s="3"/>
      <c r="Q37" s="3"/>
      <c r="R37" s="3"/>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6"/>
      <c r="P38" s="3"/>
      <c r="Q38" s="3"/>
      <c r="R38" s="3"/>
      <c r="S38" s="3"/>
      <c r="T38" s="3"/>
      <c r="U38" s="3"/>
      <c r="V38" s="3"/>
      <c r="W38" s="3"/>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7"/>
      <c r="R39" s="7"/>
      <c r="S39" s="3"/>
      <c r="T39" s="3"/>
      <c r="U39" s="3"/>
      <c r="V39" s="3"/>
      <c r="W39" s="3"/>
      <c r="X39" s="3"/>
      <c r="Y39" s="3"/>
      <c r="Z39" s="8"/>
      <c r="AA39" s="9"/>
      <c r="AB39" s="10"/>
      <c r="AC39" s="10"/>
      <c r="AD39" s="2"/>
      <c r="AE39" s="2"/>
      <c r="AF39" s="2"/>
    </row>
    <row r="40" spans="1:32" x14ac:dyDescent="0.2">
      <c r="A40" s="91"/>
      <c r="B40" s="3"/>
      <c r="C40" s="3"/>
      <c r="D40" s="3"/>
      <c r="E40" s="3"/>
      <c r="F40" s="3"/>
      <c r="G40" s="3"/>
      <c r="H40" s="3"/>
      <c r="I40" s="3"/>
      <c r="J40" s="3"/>
      <c r="K40" s="3"/>
      <c r="L40" s="3"/>
      <c r="M40" s="3"/>
      <c r="N40" s="3"/>
      <c r="O40" s="3"/>
      <c r="P40" s="6"/>
      <c r="Q40" s="7"/>
      <c r="R40" s="7"/>
      <c r="S40" s="7"/>
      <c r="T40" s="7"/>
      <c r="U40" s="3"/>
      <c r="V40" s="3"/>
      <c r="W40" s="6"/>
      <c r="X40" s="3"/>
      <c r="Y40" s="3"/>
      <c r="Z40" s="8"/>
      <c r="AA40" s="9"/>
      <c r="AB40" s="10"/>
      <c r="AC40" s="10"/>
      <c r="AD40" s="2"/>
      <c r="AE40" s="2"/>
      <c r="AF40" s="2"/>
    </row>
    <row r="41" spans="1:32" x14ac:dyDescent="0.2">
      <c r="A41" s="91"/>
      <c r="B41" s="3"/>
      <c r="C41" s="3"/>
      <c r="D41" s="3"/>
      <c r="E41" s="3"/>
      <c r="F41" s="3"/>
      <c r="G41" s="3"/>
      <c r="H41" s="3"/>
      <c r="I41" s="3"/>
      <c r="J41" s="3"/>
      <c r="K41" s="3"/>
      <c r="L41" s="3"/>
      <c r="M41" s="3"/>
      <c r="N41" s="3"/>
      <c r="O41" s="3"/>
      <c r="P41" s="3"/>
      <c r="Q41" s="3"/>
      <c r="R41" s="3"/>
      <c r="S41" s="7"/>
      <c r="T41" s="7"/>
      <c r="U41" s="3"/>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4"/>
      <c r="N42" s="4"/>
      <c r="O42" s="4"/>
      <c r="P42" s="3"/>
      <c r="Q42" s="7"/>
      <c r="R42" s="7"/>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4"/>
      <c r="N43" s="4"/>
      <c r="O43" s="4"/>
      <c r="P43" s="3"/>
      <c r="Q43" s="3"/>
      <c r="R43" s="7"/>
      <c r="S43" s="3"/>
      <c r="T43" s="7"/>
      <c r="U43" s="7"/>
      <c r="V43" s="7"/>
      <c r="W43" s="3"/>
      <c r="X43" s="3"/>
      <c r="Y43" s="3"/>
      <c r="Z43" s="8"/>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6"/>
      <c r="S44" s="7"/>
      <c r="T44" s="7"/>
      <c r="U44" s="7"/>
      <c r="V44" s="7"/>
      <c r="W44" s="3"/>
      <c r="X44" s="3"/>
      <c r="Y44" s="3"/>
      <c r="Z44" s="8"/>
      <c r="AA44" s="9"/>
      <c r="AB44" s="10"/>
      <c r="AC44" s="10"/>
      <c r="AD44" s="2"/>
      <c r="AE44" s="2"/>
      <c r="AF44" s="2"/>
    </row>
    <row r="45" spans="1:32" x14ac:dyDescent="0.2">
      <c r="A45" s="91"/>
      <c r="B45" s="3"/>
      <c r="C45" s="3"/>
      <c r="D45" s="3"/>
      <c r="E45" s="3"/>
      <c r="F45" s="3"/>
      <c r="G45" s="3"/>
      <c r="H45" s="3"/>
      <c r="I45" s="3"/>
      <c r="J45" s="3"/>
      <c r="K45" s="3"/>
      <c r="L45" s="4"/>
      <c r="M45" s="3"/>
      <c r="N45" s="3"/>
      <c r="O45" s="3"/>
      <c r="P45" s="3"/>
      <c r="Q45" s="3"/>
      <c r="R45" s="3"/>
      <c r="S45" s="7"/>
      <c r="T45" s="7"/>
      <c r="U45" s="7"/>
      <c r="V45" s="7"/>
      <c r="W45" s="3"/>
      <c r="X45" s="3"/>
      <c r="Y45" s="3"/>
      <c r="Z45" s="11"/>
      <c r="AA45" s="9"/>
      <c r="AB45" s="10"/>
      <c r="AC45" s="10"/>
      <c r="AD45" s="2"/>
      <c r="AE45" s="2"/>
      <c r="AF45" s="2"/>
    </row>
    <row r="46" spans="1:32" x14ac:dyDescent="0.2">
      <c r="A46" s="91"/>
      <c r="B46" s="3"/>
      <c r="C46" s="3"/>
      <c r="D46" s="3"/>
      <c r="E46" s="3"/>
      <c r="F46" s="3"/>
      <c r="G46" s="3"/>
      <c r="H46" s="3"/>
      <c r="I46" s="3"/>
      <c r="J46" s="3"/>
      <c r="K46" s="3"/>
      <c r="L46" s="4"/>
      <c r="M46" s="3"/>
      <c r="N46" s="3"/>
      <c r="O46" s="3"/>
      <c r="P46" s="3"/>
      <c r="Q46" s="3"/>
      <c r="R46" s="3"/>
      <c r="S46" s="6"/>
      <c r="T46" s="3"/>
      <c r="U46" s="7"/>
      <c r="V46" s="7"/>
      <c r="W46" s="3"/>
      <c r="X46" s="3"/>
      <c r="Y46" s="3"/>
      <c r="Z46" s="6"/>
      <c r="AA46" s="4"/>
      <c r="AB46" s="5"/>
      <c r="AC46" s="5"/>
      <c r="AD46" s="2"/>
      <c r="AE46" s="2"/>
      <c r="AF46" s="2"/>
    </row>
    <row r="47" spans="1:32" x14ac:dyDescent="0.2">
      <c r="A47" s="91"/>
      <c r="B47" s="3"/>
      <c r="C47" s="3"/>
      <c r="D47" s="3"/>
      <c r="E47" s="3"/>
      <c r="F47" s="3"/>
      <c r="G47" s="3"/>
      <c r="H47" s="3"/>
      <c r="I47" s="3"/>
      <c r="J47" s="3"/>
      <c r="K47" s="3"/>
      <c r="L47" s="4"/>
      <c r="M47" s="3"/>
      <c r="N47" s="3"/>
      <c r="O47" s="3"/>
      <c r="P47" s="3"/>
      <c r="Q47" s="3"/>
      <c r="R47" s="3"/>
      <c r="S47" s="3"/>
      <c r="T47" s="7"/>
      <c r="U47" s="7"/>
      <c r="V47" s="7"/>
      <c r="W47" s="7"/>
      <c r="X47" s="7"/>
      <c r="Y47" s="3"/>
      <c r="Z47" s="3"/>
      <c r="AA47" s="4"/>
      <c r="AB47" s="5"/>
      <c r="AC47" s="5"/>
      <c r="AD47" s="2"/>
      <c r="AE47" s="2"/>
      <c r="AF47" s="2"/>
    </row>
    <row r="48" spans="1:32" x14ac:dyDescent="0.2">
      <c r="A48" s="91"/>
      <c r="B48" s="3"/>
      <c r="C48" s="3"/>
      <c r="D48" s="3"/>
      <c r="E48" s="3"/>
      <c r="F48" s="3"/>
      <c r="G48" s="3"/>
      <c r="H48" s="3"/>
      <c r="I48" s="3"/>
      <c r="J48" s="3"/>
      <c r="K48" s="3"/>
      <c r="L48" s="4"/>
      <c r="M48" s="3"/>
      <c r="N48" s="3"/>
      <c r="O48" s="3"/>
      <c r="P48" s="3"/>
      <c r="Q48" s="3"/>
      <c r="R48" s="3"/>
      <c r="S48" s="3"/>
      <c r="T48" s="6"/>
      <c r="U48" s="7"/>
      <c r="V48" s="7"/>
      <c r="W48" s="3"/>
      <c r="X48" s="7"/>
      <c r="Y48" s="3"/>
      <c r="Z48" s="3"/>
      <c r="AA48" s="4"/>
      <c r="AB48" s="5"/>
      <c r="AC48" s="5"/>
      <c r="AD48" s="2"/>
      <c r="AE48" s="2"/>
      <c r="AF48" s="2"/>
    </row>
    <row r="49" spans="1:33" x14ac:dyDescent="0.2">
      <c r="A49" s="91"/>
      <c r="B49" s="3"/>
      <c r="C49" s="3"/>
      <c r="D49" s="3"/>
      <c r="E49" s="3"/>
      <c r="F49" s="3"/>
      <c r="G49" s="3"/>
      <c r="H49" s="3"/>
      <c r="I49" s="3"/>
      <c r="J49" s="3"/>
      <c r="K49" s="3"/>
      <c r="L49" s="3"/>
      <c r="M49" s="3"/>
      <c r="N49" s="3"/>
      <c r="O49" s="3"/>
      <c r="P49" s="3"/>
      <c r="Q49" s="3"/>
      <c r="R49" s="3"/>
      <c r="S49" s="3"/>
      <c r="T49" s="3"/>
      <c r="U49" s="7"/>
      <c r="V49" s="7"/>
      <c r="W49" s="3"/>
      <c r="X49" s="7"/>
      <c r="Y49" s="7"/>
      <c r="Z49" s="7"/>
      <c r="AA49" s="7"/>
      <c r="AB49" s="5"/>
      <c r="AC49" s="5"/>
      <c r="AD49" s="2"/>
      <c r="AE49" s="2"/>
      <c r="AF49" s="2"/>
    </row>
    <row r="50" spans="1:33" x14ac:dyDescent="0.2">
      <c r="A50" s="91"/>
      <c r="B50" s="3"/>
      <c r="C50" s="3"/>
      <c r="D50" s="3"/>
      <c r="E50" s="3"/>
      <c r="F50" s="3"/>
      <c r="G50" s="3"/>
      <c r="H50" s="3"/>
      <c r="I50" s="3"/>
      <c r="J50" s="3"/>
      <c r="K50" s="3"/>
      <c r="L50" s="3"/>
      <c r="M50" s="3"/>
      <c r="N50" s="3"/>
      <c r="O50" s="3"/>
      <c r="P50" s="3"/>
      <c r="Q50" s="3"/>
      <c r="R50" s="3"/>
      <c r="S50" s="3"/>
      <c r="T50" s="3"/>
      <c r="U50" s="6"/>
      <c r="V50" s="7"/>
      <c r="W50" s="3"/>
      <c r="X50" s="7"/>
      <c r="Y50" s="7"/>
      <c r="Z50" s="7"/>
      <c r="AA50" s="7"/>
      <c r="AB50" s="7"/>
      <c r="AC50" s="5"/>
      <c r="AD50" s="2"/>
      <c r="AE50" s="2"/>
      <c r="AF50" s="2"/>
    </row>
    <row r="51" spans="1:33" x14ac:dyDescent="0.2">
      <c r="A51" s="91"/>
      <c r="B51" s="3"/>
      <c r="C51" s="3"/>
      <c r="D51" s="3"/>
      <c r="E51" s="3"/>
      <c r="F51" s="3"/>
      <c r="G51" s="3"/>
      <c r="H51" s="3"/>
      <c r="I51" s="3"/>
      <c r="J51" s="3"/>
      <c r="K51" s="3"/>
      <c r="L51" s="3"/>
      <c r="M51" s="3"/>
      <c r="N51" s="3"/>
      <c r="O51" s="3"/>
      <c r="P51" s="3"/>
      <c r="Q51" s="3"/>
      <c r="R51" s="3"/>
      <c r="S51" s="3"/>
      <c r="T51" s="3"/>
      <c r="U51" s="3"/>
      <c r="V51" s="7"/>
      <c r="W51" s="3"/>
      <c r="X51" s="7"/>
      <c r="Y51" s="7"/>
      <c r="Z51" s="7"/>
      <c r="AA51" s="7"/>
      <c r="AB51" s="7"/>
      <c r="AC51" s="5"/>
      <c r="AD51" s="2"/>
      <c r="AE51" s="2"/>
      <c r="AF51" s="2"/>
    </row>
    <row r="52" spans="1:33" x14ac:dyDescent="0.2">
      <c r="A52" s="91"/>
      <c r="B52" s="12"/>
      <c r="C52" s="12"/>
      <c r="D52" s="12"/>
      <c r="E52" s="12"/>
      <c r="F52" s="12"/>
      <c r="G52" s="12"/>
      <c r="H52" s="12"/>
      <c r="I52" s="12"/>
      <c r="J52" s="12"/>
      <c r="K52" s="12"/>
      <c r="L52" s="12"/>
      <c r="M52" s="12"/>
      <c r="N52" s="12"/>
      <c r="O52" s="12"/>
      <c r="P52" s="12"/>
      <c r="Q52" s="12"/>
      <c r="R52" s="12"/>
      <c r="S52" s="12"/>
      <c r="T52" s="12"/>
      <c r="U52" s="12"/>
      <c r="V52" s="13"/>
      <c r="W52" s="12"/>
      <c r="X52" s="12"/>
      <c r="Y52" s="12"/>
      <c r="Z52" s="25"/>
      <c r="AA52" s="25"/>
      <c r="AB52" s="25"/>
      <c r="AC52" s="13"/>
      <c r="AD52" s="14"/>
      <c r="AE52" s="2"/>
      <c r="AF52" s="2"/>
    </row>
    <row r="53" spans="1:33" x14ac:dyDescent="0.2">
      <c r="A53" s="91"/>
      <c r="B53" s="12"/>
      <c r="C53" s="12"/>
      <c r="D53" s="12"/>
      <c r="E53" s="12"/>
      <c r="F53" s="12"/>
      <c r="G53" s="12"/>
      <c r="H53" s="12"/>
      <c r="I53" s="12"/>
      <c r="J53" s="12"/>
      <c r="K53" s="12"/>
      <c r="L53" s="12"/>
      <c r="M53" s="12"/>
      <c r="N53" s="12"/>
      <c r="O53" s="12"/>
      <c r="P53" s="12"/>
      <c r="Q53" s="12"/>
      <c r="R53" s="12"/>
      <c r="S53" s="12"/>
      <c r="T53" s="12"/>
      <c r="U53" s="12"/>
      <c r="V53" s="13"/>
      <c r="W53" s="12"/>
      <c r="X53" s="25"/>
      <c r="Y53" s="12"/>
      <c r="Z53" s="25"/>
      <c r="AA53" s="12"/>
      <c r="AB53" s="25"/>
      <c r="AC53" s="25"/>
      <c r="AD53" s="14"/>
      <c r="AE53" s="2"/>
      <c r="AF53" s="2"/>
    </row>
    <row r="54" spans="1:33" x14ac:dyDescent="0.2">
      <c r="A54" s="91"/>
      <c r="B54" s="12"/>
      <c r="C54" s="12"/>
      <c r="D54" s="12"/>
      <c r="E54" s="12"/>
      <c r="F54" s="12"/>
      <c r="G54" s="12"/>
      <c r="H54" s="12"/>
      <c r="I54" s="12"/>
      <c r="J54" s="12"/>
      <c r="K54" s="12"/>
      <c r="L54" s="12"/>
      <c r="M54" s="12"/>
      <c r="N54" s="12"/>
      <c r="O54" s="12"/>
      <c r="P54" s="12"/>
      <c r="Q54" s="12"/>
      <c r="R54" s="12"/>
      <c r="S54" s="12"/>
      <c r="T54" s="12"/>
      <c r="U54" s="12"/>
      <c r="V54" s="13"/>
      <c r="W54" s="12"/>
      <c r="X54" s="25"/>
      <c r="Y54" s="12"/>
      <c r="Z54" s="25"/>
      <c r="AA54" s="12"/>
      <c r="AB54" s="12"/>
      <c r="AC54" s="12"/>
      <c r="AD54" s="14"/>
      <c r="AE54" s="2"/>
      <c r="AF54" s="2"/>
    </row>
    <row r="55" spans="1:33" x14ac:dyDescent="0.2">
      <c r="A55" s="91"/>
      <c r="B55" s="12"/>
      <c r="C55" s="12"/>
      <c r="D55" s="12"/>
      <c r="E55" s="12"/>
      <c r="F55" s="12"/>
      <c r="G55" s="12"/>
      <c r="H55" s="12"/>
      <c r="I55" s="12"/>
      <c r="J55" s="12"/>
      <c r="K55" s="12"/>
      <c r="L55" s="12"/>
      <c r="M55" s="12"/>
      <c r="N55" s="12"/>
      <c r="O55" s="12"/>
      <c r="P55" s="12"/>
      <c r="Q55" s="12"/>
      <c r="R55" s="12"/>
      <c r="S55" s="12"/>
      <c r="T55" s="12"/>
      <c r="U55" s="12"/>
      <c r="V55" s="13"/>
      <c r="W55" s="13"/>
      <c r="X55" s="12"/>
      <c r="Y55" s="25"/>
      <c r="Z55" s="25"/>
      <c r="AA55" s="12"/>
      <c r="AB55" s="12"/>
      <c r="AC55" s="12"/>
      <c r="AD55" s="12"/>
      <c r="AE55" s="2"/>
      <c r="AF55" s="2"/>
    </row>
    <row r="56" spans="1:33" x14ac:dyDescent="0.2">
      <c r="A56" s="91"/>
      <c r="B56" s="12"/>
      <c r="C56" s="12"/>
      <c r="D56" s="12"/>
      <c r="E56" s="12"/>
      <c r="F56" s="12"/>
      <c r="G56" s="12"/>
      <c r="H56" s="12"/>
      <c r="I56" s="12"/>
      <c r="J56" s="12"/>
      <c r="K56" s="12"/>
      <c r="L56" s="12"/>
      <c r="M56" s="12"/>
      <c r="N56" s="12"/>
      <c r="O56" s="12"/>
      <c r="P56" s="12"/>
      <c r="Q56" s="12"/>
      <c r="R56" s="12"/>
      <c r="S56" s="12"/>
      <c r="T56" s="12"/>
      <c r="U56" s="12"/>
      <c r="V56" s="13"/>
      <c r="W56" s="13"/>
      <c r="X56" s="12"/>
      <c r="Y56" s="12"/>
      <c r="Z56" s="25"/>
      <c r="AA56" s="25"/>
      <c r="AB56" s="12"/>
      <c r="AC56" s="12"/>
      <c r="AD56" s="12"/>
      <c r="AE56" s="2"/>
      <c r="AF56" s="2"/>
    </row>
    <row r="57" spans="1:33" x14ac:dyDescent="0.2">
      <c r="A57" s="91"/>
      <c r="B57" s="12"/>
      <c r="C57" s="12"/>
      <c r="D57" s="12"/>
      <c r="E57" s="12"/>
      <c r="F57" s="12"/>
      <c r="G57" s="12"/>
      <c r="H57" s="12"/>
      <c r="I57" s="12"/>
      <c r="J57" s="12"/>
      <c r="K57" s="12"/>
      <c r="L57" s="12"/>
      <c r="M57" s="12"/>
      <c r="N57" s="12"/>
      <c r="O57" s="12"/>
      <c r="P57" s="12"/>
      <c r="Q57" s="12"/>
      <c r="R57" s="12"/>
      <c r="S57" s="12"/>
      <c r="T57" s="25"/>
      <c r="U57" s="25"/>
      <c r="V57" s="12"/>
      <c r="W57" s="12"/>
      <c r="X57" s="13"/>
      <c r="Y57" s="12"/>
      <c r="Z57" s="12"/>
      <c r="AA57" s="12"/>
      <c r="AB57" s="12"/>
      <c r="AC57" s="12"/>
      <c r="AD57" s="12"/>
      <c r="AE57" s="12"/>
      <c r="AF57" s="2"/>
    </row>
    <row r="58" spans="1:33" x14ac:dyDescent="0.2">
      <c r="A58" s="91"/>
      <c r="B58" s="12"/>
      <c r="C58" s="12"/>
      <c r="D58" s="12"/>
      <c r="E58" s="12"/>
      <c r="F58" s="12"/>
      <c r="G58" s="12"/>
      <c r="H58" s="12"/>
      <c r="I58" s="12"/>
      <c r="J58" s="12"/>
      <c r="K58" s="12"/>
      <c r="L58" s="12"/>
      <c r="M58" s="12"/>
      <c r="N58" s="12"/>
      <c r="O58" s="12"/>
      <c r="P58" s="12"/>
      <c r="Q58" s="12"/>
      <c r="R58" s="12"/>
      <c r="S58" s="12"/>
      <c r="T58" s="12"/>
      <c r="U58" s="25"/>
      <c r="V58" s="12"/>
      <c r="W58" s="12"/>
      <c r="X58" s="12"/>
      <c r="Y58" s="12"/>
      <c r="Z58" s="12"/>
      <c r="AA58" s="12"/>
      <c r="AB58" s="12"/>
      <c r="AC58" s="12"/>
      <c r="AD58" s="15"/>
      <c r="AE58" s="15"/>
      <c r="AF58" s="2"/>
    </row>
    <row r="59" spans="1:33" x14ac:dyDescent="0.2">
      <c r="A59" s="91"/>
      <c r="B59" s="2"/>
      <c r="C59" s="2"/>
      <c r="D59" s="2"/>
      <c r="E59" s="2"/>
      <c r="F59" s="2"/>
      <c r="G59" s="2"/>
      <c r="H59" s="2"/>
      <c r="I59" s="2"/>
      <c r="J59" s="2"/>
      <c r="K59" s="2"/>
      <c r="L59" s="2"/>
      <c r="M59" s="2"/>
      <c r="N59" s="2"/>
      <c r="O59" s="2"/>
      <c r="P59" s="2"/>
      <c r="Q59" s="2"/>
      <c r="R59" s="2"/>
      <c r="S59" s="2"/>
      <c r="T59" s="2"/>
      <c r="U59" s="25"/>
      <c r="V59" s="2"/>
      <c r="W59" s="2"/>
      <c r="X59" s="2"/>
      <c r="Y59" s="2"/>
      <c r="Z59" s="2"/>
      <c r="AA59" s="2"/>
      <c r="AB59" s="2"/>
      <c r="AC59" s="2"/>
      <c r="AD59" s="2"/>
      <c r="AE59" s="2"/>
      <c r="AF59" s="2"/>
    </row>
    <row r="60" spans="1:33" x14ac:dyDescent="0.2">
      <c r="A60" s="91"/>
      <c r="B60" s="2"/>
      <c r="C60" s="2"/>
      <c r="D60" s="2"/>
      <c r="E60" s="2"/>
      <c r="F60" s="2"/>
      <c r="G60" s="2"/>
      <c r="H60" s="2"/>
      <c r="I60" s="2"/>
      <c r="J60" s="2"/>
      <c r="K60" s="2"/>
      <c r="L60" s="2"/>
      <c r="M60" s="2"/>
      <c r="N60" s="2"/>
      <c r="O60" s="2"/>
      <c r="P60" s="2"/>
      <c r="Q60" s="2"/>
      <c r="R60" s="2"/>
      <c r="S60" s="2"/>
      <c r="T60" s="2"/>
      <c r="U60" s="2"/>
      <c r="V60" s="2"/>
      <c r="W60" s="2"/>
      <c r="X60" s="2"/>
      <c r="Y60" s="2"/>
      <c r="Z60" s="15"/>
      <c r="AA60" s="15"/>
      <c r="AB60" s="15"/>
      <c r="AC60" s="15"/>
      <c r="AD60" s="15"/>
      <c r="AE60" s="15"/>
      <c r="AF60" s="15"/>
    </row>
    <row r="61" spans="1:33" x14ac:dyDescent="0.2">
      <c r="A61" s="91"/>
      <c r="B61" s="2"/>
      <c r="C61" s="2"/>
      <c r="D61" s="2"/>
      <c r="E61" s="2"/>
      <c r="F61" s="2"/>
      <c r="G61" s="2"/>
      <c r="H61" s="2"/>
      <c r="I61" s="2"/>
      <c r="J61" s="2"/>
      <c r="K61" s="2"/>
      <c r="L61" s="2"/>
      <c r="M61" s="2"/>
      <c r="N61" s="2"/>
      <c r="O61" s="2"/>
      <c r="P61" s="2"/>
      <c r="Q61" s="2"/>
      <c r="R61" s="2"/>
      <c r="S61" s="2"/>
      <c r="T61" s="2"/>
      <c r="U61" s="2"/>
      <c r="V61" s="2"/>
      <c r="W61" s="2"/>
      <c r="X61" s="2"/>
      <c r="Y61" s="2"/>
      <c r="Z61" s="15"/>
      <c r="AA61" s="15"/>
      <c r="AB61" s="15"/>
      <c r="AC61" s="15"/>
      <c r="AD61" s="15"/>
      <c r="AE61" s="15"/>
      <c r="AF61" s="15"/>
    </row>
    <row r="62" spans="1:33" x14ac:dyDescent="0.2">
      <c r="A62" s="91"/>
      <c r="AA62" s="22"/>
      <c r="AB62" s="22"/>
      <c r="AC62" s="22"/>
      <c r="AD62" s="22"/>
      <c r="AE62" s="22"/>
      <c r="AF62" s="22"/>
      <c r="AG62" s="22"/>
    </row>
    <row r="63" spans="1:33" x14ac:dyDescent="0.2">
      <c r="A63" s="91"/>
    </row>
    <row r="64" spans="1:33" x14ac:dyDescent="0.2">
      <c r="A64" s="91"/>
    </row>
    <row r="65" spans="1:36" x14ac:dyDescent="0.2">
      <c r="A65" s="91"/>
    </row>
    <row r="66" spans="1:36" x14ac:dyDescent="0.2">
      <c r="A66" s="91"/>
      <c r="AC66" s="22"/>
      <c r="AD66" s="22"/>
      <c r="AE66" s="22"/>
      <c r="AF66" s="22"/>
      <c r="AG66" s="22"/>
      <c r="AH66" s="22"/>
      <c r="AI66" s="22"/>
    </row>
    <row r="67" spans="1:36" x14ac:dyDescent="0.2">
      <c r="A67" s="92"/>
    </row>
    <row r="68" spans="1:36" x14ac:dyDescent="0.2">
      <c r="A68" s="93"/>
      <c r="AC68" s="22"/>
      <c r="AD68" s="22"/>
      <c r="AE68" s="22"/>
      <c r="AF68" s="22"/>
      <c r="AG68" s="22"/>
      <c r="AH68" s="22"/>
      <c r="AI68" s="22"/>
    </row>
    <row r="69" spans="1:36" x14ac:dyDescent="0.2">
      <c r="A69" s="93"/>
    </row>
    <row r="70" spans="1:36" x14ac:dyDescent="0.2">
      <c r="A70" s="93"/>
      <c r="AD70" s="22"/>
      <c r="AE70" s="22"/>
      <c r="AF70" s="22"/>
      <c r="AG70" s="22"/>
      <c r="AH70" s="22"/>
      <c r="AI70" s="22"/>
      <c r="AJ70" s="22"/>
    </row>
  </sheetData>
  <hyperlinks>
    <hyperlink ref="A4" location="Contents!A1" display="Back to contents" xr:uid="{00000000-0004-0000-76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7">
    <tabColor theme="0" tint="-0.499984740745262"/>
  </sheetPr>
  <dimension ref="A2:W64"/>
  <sheetViews>
    <sheetView topLeftCell="H26" workbookViewId="0">
      <selection activeCell="U30" sqref="U30"/>
    </sheetView>
  </sheetViews>
  <sheetFormatPr defaultRowHeight="12.75" x14ac:dyDescent="0.2"/>
  <cols>
    <col min="1" max="1" width="9.7109375" customWidth="1"/>
    <col min="2" max="2" width="45.5703125" customWidth="1"/>
  </cols>
  <sheetData>
    <row r="2" spans="2:22" x14ac:dyDescent="0.2">
      <c r="B2" s="53" t="str">
        <f>VLOOKUP(Contents!C4,Contents!AA1:AB120,2,FALSE)</f>
        <v>£PSNB (2)</v>
      </c>
    </row>
    <row r="4" spans="2:22" x14ac:dyDescent="0.2">
      <c r="B4" s="87" t="s">
        <v>527</v>
      </c>
    </row>
    <row r="5" spans="2:22" x14ac:dyDescent="0.2">
      <c r="B5" s="51"/>
      <c r="C5" s="51" t="str">
        <f t="shared" ref="C5:V5" ca="1" si="0">INDIRECT("'"&amp;$B$2&amp;"'!"&amp;C36&amp;"")</f>
        <v>2008-09</v>
      </c>
      <c r="D5" s="51" t="str">
        <f t="shared" ca="1" si="0"/>
        <v>2009-10</v>
      </c>
      <c r="E5" s="51" t="str">
        <f t="shared" ca="1" si="0"/>
        <v>2010-11</v>
      </c>
      <c r="F5" s="51" t="str">
        <f t="shared" ca="1" si="0"/>
        <v>2011-12</v>
      </c>
      <c r="G5" s="51" t="str">
        <f t="shared" ca="1" si="0"/>
        <v>2012-13</v>
      </c>
      <c r="H5" s="51" t="str">
        <f t="shared" ca="1" si="0"/>
        <v>2013-14</v>
      </c>
      <c r="I5" s="51" t="str">
        <f t="shared" ca="1" si="0"/>
        <v>2014-15</v>
      </c>
      <c r="J5" s="51" t="str">
        <f t="shared" ca="1" si="0"/>
        <v>2015-16</v>
      </c>
      <c r="K5" s="51" t="str">
        <f t="shared" ca="1" si="0"/>
        <v>2016-17</v>
      </c>
      <c r="L5" s="51" t="str">
        <f t="shared" ca="1" si="0"/>
        <v>2017-18</v>
      </c>
      <c r="M5" s="51" t="str">
        <f t="shared" ca="1" si="0"/>
        <v>2018-19</v>
      </c>
      <c r="N5" s="51" t="str">
        <f t="shared" ca="1" si="0"/>
        <v>2019-20</v>
      </c>
      <c r="O5" s="51" t="str">
        <f t="shared" ca="1" si="0"/>
        <v>2020-21</v>
      </c>
      <c r="P5" s="51" t="str">
        <f t="shared" ca="1" si="0"/>
        <v>2021-22</v>
      </c>
      <c r="Q5" s="51" t="str">
        <f t="shared" ca="1" si="0"/>
        <v>2022-23</v>
      </c>
      <c r="R5" s="51" t="str">
        <f t="shared" ca="1" si="0"/>
        <v>2023-24</v>
      </c>
      <c r="S5" s="51" t="str">
        <f t="shared" ca="1" si="0"/>
        <v>2024-25</v>
      </c>
      <c r="T5" s="51" t="str">
        <f t="shared" ca="1" si="0"/>
        <v>2025-26</v>
      </c>
      <c r="U5" s="51" t="str">
        <f t="shared" ca="1" si="0"/>
        <v>2026-27</v>
      </c>
      <c r="V5" s="51" t="str">
        <f t="shared" ca="1" si="0"/>
        <v>2027-28</v>
      </c>
    </row>
    <row r="6" spans="2:22" x14ac:dyDescent="0.2">
      <c r="B6" t="s">
        <v>85</v>
      </c>
      <c r="C6" s="51">
        <f t="shared" ref="C6:J6" ca="1" si="1">INDIRECT("'"&amp;$B$2&amp;"'!"&amp;C37&amp;"")</f>
        <v>96.1</v>
      </c>
      <c r="D6" s="51">
        <f t="shared" ca="1" si="1"/>
        <v>154.69999999999999</v>
      </c>
      <c r="E6" s="51">
        <f t="shared" ca="1" si="1"/>
        <v>149.1</v>
      </c>
      <c r="F6" s="51">
        <f t="shared" ca="1" si="1"/>
        <v>116</v>
      </c>
      <c r="G6" s="51">
        <f t="shared" ca="1" si="1"/>
        <v>89</v>
      </c>
      <c r="H6" s="51">
        <f t="shared" ca="1" si="1"/>
        <v>60</v>
      </c>
      <c r="I6" s="51">
        <f t="shared" ca="1" si="1"/>
        <v>37</v>
      </c>
      <c r="J6" s="51">
        <f t="shared" ca="1" si="1"/>
        <v>20</v>
      </c>
      <c r="K6" s="51"/>
      <c r="L6" s="51"/>
      <c r="M6" s="51"/>
      <c r="N6" s="51"/>
      <c r="O6" s="51"/>
      <c r="P6" s="51"/>
    </row>
    <row r="7" spans="2:22" x14ac:dyDescent="0.2">
      <c r="B7" t="s">
        <v>86</v>
      </c>
      <c r="C7" s="51"/>
      <c r="D7" s="51">
        <f t="shared" ref="D7:J8" ca="1" si="2">INDIRECT("'"&amp;$B$2&amp;"'!"&amp;D38&amp;"")</f>
        <v>156</v>
      </c>
      <c r="E7" s="51">
        <f t="shared" ca="1" si="2"/>
        <v>148.5</v>
      </c>
      <c r="F7" s="51">
        <f t="shared" ca="1" si="2"/>
        <v>117</v>
      </c>
      <c r="G7" s="51">
        <f t="shared" ca="1" si="2"/>
        <v>91</v>
      </c>
      <c r="H7" s="51">
        <f t="shared" ca="1" si="2"/>
        <v>60</v>
      </c>
      <c r="I7" s="51">
        <f t="shared" ca="1" si="2"/>
        <v>35</v>
      </c>
      <c r="J7" s="51">
        <f t="shared" ca="1" si="2"/>
        <v>18</v>
      </c>
      <c r="K7" s="51"/>
      <c r="L7" s="51"/>
      <c r="M7" s="51"/>
      <c r="N7" s="51"/>
      <c r="O7" s="51"/>
      <c r="P7" s="51"/>
    </row>
    <row r="8" spans="2:22" x14ac:dyDescent="0.2">
      <c r="B8" t="s">
        <v>87</v>
      </c>
      <c r="C8" s="51"/>
      <c r="D8" s="51">
        <f t="shared" ca="1" si="2"/>
        <v>156.4</v>
      </c>
      <c r="E8" s="51">
        <f t="shared" ca="1" si="2"/>
        <v>145.9</v>
      </c>
      <c r="F8" s="51">
        <f t="shared" ca="1" si="2"/>
        <v>122</v>
      </c>
      <c r="G8" s="51">
        <f t="shared" ca="1" si="2"/>
        <v>101</v>
      </c>
      <c r="H8" s="51">
        <f t="shared" ca="1" si="2"/>
        <v>70</v>
      </c>
      <c r="I8" s="51">
        <f t="shared" ca="1" si="2"/>
        <v>46</v>
      </c>
      <c r="J8" s="51">
        <f t="shared" ca="1" si="2"/>
        <v>29</v>
      </c>
      <c r="K8" s="51"/>
      <c r="L8" s="51"/>
      <c r="M8" s="51"/>
      <c r="N8" s="51"/>
      <c r="O8" s="51"/>
      <c r="P8" s="51"/>
    </row>
    <row r="9" spans="2:22" x14ac:dyDescent="0.2">
      <c r="B9" t="s">
        <v>88</v>
      </c>
      <c r="C9" s="51"/>
      <c r="D9" s="51"/>
      <c r="E9" s="51">
        <f t="shared" ref="E9:K10" ca="1" si="3">INDIRECT("'"&amp;$B$2&amp;"'!"&amp;E40&amp;"")</f>
        <v>137.1</v>
      </c>
      <c r="F9" s="51">
        <f t="shared" ca="1" si="3"/>
        <v>127</v>
      </c>
      <c r="G9" s="51">
        <f t="shared" ca="1" si="3"/>
        <v>120</v>
      </c>
      <c r="H9" s="51">
        <f t="shared" ca="1" si="3"/>
        <v>100</v>
      </c>
      <c r="I9" s="51">
        <f t="shared" ca="1" si="3"/>
        <v>79</v>
      </c>
      <c r="J9" s="51">
        <f t="shared" ca="1" si="3"/>
        <v>53</v>
      </c>
      <c r="K9" s="51">
        <f t="shared" ca="1" si="3"/>
        <v>24</v>
      </c>
      <c r="L9" s="51"/>
      <c r="M9" s="51"/>
      <c r="N9" s="51"/>
      <c r="O9" s="51"/>
      <c r="P9" s="51"/>
    </row>
    <row r="10" spans="2:22" x14ac:dyDescent="0.2">
      <c r="B10" t="s">
        <v>89</v>
      </c>
      <c r="C10" s="51"/>
      <c r="D10" s="51"/>
      <c r="E10" s="51">
        <f t="shared" ca="1" si="3"/>
        <v>136.80000000000001</v>
      </c>
      <c r="F10" s="51">
        <f t="shared" ca="1" si="3"/>
        <v>126</v>
      </c>
      <c r="G10" s="51">
        <f t="shared" ca="1" si="3"/>
        <v>92</v>
      </c>
      <c r="H10" s="51">
        <f t="shared" ca="1" si="3"/>
        <v>98</v>
      </c>
      <c r="I10" s="51">
        <f t="shared" ca="1" si="3"/>
        <v>75</v>
      </c>
      <c r="J10" s="51">
        <f t="shared" ca="1" si="3"/>
        <v>52</v>
      </c>
      <c r="K10" s="51">
        <f t="shared" ca="1" si="3"/>
        <v>21</v>
      </c>
      <c r="L10" s="51"/>
      <c r="M10" s="51"/>
      <c r="N10" s="51"/>
      <c r="O10" s="51"/>
      <c r="P10" s="51"/>
    </row>
    <row r="11" spans="2:22" x14ac:dyDescent="0.2">
      <c r="B11" t="s">
        <v>90</v>
      </c>
      <c r="C11" s="51"/>
      <c r="D11" s="51"/>
      <c r="E11" s="51"/>
      <c r="F11" s="51">
        <f t="shared" ref="F11:L12" ca="1" si="4">INDIRECT("'"&amp;$B$2&amp;"'!"&amp;F42&amp;"")</f>
        <v>121.4</v>
      </c>
      <c r="G11" s="51">
        <f t="shared" ca="1" si="4"/>
        <v>80.5</v>
      </c>
      <c r="H11" s="51">
        <f t="shared" ca="1" si="4"/>
        <v>99.3</v>
      </c>
      <c r="I11" s="51">
        <f t="shared" ca="1" si="4"/>
        <v>87.9</v>
      </c>
      <c r="J11" s="51">
        <f t="shared" ca="1" si="4"/>
        <v>73.3</v>
      </c>
      <c r="K11" s="51">
        <f t="shared" ca="1" si="4"/>
        <v>49</v>
      </c>
      <c r="L11" s="51">
        <f t="shared" ca="1" si="4"/>
        <v>31.2</v>
      </c>
      <c r="M11" s="51"/>
      <c r="N11" s="51"/>
      <c r="O11" s="51"/>
      <c r="P11" s="51"/>
    </row>
    <row r="12" spans="2:22" x14ac:dyDescent="0.2">
      <c r="B12" t="s">
        <v>91</v>
      </c>
      <c r="C12" s="51"/>
      <c r="D12" s="51"/>
      <c r="E12" s="51"/>
      <c r="F12" s="51">
        <f t="shared" ca="1" si="4"/>
        <v>121</v>
      </c>
      <c r="G12" s="51">
        <f t="shared" ca="1" si="4"/>
        <v>86.5</v>
      </c>
      <c r="H12" s="51">
        <f t="shared" ca="1" si="4"/>
        <v>107.7</v>
      </c>
      <c r="I12" s="51">
        <f t="shared" ca="1" si="4"/>
        <v>97.3</v>
      </c>
      <c r="J12" s="51">
        <f t="shared" ca="1" si="4"/>
        <v>87.1</v>
      </c>
      <c r="K12" s="51">
        <f t="shared" ca="1" si="4"/>
        <v>60.8</v>
      </c>
      <c r="L12" s="51">
        <f t="shared" ca="1" si="4"/>
        <v>42</v>
      </c>
      <c r="M12" s="51"/>
      <c r="N12" s="51"/>
      <c r="O12" s="51"/>
      <c r="P12" s="51"/>
    </row>
    <row r="13" spans="2:22" x14ac:dyDescent="0.2">
      <c r="B13" t="s">
        <v>92</v>
      </c>
      <c r="C13" s="51"/>
      <c r="D13" s="51"/>
      <c r="E13" s="51"/>
      <c r="F13" s="51"/>
      <c r="G13" s="51">
        <f t="shared" ref="G13:M14" ca="1" si="5">INDIRECT("'"&amp;$B$2&amp;"'!"&amp;G44&amp;"")</f>
        <v>80.599999999999994</v>
      </c>
      <c r="H13" s="51">
        <f t="shared" ca="1" si="5"/>
        <v>99</v>
      </c>
      <c r="I13" s="51">
        <f t="shared" ca="1" si="5"/>
        <v>83.9</v>
      </c>
      <c r="J13" s="51">
        <f t="shared" ca="1" si="5"/>
        <v>71.5</v>
      </c>
      <c r="K13" s="51">
        <f t="shared" ca="1" si="5"/>
        <v>47.8</v>
      </c>
      <c r="L13" s="51">
        <f t="shared" ca="1" si="5"/>
        <v>24.8</v>
      </c>
      <c r="M13" s="51">
        <f t="shared" ca="1" si="5"/>
        <v>1.9</v>
      </c>
      <c r="N13" s="51"/>
      <c r="O13" s="51"/>
      <c r="P13" s="51"/>
    </row>
    <row r="14" spans="2:22" x14ac:dyDescent="0.2">
      <c r="B14" t="s">
        <v>93</v>
      </c>
      <c r="C14" s="51"/>
      <c r="D14" s="51"/>
      <c r="E14" s="51"/>
      <c r="F14" s="51"/>
      <c r="G14" s="51">
        <f t="shared" ca="1" si="5"/>
        <v>80.3</v>
      </c>
      <c r="H14" s="51">
        <f t="shared" ca="1" si="5"/>
        <v>95.6</v>
      </c>
      <c r="I14" s="51">
        <f t="shared" ca="1" si="5"/>
        <v>83.9</v>
      </c>
      <c r="J14" s="51">
        <f t="shared" ca="1" si="5"/>
        <v>68.3</v>
      </c>
      <c r="K14" s="51">
        <f t="shared" ca="1" si="5"/>
        <v>41.5</v>
      </c>
      <c r="L14" s="51">
        <f t="shared" ca="1" si="5"/>
        <v>17.8</v>
      </c>
      <c r="M14" s="51">
        <f t="shared" ca="1" si="5"/>
        <v>-1.1000000000000001</v>
      </c>
      <c r="N14" s="51"/>
      <c r="O14" s="51"/>
      <c r="P14" s="51"/>
    </row>
    <row r="15" spans="2:22" x14ac:dyDescent="0.2">
      <c r="B15" t="s">
        <v>94</v>
      </c>
      <c r="C15" s="51"/>
      <c r="D15" s="51"/>
      <c r="E15" s="51"/>
      <c r="F15" s="51"/>
      <c r="G15" s="51"/>
      <c r="H15" s="51">
        <f t="shared" ref="H15:N16" ca="1" si="6">INDIRECT("'"&amp;$B$2&amp;"'!"&amp;H46&amp;"")</f>
        <v>97.5</v>
      </c>
      <c r="I15" s="51">
        <f t="shared" ca="1" si="6"/>
        <v>91.3</v>
      </c>
      <c r="J15" s="51">
        <f t="shared" ca="1" si="6"/>
        <v>75.900000000000006</v>
      </c>
      <c r="K15" s="51">
        <f t="shared" ca="1" si="6"/>
        <v>40.9</v>
      </c>
      <c r="L15" s="51">
        <f t="shared" ca="1" si="6"/>
        <v>14.5</v>
      </c>
      <c r="M15" s="51">
        <f t="shared" ca="1" si="6"/>
        <v>-4</v>
      </c>
      <c r="N15" s="51">
        <f t="shared" ca="1" si="6"/>
        <v>-23.1</v>
      </c>
      <c r="O15" s="51"/>
      <c r="P15" s="51"/>
    </row>
    <row r="16" spans="2:22" x14ac:dyDescent="0.2">
      <c r="B16" t="s">
        <v>95</v>
      </c>
      <c r="C16" s="51"/>
      <c r="D16" s="51"/>
      <c r="E16" s="51"/>
      <c r="F16" s="51"/>
      <c r="G16" s="51"/>
      <c r="H16" s="51">
        <f t="shared" ca="1" si="6"/>
        <v>97.3</v>
      </c>
      <c r="I16" s="51">
        <f t="shared" ca="1" si="6"/>
        <v>90.2</v>
      </c>
      <c r="J16" s="51">
        <f t="shared" ca="1" si="6"/>
        <v>75.3</v>
      </c>
      <c r="K16" s="51">
        <f t="shared" ca="1" si="6"/>
        <v>39.4</v>
      </c>
      <c r="L16" s="51">
        <f t="shared" ca="1" si="6"/>
        <v>12.8</v>
      </c>
      <c r="M16" s="51">
        <f t="shared" ca="1" si="6"/>
        <v>-5.2</v>
      </c>
      <c r="N16" s="51">
        <f t="shared" ca="1" si="6"/>
        <v>-7</v>
      </c>
      <c r="O16" s="51"/>
      <c r="P16" s="51"/>
    </row>
    <row r="17" spans="2:22" x14ac:dyDescent="0.2">
      <c r="B17" t="s">
        <v>96</v>
      </c>
      <c r="C17" s="51"/>
      <c r="D17" s="51"/>
      <c r="E17" s="51"/>
      <c r="F17" s="51"/>
      <c r="G17" s="51"/>
      <c r="H17" s="51"/>
      <c r="I17" s="51">
        <f t="shared" ref="I17:O19" ca="1" si="7">INDIRECT("'"&amp;$B$2&amp;"'!"&amp;I48&amp;"")</f>
        <v>89.2</v>
      </c>
      <c r="J17" s="51">
        <f t="shared" ca="1" si="7"/>
        <v>69.5</v>
      </c>
      <c r="K17" s="51">
        <f t="shared" ca="1" si="7"/>
        <v>43.1</v>
      </c>
      <c r="L17" s="51">
        <f t="shared" ca="1" si="7"/>
        <v>24.3</v>
      </c>
      <c r="M17" s="51">
        <f t="shared" ca="1" si="7"/>
        <v>6.4</v>
      </c>
      <c r="N17" s="51">
        <f t="shared" ca="1" si="7"/>
        <v>-10</v>
      </c>
      <c r="O17" s="51">
        <f t="shared" ca="1" si="7"/>
        <v>-11.6</v>
      </c>
      <c r="P17" s="51"/>
    </row>
    <row r="18" spans="2:22" x14ac:dyDescent="0.2">
      <c r="B18" t="s">
        <v>97</v>
      </c>
      <c r="C18" s="51"/>
      <c r="D18" s="51"/>
      <c r="E18" s="51"/>
      <c r="F18" s="51"/>
      <c r="G18" s="51"/>
      <c r="H18" s="51"/>
      <c r="I18" s="51">
        <f t="shared" ca="1" si="7"/>
        <v>94.7</v>
      </c>
      <c r="J18" s="51">
        <f t="shared" ca="1" si="7"/>
        <v>73.5</v>
      </c>
      <c r="K18" s="51">
        <f t="shared" ca="1" si="7"/>
        <v>49.9</v>
      </c>
      <c r="L18" s="51">
        <f t="shared" ca="1" si="7"/>
        <v>24.8</v>
      </c>
      <c r="M18" s="51">
        <f t="shared" ca="1" si="7"/>
        <v>4.5999999999999996</v>
      </c>
      <c r="N18" s="51">
        <f t="shared" ca="1" si="7"/>
        <v>-10.1</v>
      </c>
      <c r="O18" s="51">
        <f t="shared" ca="1" si="7"/>
        <v>-14.7</v>
      </c>
      <c r="P18" s="51"/>
    </row>
    <row r="19" spans="2:22" x14ac:dyDescent="0.2">
      <c r="B19" t="s">
        <v>98</v>
      </c>
      <c r="C19" s="51"/>
      <c r="D19" s="51"/>
      <c r="E19" s="51"/>
      <c r="F19" s="51"/>
      <c r="G19" s="51"/>
      <c r="H19" s="51"/>
      <c r="I19" s="51">
        <f t="shared" ca="1" si="7"/>
        <v>91.855000000000004</v>
      </c>
      <c r="J19" s="51">
        <f t="shared" ca="1" si="7"/>
        <v>72.161800663396917</v>
      </c>
      <c r="K19" s="51">
        <f t="shared" ca="1" si="7"/>
        <v>55.490613431016172</v>
      </c>
      <c r="L19" s="51">
        <f t="shared" ca="1" si="7"/>
        <v>38.783500899408651</v>
      </c>
      <c r="M19" s="51">
        <f t="shared" ca="1" si="7"/>
        <v>21.438704158039879</v>
      </c>
      <c r="N19" s="51">
        <f t="shared" ca="1" si="7"/>
        <v>-10.444702422846881</v>
      </c>
      <c r="O19" s="51">
        <f t="shared" ca="1" si="7"/>
        <v>-11.042476184484185</v>
      </c>
      <c r="P19" s="51"/>
    </row>
    <row r="20" spans="2:22" x14ac:dyDescent="0.2">
      <c r="B20" t="s">
        <v>437</v>
      </c>
      <c r="C20" s="51"/>
      <c r="D20" s="51"/>
      <c r="E20" s="51"/>
      <c r="F20" s="51"/>
      <c r="G20" s="51"/>
      <c r="H20" s="51"/>
      <c r="I20" s="51"/>
      <c r="J20" s="302">
        <f t="shared" ref="J20:P21" ca="1" si="8">INDIRECT("'"&amp;$B$2&amp;"'!"&amp;J51&amp;"")</f>
        <v>76.031000000000006</v>
      </c>
      <c r="K20" s="302">
        <f t="shared" ca="1" si="8"/>
        <v>68.182309262976744</v>
      </c>
      <c r="L20" s="302">
        <f t="shared" ca="1" si="8"/>
        <v>58.971955090337197</v>
      </c>
      <c r="M20" s="302">
        <f t="shared" ca="1" si="8"/>
        <v>46.516091031799661</v>
      </c>
      <c r="N20" s="302">
        <f t="shared" ca="1" si="8"/>
        <v>21.940694901994096</v>
      </c>
      <c r="O20" s="302">
        <f t="shared" ca="1" si="8"/>
        <v>20.742451994781497</v>
      </c>
      <c r="P20" s="302">
        <f t="shared" ca="1" si="8"/>
        <v>17.219116071215495</v>
      </c>
      <c r="Q20" s="303"/>
      <c r="R20" s="303"/>
      <c r="S20" s="303"/>
      <c r="T20" s="303"/>
      <c r="U20" s="303"/>
      <c r="V20" s="303"/>
    </row>
    <row r="21" spans="2:22" x14ac:dyDescent="0.2">
      <c r="B21" s="51" t="s">
        <v>436</v>
      </c>
      <c r="C21" s="51"/>
      <c r="D21" s="51"/>
      <c r="E21" s="51"/>
      <c r="F21" s="51"/>
      <c r="G21" s="51"/>
      <c r="H21" s="51"/>
      <c r="I21" s="51"/>
      <c r="J21" s="302">
        <f t="shared" ca="1" si="8"/>
        <v>71.656999999999996</v>
      </c>
      <c r="K21" s="302">
        <f t="shared" ca="1" si="8"/>
        <v>51.749725465881539</v>
      </c>
      <c r="L21" s="302">
        <f t="shared" ca="1" si="8"/>
        <v>58.255104997451241</v>
      </c>
      <c r="M21" s="302">
        <f t="shared" ca="1" si="8"/>
        <v>40.812318433885331</v>
      </c>
      <c r="N21" s="302">
        <f t="shared" ca="1" si="8"/>
        <v>21.359842195098754</v>
      </c>
      <c r="O21" s="302">
        <f t="shared" ca="1" si="8"/>
        <v>20.590537293676054</v>
      </c>
      <c r="P21" s="302">
        <f t="shared" ca="1" si="8"/>
        <v>16.802795444320196</v>
      </c>
      <c r="Q21" s="303"/>
      <c r="R21" s="303"/>
      <c r="S21" s="303"/>
      <c r="T21" s="303"/>
      <c r="U21" s="303"/>
      <c r="V21" s="303"/>
    </row>
    <row r="22" spans="2:22" x14ac:dyDescent="0.2">
      <c r="B22" s="61" t="s">
        <v>444</v>
      </c>
      <c r="C22" s="51"/>
      <c r="D22" s="51"/>
      <c r="E22" s="51"/>
      <c r="F22" s="51"/>
      <c r="G22" s="51"/>
      <c r="H22" s="51"/>
      <c r="I22" s="51"/>
      <c r="J22" s="302"/>
      <c r="K22" s="302">
        <f t="shared" ref="K22:Q23" ca="1" si="9">INDIRECT("'"&amp;$B$2&amp;"'!"&amp;K53&amp;"")</f>
        <v>45.680999999999997</v>
      </c>
      <c r="L22" s="302">
        <f t="shared" ca="1" si="9"/>
        <v>45.159684537946625</v>
      </c>
      <c r="M22" s="302">
        <f t="shared" ca="1" si="9"/>
        <v>37.055017609587786</v>
      </c>
      <c r="N22" s="302">
        <f t="shared" ca="1" si="9"/>
        <v>33.903454728244874</v>
      </c>
      <c r="O22" s="302">
        <f t="shared" ca="1" si="9"/>
        <v>28.735633204346989</v>
      </c>
      <c r="P22" s="302">
        <f t="shared" ca="1" si="9"/>
        <v>25.993383248116995</v>
      </c>
      <c r="Q22" s="302">
        <f t="shared" ca="1" si="9"/>
        <v>21.38824921363787</v>
      </c>
      <c r="R22" s="303"/>
      <c r="S22" s="303"/>
      <c r="T22" s="303"/>
      <c r="U22" s="303"/>
      <c r="V22" s="303"/>
    </row>
    <row r="23" spans="2:22" x14ac:dyDescent="0.2">
      <c r="B23" s="61" t="s">
        <v>520</v>
      </c>
      <c r="C23" s="51"/>
      <c r="D23" s="51"/>
      <c r="E23" s="51"/>
      <c r="F23" s="51"/>
      <c r="G23" s="51"/>
      <c r="H23" s="51"/>
      <c r="I23" s="51"/>
      <c r="J23" s="302"/>
      <c r="K23" s="302">
        <f t="shared" ca="1" si="9"/>
        <v>45.753</v>
      </c>
      <c r="L23" s="302">
        <f t="shared" ca="1" si="9"/>
        <v>45.159684537946625</v>
      </c>
      <c r="M23" s="302">
        <f t="shared" ca="1" si="9"/>
        <v>37.055017609587786</v>
      </c>
      <c r="N23" s="302">
        <f t="shared" ca="1" si="9"/>
        <v>33.903454728244874</v>
      </c>
      <c r="O23" s="302">
        <f t="shared" ca="1" si="9"/>
        <v>28.735633204346989</v>
      </c>
      <c r="P23" s="302">
        <f t="shared" ca="1" si="9"/>
        <v>25.993383248116995</v>
      </c>
      <c r="Q23" s="302">
        <f t="shared" ca="1" si="9"/>
        <v>21.38824921363787</v>
      </c>
      <c r="R23" s="303"/>
      <c r="S23" s="303"/>
      <c r="T23" s="303"/>
      <c r="U23" s="303"/>
      <c r="V23" s="303"/>
    </row>
    <row r="24" spans="2:22" x14ac:dyDescent="0.2">
      <c r="B24" s="61" t="s">
        <v>532</v>
      </c>
      <c r="C24" s="51"/>
      <c r="D24" s="51"/>
      <c r="E24" s="51"/>
      <c r="F24" s="51"/>
      <c r="G24" s="51"/>
      <c r="H24" s="51"/>
      <c r="I24" s="51"/>
      <c r="J24" s="302"/>
      <c r="K24" s="302"/>
      <c r="L24" s="302">
        <f t="shared" ref="L24:R25" ca="1" si="10">INDIRECT("'"&amp;$B$2&amp;"'!"&amp;L55&amp;"")</f>
        <v>39.808999999999997</v>
      </c>
      <c r="M24" s="302">
        <f t="shared" ca="1" si="10"/>
        <v>25.477684593619067</v>
      </c>
      <c r="N24" s="302">
        <f t="shared" ca="1" si="10"/>
        <v>31.755543701449497</v>
      </c>
      <c r="O24" s="302">
        <f t="shared" ca="1" si="10"/>
        <v>26.657178673758843</v>
      </c>
      <c r="P24" s="302">
        <f t="shared" ca="1" si="10"/>
        <v>23.816901461533941</v>
      </c>
      <c r="Q24" s="302">
        <f t="shared" ca="1" si="10"/>
        <v>20.808491933035111</v>
      </c>
      <c r="R24" s="302">
        <f t="shared" ca="1" si="10"/>
        <v>19.754404935030617</v>
      </c>
      <c r="S24" s="303"/>
      <c r="T24" s="303"/>
      <c r="U24" s="303"/>
      <c r="V24" s="303"/>
    </row>
    <row r="25" spans="2:22" x14ac:dyDescent="0.2">
      <c r="B25" s="217" t="s">
        <v>547</v>
      </c>
      <c r="C25" s="51"/>
      <c r="D25" s="51"/>
      <c r="E25" s="51"/>
      <c r="F25" s="51"/>
      <c r="G25" s="51"/>
      <c r="H25" s="51"/>
      <c r="I25" s="51"/>
      <c r="J25" s="302"/>
      <c r="K25" s="302"/>
      <c r="L25" s="302">
        <f t="shared" ca="1" si="10"/>
        <v>41.904000000000003</v>
      </c>
      <c r="M25" s="302">
        <f t="shared" ca="1" si="10"/>
        <v>22.822161196123286</v>
      </c>
      <c r="N25" s="302">
        <f t="shared" ca="1" si="10"/>
        <v>29.336181137190245</v>
      </c>
      <c r="O25" s="302">
        <f t="shared" ca="1" si="10"/>
        <v>21.156549519753696</v>
      </c>
      <c r="P25" s="302">
        <f t="shared" ca="1" si="10"/>
        <v>17.632530956398323</v>
      </c>
      <c r="Q25" s="302">
        <f t="shared" ca="1" si="10"/>
        <v>14.415482339419963</v>
      </c>
      <c r="R25" s="302">
        <f t="shared" ca="1" si="10"/>
        <v>13.455153775326529</v>
      </c>
      <c r="S25" s="303"/>
      <c r="T25" s="303"/>
      <c r="U25" s="303"/>
      <c r="V25" s="303"/>
    </row>
    <row r="26" spans="2:22" x14ac:dyDescent="0.2">
      <c r="B26" s="217" t="s">
        <v>555</v>
      </c>
      <c r="C26" s="51"/>
      <c r="D26" s="51"/>
      <c r="E26" s="51"/>
      <c r="F26" s="51"/>
      <c r="G26" s="51"/>
      <c r="H26" s="51"/>
      <c r="I26" s="51"/>
      <c r="J26" s="302"/>
      <c r="K26" s="302"/>
      <c r="L26" s="302"/>
      <c r="M26" s="302">
        <f t="shared" ref="M26:S26" ca="1" si="11">INDIRECT("'"&amp;$B$2&amp;"'!"&amp;M57&amp;"")</f>
        <v>38.408999999999999</v>
      </c>
      <c r="N26" s="302">
        <f t="shared" ca="1" si="11"/>
        <v>47.448355912036455</v>
      </c>
      <c r="O26" s="302">
        <f t="shared" ca="1" si="11"/>
        <v>54.785617166301854</v>
      </c>
      <c r="P26" s="302">
        <f t="shared" ca="1" si="11"/>
        <v>66.653339013528324</v>
      </c>
      <c r="Q26" s="302">
        <f t="shared" ca="1" si="11"/>
        <v>61.48593598081721</v>
      </c>
      <c r="R26" s="302">
        <f t="shared" ca="1" si="11"/>
        <v>60.234621612166812</v>
      </c>
      <c r="S26" s="302">
        <f t="shared" ca="1" si="11"/>
        <v>57.92369425463253</v>
      </c>
      <c r="T26" s="303"/>
      <c r="U26" s="303"/>
      <c r="V26" s="303"/>
    </row>
    <row r="27" spans="2:22" x14ac:dyDescent="0.2">
      <c r="B27" s="217" t="s">
        <v>578</v>
      </c>
      <c r="C27" s="51"/>
      <c r="D27" s="51"/>
      <c r="E27" s="51"/>
      <c r="F27" s="51"/>
      <c r="G27" s="51"/>
      <c r="H27" s="51"/>
      <c r="I27" s="51"/>
      <c r="J27" s="302"/>
      <c r="K27" s="302"/>
      <c r="L27" s="302"/>
      <c r="M27" s="302"/>
      <c r="N27" s="302">
        <f t="shared" ref="N27:T27" ca="1" si="12">INDIRECT("'"&amp;$B$2&amp;"'!"&amp;N58&amp;"")</f>
        <v>56.055999999999997</v>
      </c>
      <c r="O27" s="302">
        <f t="shared" ca="1" si="12"/>
        <v>393.54689467693072</v>
      </c>
      <c r="P27" s="302">
        <f t="shared" ca="1" si="12"/>
        <v>164.22802286241927</v>
      </c>
      <c r="Q27" s="302">
        <f t="shared" ca="1" si="12"/>
        <v>104.59794566105693</v>
      </c>
      <c r="R27" s="302">
        <f t="shared" ca="1" si="12"/>
        <v>100.39439549462811</v>
      </c>
      <c r="S27" s="302">
        <f t="shared" ca="1" si="12"/>
        <v>99.574072444501297</v>
      </c>
      <c r="T27" s="302">
        <f t="shared" ca="1" si="12"/>
        <v>101.8322302451883</v>
      </c>
      <c r="U27" s="303"/>
      <c r="V27" s="303"/>
    </row>
    <row r="28" spans="2:22" x14ac:dyDescent="0.2">
      <c r="B28" s="217" t="s">
        <v>581</v>
      </c>
      <c r="C28" s="51"/>
      <c r="D28" s="51"/>
      <c r="E28" s="51"/>
      <c r="F28" s="51"/>
      <c r="G28" s="51"/>
      <c r="H28" s="51"/>
      <c r="I28" s="51"/>
      <c r="J28" s="302"/>
      <c r="K28" s="302"/>
      <c r="L28" s="302"/>
      <c r="M28" s="302"/>
      <c r="N28" s="303"/>
      <c r="O28" s="302">
        <f t="shared" ref="O28:T29" ca="1" si="13">INDIRECT("'"&amp;$B$2&amp;"'!"&amp;O59&amp;"")</f>
        <v>354.62990129568055</v>
      </c>
      <c r="P28" s="302">
        <f t="shared" ca="1" si="13"/>
        <v>233.9343368028683</v>
      </c>
      <c r="Q28" s="302">
        <f t="shared" ca="1" si="13"/>
        <v>106.92032265069857</v>
      </c>
      <c r="R28" s="302">
        <f t="shared" ca="1" si="13"/>
        <v>85.340827175512928</v>
      </c>
      <c r="S28" s="302">
        <f t="shared" ca="1" si="13"/>
        <v>74.439268514254422</v>
      </c>
      <c r="T28" s="302">
        <f t="shared" ca="1" si="13"/>
        <v>73.678388311510219</v>
      </c>
      <c r="U28" s="303"/>
      <c r="V28" s="303"/>
    </row>
    <row r="29" spans="2:22" x14ac:dyDescent="0.2">
      <c r="B29" s="217" t="s">
        <v>584</v>
      </c>
      <c r="C29" s="51"/>
      <c r="D29" s="51"/>
      <c r="E29" s="51"/>
      <c r="F29" s="51"/>
      <c r="G29" s="51"/>
      <c r="H29" s="51"/>
      <c r="I29" s="51"/>
      <c r="J29" s="302"/>
      <c r="K29" s="302"/>
      <c r="L29" s="302"/>
      <c r="M29" s="302"/>
      <c r="N29" s="303"/>
      <c r="O29" s="302">
        <f t="shared" ca="1" si="13"/>
        <v>319.94400000000002</v>
      </c>
      <c r="P29" s="302">
        <f t="shared" ca="1" si="13"/>
        <v>182.99377672825486</v>
      </c>
      <c r="Q29" s="302">
        <f t="shared" ca="1" si="13"/>
        <v>83.001698528124052</v>
      </c>
      <c r="R29" s="302">
        <f t="shared" ca="1" si="13"/>
        <v>61.583871198672632</v>
      </c>
      <c r="S29" s="302">
        <f t="shared" ca="1" si="13"/>
        <v>46.322064244638561</v>
      </c>
      <c r="T29" s="302">
        <f t="shared" ca="1" si="13"/>
        <v>46.369850527018613</v>
      </c>
      <c r="U29" s="302">
        <f ca="1">INDIRECT("'"&amp;$B$2&amp;"'!"&amp;U60&amp;"")</f>
        <v>43.956065257858207</v>
      </c>
      <c r="V29" s="303"/>
    </row>
    <row r="30" spans="2:22" x14ac:dyDescent="0.2">
      <c r="B30" s="217" t="s">
        <v>595</v>
      </c>
      <c r="C30" s="51"/>
      <c r="D30" s="51"/>
      <c r="E30" s="51"/>
      <c r="F30" s="51"/>
      <c r="G30" s="51"/>
      <c r="H30" s="51"/>
      <c r="I30" s="51"/>
      <c r="J30" s="302"/>
      <c r="K30" s="302"/>
      <c r="L30" s="302"/>
      <c r="M30" s="302"/>
      <c r="N30" s="303"/>
      <c r="O30" s="302">
        <f ca="1">INDIRECT("'"&amp;$B$2&amp;"'!"&amp;O61&amp;"")</f>
        <v>321.91699999999997</v>
      </c>
      <c r="P30" s="302">
        <f ca="1">INDIRECT("'"&amp;$B$2&amp;"'!"&amp;P61&amp;"")</f>
        <v>127.82987521939876</v>
      </c>
      <c r="Q30" s="302">
        <f t="shared" ref="Q30:U30" ca="1" si="14">INDIRECT("'"&amp;$B$2&amp;"'!"&amp;Q61&amp;"")</f>
        <v>99.140690615079052</v>
      </c>
      <c r="R30" s="302">
        <f t="shared" ca="1" si="14"/>
        <v>50.194568349496826</v>
      </c>
      <c r="S30" s="302">
        <f t="shared" ca="1" si="14"/>
        <v>36.52329312780514</v>
      </c>
      <c r="T30" s="302">
        <f t="shared" ca="1" si="14"/>
        <v>34.827015097704461</v>
      </c>
      <c r="U30" s="302">
        <f t="shared" ca="1" si="14"/>
        <v>31.55086859693067</v>
      </c>
      <c r="V30" s="303"/>
    </row>
    <row r="31" spans="2:22" x14ac:dyDescent="0.2">
      <c r="B31" s="217" t="s">
        <v>605</v>
      </c>
      <c r="C31" s="51"/>
      <c r="D31" s="51"/>
      <c r="E31" s="51"/>
      <c r="F31" s="51"/>
      <c r="G31" s="51"/>
      <c r="H31" s="51"/>
      <c r="I31" s="51"/>
      <c r="J31" s="302"/>
      <c r="K31" s="302"/>
      <c r="L31" s="302"/>
      <c r="M31" s="302"/>
      <c r="N31" s="303"/>
      <c r="O31" s="302"/>
      <c r="P31" s="302">
        <f t="shared" ref="P31:V31" ca="1" si="15">INDIRECT("'"&amp;$B$2&amp;"'!"&amp;P62&amp;"")</f>
        <v>133.27199999999999</v>
      </c>
      <c r="Q31" s="302">
        <f t="shared" ca="1" si="15"/>
        <v>177.03391923297974</v>
      </c>
      <c r="R31" s="302">
        <f t="shared" ca="1" si="15"/>
        <v>140.02807449614903</v>
      </c>
      <c r="S31" s="302">
        <f t="shared" ca="1" si="15"/>
        <v>84.326581987641745</v>
      </c>
      <c r="T31" s="302">
        <f t="shared" ca="1" si="15"/>
        <v>76.915010221239271</v>
      </c>
      <c r="U31" s="302">
        <f t="shared" ca="1" si="15"/>
        <v>80.345397634826071</v>
      </c>
      <c r="V31" s="302">
        <f t="shared" ca="1" si="15"/>
        <v>69.197738504808768</v>
      </c>
    </row>
    <row r="32" spans="2:22" x14ac:dyDescent="0.2">
      <c r="B32" t="s">
        <v>433</v>
      </c>
      <c r="C32" s="302">
        <f t="shared" ref="C32:P32" ca="1" si="16">INDIRECT("'"&amp;$B$2&amp;"'!"&amp;C64&amp;"")</f>
        <v>119.372</v>
      </c>
      <c r="D32" s="302">
        <f t="shared" ca="1" si="16"/>
        <v>159.90600000000001</v>
      </c>
      <c r="E32" s="302">
        <f t="shared" ca="1" si="16"/>
        <v>141.78700000000001</v>
      </c>
      <c r="F32" s="302">
        <f t="shared" ca="1" si="16"/>
        <v>121.28700000000001</v>
      </c>
      <c r="G32" s="302">
        <f t="shared" ca="1" si="16"/>
        <v>123.911</v>
      </c>
      <c r="H32" s="302">
        <f t="shared" ca="1" si="16"/>
        <v>102.477</v>
      </c>
      <c r="I32" s="302">
        <f t="shared" ca="1" si="16"/>
        <v>96.869</v>
      </c>
      <c r="J32" s="302">
        <f t="shared" ca="1" si="16"/>
        <v>81.516000000000005</v>
      </c>
      <c r="K32" s="302">
        <f t="shared" ca="1" si="16"/>
        <v>54.802999999999997</v>
      </c>
      <c r="L32" s="302">
        <f t="shared" ca="1" si="16"/>
        <v>58.883000000000003</v>
      </c>
      <c r="M32" s="302">
        <f t="shared" ca="1" si="16"/>
        <v>44.415999999999997</v>
      </c>
      <c r="N32" s="302">
        <f t="shared" ca="1" si="16"/>
        <v>64.546999999999997</v>
      </c>
      <c r="O32" s="302">
        <f t="shared" ca="1" si="16"/>
        <v>312.63299999999998</v>
      </c>
      <c r="P32" s="302">
        <f t="shared" ca="1" si="16"/>
        <v>133.27199999999999</v>
      </c>
      <c r="Q32" s="303"/>
      <c r="R32" s="303"/>
      <c r="S32" s="303"/>
      <c r="T32" s="303"/>
      <c r="U32" s="303"/>
      <c r="V32" s="303"/>
    </row>
    <row r="33" spans="1:23" x14ac:dyDescent="0.2">
      <c r="C33" s="51"/>
      <c r="D33" s="51"/>
      <c r="E33" s="51"/>
      <c r="F33" s="51"/>
      <c r="G33" s="51"/>
      <c r="H33" s="51"/>
      <c r="I33" s="51"/>
      <c r="J33" s="51"/>
      <c r="K33" s="51"/>
      <c r="L33" s="51"/>
      <c r="M33" s="51"/>
      <c r="N33" s="51"/>
      <c r="O33" s="51"/>
      <c r="P33" s="51"/>
    </row>
    <row r="34" spans="1:23" x14ac:dyDescent="0.2">
      <c r="B34" s="87" t="s">
        <v>528</v>
      </c>
    </row>
    <row r="35" spans="1:23" x14ac:dyDescent="0.2">
      <c r="A35" t="s">
        <v>548</v>
      </c>
      <c r="B35" t="s">
        <v>432</v>
      </c>
      <c r="C35" s="62" t="s">
        <v>428</v>
      </c>
      <c r="D35" t="s">
        <v>429</v>
      </c>
      <c r="E35" t="s">
        <v>430</v>
      </c>
      <c r="F35" t="s">
        <v>431</v>
      </c>
      <c r="G35" t="s">
        <v>419</v>
      </c>
      <c r="H35" t="s">
        <v>420</v>
      </c>
      <c r="I35" t="s">
        <v>421</v>
      </c>
      <c r="J35" t="s">
        <v>422</v>
      </c>
      <c r="K35" t="s">
        <v>423</v>
      </c>
      <c r="L35" t="s">
        <v>424</v>
      </c>
      <c r="M35" t="s">
        <v>425</v>
      </c>
      <c r="N35" t="s">
        <v>381</v>
      </c>
      <c r="O35" t="s">
        <v>426</v>
      </c>
      <c r="P35" t="s">
        <v>427</v>
      </c>
      <c r="Q35" s="62" t="s">
        <v>514</v>
      </c>
      <c r="R35" s="62" t="s">
        <v>533</v>
      </c>
      <c r="S35" s="222" t="s">
        <v>564</v>
      </c>
      <c r="T35" s="222" t="s">
        <v>580</v>
      </c>
      <c r="U35" s="222" t="s">
        <v>586</v>
      </c>
      <c r="V35" s="222" t="s">
        <v>607</v>
      </c>
      <c r="W35" s="219">
        <f>Contents!F9</f>
        <v>0</v>
      </c>
    </row>
    <row r="36" spans="1:23" x14ac:dyDescent="0.2">
      <c r="A36">
        <v>4</v>
      </c>
      <c r="B36" t="str">
        <f t="shared" ref="B36:V51" si="17">CONCATENATE(B$35,$A36)</f>
        <v>A4</v>
      </c>
      <c r="C36" t="str">
        <f t="shared" si="17"/>
        <v>B4</v>
      </c>
      <c r="D36" t="str">
        <f t="shared" si="17"/>
        <v>C4</v>
      </c>
      <c r="E36" t="str">
        <f t="shared" si="17"/>
        <v>D4</v>
      </c>
      <c r="F36" t="str">
        <f t="shared" si="17"/>
        <v>E4</v>
      </c>
      <c r="G36" t="str">
        <f t="shared" si="17"/>
        <v>F4</v>
      </c>
      <c r="H36" t="str">
        <f t="shared" si="17"/>
        <v>G4</v>
      </c>
      <c r="I36" t="str">
        <f t="shared" si="17"/>
        <v>H4</v>
      </c>
      <c r="J36" t="str">
        <f t="shared" si="17"/>
        <v>I4</v>
      </c>
      <c r="K36" t="str">
        <f t="shared" si="17"/>
        <v>J4</v>
      </c>
      <c r="L36" t="str">
        <f t="shared" si="17"/>
        <v>K4</v>
      </c>
      <c r="M36" t="str">
        <f t="shared" si="17"/>
        <v>L4</v>
      </c>
      <c r="N36" t="str">
        <f t="shared" si="17"/>
        <v>M4</v>
      </c>
      <c r="O36" t="str">
        <f t="shared" si="17"/>
        <v>N4</v>
      </c>
      <c r="P36" t="str">
        <f t="shared" si="17"/>
        <v>O4</v>
      </c>
      <c r="Q36" t="str">
        <f t="shared" si="17"/>
        <v>P4</v>
      </c>
      <c r="R36" t="str">
        <f t="shared" si="17"/>
        <v>Q4</v>
      </c>
      <c r="S36" t="str">
        <f t="shared" si="17"/>
        <v>R4</v>
      </c>
      <c r="T36" t="str">
        <f t="shared" si="17"/>
        <v>S4</v>
      </c>
      <c r="U36" t="str">
        <f>CONCATENATE(U$35,$A36)</f>
        <v>T4</v>
      </c>
      <c r="V36" t="str">
        <f>CONCATENATE(V$35,$A36)</f>
        <v>U4</v>
      </c>
      <c r="W36" s="219">
        <f>Contents!F10</f>
        <v>0</v>
      </c>
    </row>
    <row r="37" spans="1:23" x14ac:dyDescent="0.2">
      <c r="A37">
        <v>5</v>
      </c>
      <c r="B37" t="str">
        <f t="shared" si="17"/>
        <v>A5</v>
      </c>
      <c r="C37" t="str">
        <f t="shared" si="17"/>
        <v>B5</v>
      </c>
      <c r="D37" t="str">
        <f t="shared" si="17"/>
        <v>C5</v>
      </c>
      <c r="E37" t="str">
        <f t="shared" si="17"/>
        <v>D5</v>
      </c>
      <c r="F37" t="str">
        <f t="shared" si="17"/>
        <v>E5</v>
      </c>
      <c r="G37" t="str">
        <f t="shared" si="17"/>
        <v>F5</v>
      </c>
      <c r="H37" t="str">
        <f t="shared" si="17"/>
        <v>G5</v>
      </c>
      <c r="I37" t="str">
        <f t="shared" si="17"/>
        <v>H5</v>
      </c>
      <c r="J37" t="str">
        <f t="shared" si="17"/>
        <v>I5</v>
      </c>
      <c r="K37" t="str">
        <f t="shared" si="17"/>
        <v>J5</v>
      </c>
      <c r="L37" t="str">
        <f t="shared" si="17"/>
        <v>K5</v>
      </c>
      <c r="M37" t="str">
        <f t="shared" si="17"/>
        <v>L5</v>
      </c>
      <c r="N37" t="str">
        <f t="shared" si="17"/>
        <v>M5</v>
      </c>
      <c r="O37" t="str">
        <f t="shared" si="17"/>
        <v>N5</v>
      </c>
      <c r="P37" t="str">
        <f t="shared" si="17"/>
        <v>O5</v>
      </c>
      <c r="Q37" t="str">
        <f t="shared" si="17"/>
        <v>P5</v>
      </c>
      <c r="R37" t="str">
        <f t="shared" si="17"/>
        <v>Q5</v>
      </c>
      <c r="S37" t="str">
        <f t="shared" si="17"/>
        <v>R5</v>
      </c>
      <c r="T37" t="str">
        <f t="shared" si="17"/>
        <v>S5</v>
      </c>
      <c r="U37" t="str">
        <f t="shared" si="17"/>
        <v>T5</v>
      </c>
      <c r="V37" t="str">
        <f t="shared" si="17"/>
        <v>U5</v>
      </c>
      <c r="W37" s="219">
        <f>Contents!F11</f>
        <v>0</v>
      </c>
    </row>
    <row r="38" spans="1:23" x14ac:dyDescent="0.2">
      <c r="A38">
        <v>6</v>
      </c>
      <c r="B38" t="str">
        <f t="shared" si="17"/>
        <v>A6</v>
      </c>
      <c r="C38" t="str">
        <f t="shared" si="17"/>
        <v>B6</v>
      </c>
      <c r="D38" t="str">
        <f t="shared" si="17"/>
        <v>C6</v>
      </c>
      <c r="E38" t="str">
        <f t="shared" si="17"/>
        <v>D6</v>
      </c>
      <c r="F38" t="str">
        <f t="shared" si="17"/>
        <v>E6</v>
      </c>
      <c r="G38" t="str">
        <f t="shared" si="17"/>
        <v>F6</v>
      </c>
      <c r="H38" t="str">
        <f t="shared" si="17"/>
        <v>G6</v>
      </c>
      <c r="I38" t="str">
        <f t="shared" si="17"/>
        <v>H6</v>
      </c>
      <c r="J38" t="str">
        <f t="shared" si="17"/>
        <v>I6</v>
      </c>
      <c r="K38" t="str">
        <f t="shared" si="17"/>
        <v>J6</v>
      </c>
      <c r="L38" t="str">
        <f t="shared" si="17"/>
        <v>K6</v>
      </c>
      <c r="M38" t="str">
        <f t="shared" si="17"/>
        <v>L6</v>
      </c>
      <c r="N38" t="str">
        <f t="shared" si="17"/>
        <v>M6</v>
      </c>
      <c r="O38" t="str">
        <f t="shared" si="17"/>
        <v>N6</v>
      </c>
      <c r="P38" t="str">
        <f t="shared" si="17"/>
        <v>O6</v>
      </c>
      <c r="Q38" t="str">
        <f t="shared" si="17"/>
        <v>P6</v>
      </c>
      <c r="R38" t="str">
        <f t="shared" si="17"/>
        <v>Q6</v>
      </c>
      <c r="S38" t="str">
        <f t="shared" si="17"/>
        <v>R6</v>
      </c>
      <c r="T38" t="str">
        <f t="shared" si="17"/>
        <v>S6</v>
      </c>
      <c r="U38" t="str">
        <f t="shared" si="17"/>
        <v>T6</v>
      </c>
      <c r="V38" t="str">
        <f t="shared" si="17"/>
        <v>U6</v>
      </c>
      <c r="W38" s="219">
        <f>Contents!F12</f>
        <v>0</v>
      </c>
    </row>
    <row r="39" spans="1:23" x14ac:dyDescent="0.2">
      <c r="A39">
        <v>7</v>
      </c>
      <c r="B39" t="str">
        <f t="shared" si="17"/>
        <v>A7</v>
      </c>
      <c r="C39" t="str">
        <f t="shared" si="17"/>
        <v>B7</v>
      </c>
      <c r="D39" t="str">
        <f t="shared" si="17"/>
        <v>C7</v>
      </c>
      <c r="E39" t="str">
        <f t="shared" si="17"/>
        <v>D7</v>
      </c>
      <c r="F39" t="str">
        <f t="shared" si="17"/>
        <v>E7</v>
      </c>
      <c r="G39" t="str">
        <f t="shared" si="17"/>
        <v>F7</v>
      </c>
      <c r="H39" t="str">
        <f t="shared" si="17"/>
        <v>G7</v>
      </c>
      <c r="I39" t="str">
        <f t="shared" si="17"/>
        <v>H7</v>
      </c>
      <c r="J39" t="str">
        <f t="shared" si="17"/>
        <v>I7</v>
      </c>
      <c r="K39" t="str">
        <f t="shared" si="17"/>
        <v>J7</v>
      </c>
      <c r="L39" t="str">
        <f t="shared" si="17"/>
        <v>K7</v>
      </c>
      <c r="M39" t="str">
        <f t="shared" si="17"/>
        <v>L7</v>
      </c>
      <c r="N39" t="str">
        <f t="shared" si="17"/>
        <v>M7</v>
      </c>
      <c r="O39" t="str">
        <f t="shared" si="17"/>
        <v>N7</v>
      </c>
      <c r="P39" t="str">
        <f t="shared" si="17"/>
        <v>O7</v>
      </c>
      <c r="Q39" t="str">
        <f t="shared" si="17"/>
        <v>P7</v>
      </c>
      <c r="R39" t="str">
        <f t="shared" si="17"/>
        <v>Q7</v>
      </c>
      <c r="S39" t="str">
        <f t="shared" si="17"/>
        <v>R7</v>
      </c>
      <c r="T39" t="str">
        <f t="shared" si="17"/>
        <v>S7</v>
      </c>
      <c r="U39" t="str">
        <f t="shared" si="17"/>
        <v>T7</v>
      </c>
      <c r="V39" t="str">
        <f t="shared" si="17"/>
        <v>U7</v>
      </c>
    </row>
    <row r="40" spans="1:23" x14ac:dyDescent="0.2">
      <c r="A40">
        <v>8</v>
      </c>
      <c r="B40" t="str">
        <f t="shared" si="17"/>
        <v>A8</v>
      </c>
      <c r="C40" t="str">
        <f t="shared" si="17"/>
        <v>B8</v>
      </c>
      <c r="D40" t="str">
        <f t="shared" si="17"/>
        <v>C8</v>
      </c>
      <c r="E40" t="str">
        <f t="shared" si="17"/>
        <v>D8</v>
      </c>
      <c r="F40" t="str">
        <f t="shared" si="17"/>
        <v>E8</v>
      </c>
      <c r="G40" t="str">
        <f t="shared" si="17"/>
        <v>F8</v>
      </c>
      <c r="H40" t="str">
        <f t="shared" si="17"/>
        <v>G8</v>
      </c>
      <c r="I40" t="str">
        <f t="shared" si="17"/>
        <v>H8</v>
      </c>
      <c r="J40" t="str">
        <f t="shared" si="17"/>
        <v>I8</v>
      </c>
      <c r="K40" t="str">
        <f t="shared" si="17"/>
        <v>J8</v>
      </c>
      <c r="L40" t="str">
        <f t="shared" si="17"/>
        <v>K8</v>
      </c>
      <c r="M40" t="str">
        <f t="shared" si="17"/>
        <v>L8</v>
      </c>
      <c r="N40" t="str">
        <f t="shared" si="17"/>
        <v>M8</v>
      </c>
      <c r="O40" t="str">
        <f t="shared" si="17"/>
        <v>N8</v>
      </c>
      <c r="P40" t="str">
        <f t="shared" si="17"/>
        <v>O8</v>
      </c>
      <c r="Q40" t="str">
        <f t="shared" si="17"/>
        <v>P8</v>
      </c>
      <c r="R40" t="str">
        <f t="shared" si="17"/>
        <v>Q8</v>
      </c>
      <c r="S40" t="str">
        <f t="shared" si="17"/>
        <v>R8</v>
      </c>
      <c r="T40" t="str">
        <f t="shared" si="17"/>
        <v>S8</v>
      </c>
      <c r="U40" t="str">
        <f t="shared" si="17"/>
        <v>T8</v>
      </c>
      <c r="V40" t="str">
        <f t="shared" si="17"/>
        <v>U8</v>
      </c>
    </row>
    <row r="41" spans="1:23" x14ac:dyDescent="0.2">
      <c r="A41">
        <v>9</v>
      </c>
      <c r="B41" t="str">
        <f t="shared" si="17"/>
        <v>A9</v>
      </c>
      <c r="C41" t="str">
        <f>CONCATENATE(C$35,$A41)</f>
        <v>B9</v>
      </c>
      <c r="D41" t="str">
        <f t="shared" si="17"/>
        <v>C9</v>
      </c>
      <c r="E41" t="str">
        <f t="shared" si="17"/>
        <v>D9</v>
      </c>
      <c r="F41" t="str">
        <f t="shared" si="17"/>
        <v>E9</v>
      </c>
      <c r="G41" t="str">
        <f t="shared" si="17"/>
        <v>F9</v>
      </c>
      <c r="H41" t="str">
        <f t="shared" si="17"/>
        <v>G9</v>
      </c>
      <c r="I41" t="str">
        <f t="shared" si="17"/>
        <v>H9</v>
      </c>
      <c r="J41" t="str">
        <f t="shared" si="17"/>
        <v>I9</v>
      </c>
      <c r="K41" t="str">
        <f t="shared" si="17"/>
        <v>J9</v>
      </c>
      <c r="L41" t="str">
        <f t="shared" si="17"/>
        <v>K9</v>
      </c>
      <c r="M41" t="str">
        <f t="shared" si="17"/>
        <v>L9</v>
      </c>
      <c r="N41" t="str">
        <f t="shared" si="17"/>
        <v>M9</v>
      </c>
      <c r="O41" t="str">
        <f t="shared" si="17"/>
        <v>N9</v>
      </c>
      <c r="P41" t="str">
        <f t="shared" si="17"/>
        <v>O9</v>
      </c>
      <c r="Q41" t="str">
        <f t="shared" si="17"/>
        <v>P9</v>
      </c>
      <c r="R41" t="str">
        <f t="shared" si="17"/>
        <v>Q9</v>
      </c>
      <c r="S41" t="str">
        <f t="shared" si="17"/>
        <v>R9</v>
      </c>
      <c r="T41" t="str">
        <f t="shared" si="17"/>
        <v>S9</v>
      </c>
      <c r="U41" t="str">
        <f t="shared" si="17"/>
        <v>T9</v>
      </c>
      <c r="V41" t="str">
        <f t="shared" si="17"/>
        <v>U9</v>
      </c>
    </row>
    <row r="42" spans="1:23" x14ac:dyDescent="0.2">
      <c r="A42">
        <v>10</v>
      </c>
      <c r="B42" t="str">
        <f t="shared" si="17"/>
        <v>A10</v>
      </c>
      <c r="C42" t="str">
        <f t="shared" si="17"/>
        <v>B10</v>
      </c>
      <c r="D42" t="str">
        <f t="shared" si="17"/>
        <v>C10</v>
      </c>
      <c r="E42" t="str">
        <f t="shared" si="17"/>
        <v>D10</v>
      </c>
      <c r="F42" t="str">
        <f t="shared" si="17"/>
        <v>E10</v>
      </c>
      <c r="G42" t="str">
        <f t="shared" si="17"/>
        <v>F10</v>
      </c>
      <c r="H42" t="str">
        <f t="shared" si="17"/>
        <v>G10</v>
      </c>
      <c r="I42" t="str">
        <f t="shared" si="17"/>
        <v>H10</v>
      </c>
      <c r="J42" t="str">
        <f t="shared" si="17"/>
        <v>I10</v>
      </c>
      <c r="K42" t="str">
        <f t="shared" si="17"/>
        <v>J10</v>
      </c>
      <c r="L42" t="str">
        <f t="shared" si="17"/>
        <v>K10</v>
      </c>
      <c r="M42" t="str">
        <f t="shared" si="17"/>
        <v>L10</v>
      </c>
      <c r="N42" t="str">
        <f t="shared" si="17"/>
        <v>M10</v>
      </c>
      <c r="O42" t="str">
        <f t="shared" si="17"/>
        <v>N10</v>
      </c>
      <c r="P42" t="str">
        <f t="shared" si="17"/>
        <v>O10</v>
      </c>
      <c r="Q42" t="str">
        <f t="shared" si="17"/>
        <v>P10</v>
      </c>
      <c r="R42" t="str">
        <f t="shared" si="17"/>
        <v>Q10</v>
      </c>
      <c r="S42" t="str">
        <f t="shared" si="17"/>
        <v>R10</v>
      </c>
      <c r="T42" t="str">
        <f t="shared" si="17"/>
        <v>S10</v>
      </c>
      <c r="U42" t="str">
        <f t="shared" si="17"/>
        <v>T10</v>
      </c>
      <c r="V42" t="str">
        <f t="shared" si="17"/>
        <v>U10</v>
      </c>
    </row>
    <row r="43" spans="1:23" x14ac:dyDescent="0.2">
      <c r="A43">
        <v>11</v>
      </c>
      <c r="B43" t="str">
        <f t="shared" si="17"/>
        <v>A11</v>
      </c>
      <c r="C43" t="str">
        <f t="shared" si="17"/>
        <v>B11</v>
      </c>
      <c r="D43" t="str">
        <f t="shared" si="17"/>
        <v>C11</v>
      </c>
      <c r="E43" t="str">
        <f t="shared" si="17"/>
        <v>D11</v>
      </c>
      <c r="F43" t="str">
        <f t="shared" si="17"/>
        <v>E11</v>
      </c>
      <c r="G43" t="str">
        <f t="shared" si="17"/>
        <v>F11</v>
      </c>
      <c r="H43" t="str">
        <f t="shared" si="17"/>
        <v>G11</v>
      </c>
      <c r="I43" t="str">
        <f t="shared" si="17"/>
        <v>H11</v>
      </c>
      <c r="J43" t="str">
        <f t="shared" si="17"/>
        <v>I11</v>
      </c>
      <c r="K43" t="str">
        <f t="shared" si="17"/>
        <v>J11</v>
      </c>
      <c r="L43" t="str">
        <f t="shared" si="17"/>
        <v>K11</v>
      </c>
      <c r="M43" t="str">
        <f t="shared" si="17"/>
        <v>L11</v>
      </c>
      <c r="N43" t="str">
        <f t="shared" si="17"/>
        <v>M11</v>
      </c>
      <c r="O43" t="str">
        <f t="shared" si="17"/>
        <v>N11</v>
      </c>
      <c r="P43" t="str">
        <f t="shared" si="17"/>
        <v>O11</v>
      </c>
      <c r="Q43" t="str">
        <f t="shared" si="17"/>
        <v>P11</v>
      </c>
      <c r="R43" t="str">
        <f t="shared" si="17"/>
        <v>Q11</v>
      </c>
      <c r="S43" t="str">
        <f t="shared" si="17"/>
        <v>R11</v>
      </c>
      <c r="T43" t="str">
        <f t="shared" si="17"/>
        <v>S11</v>
      </c>
      <c r="U43" t="str">
        <f t="shared" si="17"/>
        <v>T11</v>
      </c>
      <c r="V43" t="str">
        <f t="shared" si="17"/>
        <v>U11</v>
      </c>
    </row>
    <row r="44" spans="1:23" x14ac:dyDescent="0.2">
      <c r="A44">
        <v>12</v>
      </c>
      <c r="B44" t="str">
        <f t="shared" si="17"/>
        <v>A12</v>
      </c>
      <c r="C44" t="str">
        <f t="shared" si="17"/>
        <v>B12</v>
      </c>
      <c r="D44" t="str">
        <f t="shared" si="17"/>
        <v>C12</v>
      </c>
      <c r="E44" t="str">
        <f t="shared" si="17"/>
        <v>D12</v>
      </c>
      <c r="F44" t="str">
        <f t="shared" si="17"/>
        <v>E12</v>
      </c>
      <c r="G44" t="str">
        <f t="shared" si="17"/>
        <v>F12</v>
      </c>
      <c r="H44" t="str">
        <f t="shared" si="17"/>
        <v>G12</v>
      </c>
      <c r="I44" t="str">
        <f t="shared" si="17"/>
        <v>H12</v>
      </c>
      <c r="J44" t="str">
        <f t="shared" si="17"/>
        <v>I12</v>
      </c>
      <c r="K44" t="str">
        <f t="shared" si="17"/>
        <v>J12</v>
      </c>
      <c r="L44" t="str">
        <f t="shared" si="17"/>
        <v>K12</v>
      </c>
      <c r="M44" t="str">
        <f t="shared" si="17"/>
        <v>L12</v>
      </c>
      <c r="N44" t="str">
        <f t="shared" si="17"/>
        <v>M12</v>
      </c>
      <c r="O44" t="str">
        <f t="shared" si="17"/>
        <v>N12</v>
      </c>
      <c r="P44" t="str">
        <f t="shared" si="17"/>
        <v>O12</v>
      </c>
      <c r="Q44" t="str">
        <f t="shared" si="17"/>
        <v>P12</v>
      </c>
      <c r="R44" t="str">
        <f t="shared" si="17"/>
        <v>Q12</v>
      </c>
      <c r="S44" t="str">
        <f t="shared" si="17"/>
        <v>R12</v>
      </c>
      <c r="T44" t="str">
        <f t="shared" si="17"/>
        <v>S12</v>
      </c>
      <c r="U44" t="str">
        <f t="shared" si="17"/>
        <v>T12</v>
      </c>
      <c r="V44" t="str">
        <f t="shared" si="17"/>
        <v>U12</v>
      </c>
    </row>
    <row r="45" spans="1:23" x14ac:dyDescent="0.2">
      <c r="A45">
        <v>13</v>
      </c>
      <c r="B45" t="str">
        <f t="shared" si="17"/>
        <v>A13</v>
      </c>
      <c r="C45" t="str">
        <f t="shared" si="17"/>
        <v>B13</v>
      </c>
      <c r="D45" t="str">
        <f t="shared" si="17"/>
        <v>C13</v>
      </c>
      <c r="E45" t="str">
        <f t="shared" si="17"/>
        <v>D13</v>
      </c>
      <c r="F45" t="str">
        <f t="shared" si="17"/>
        <v>E13</v>
      </c>
      <c r="G45" t="str">
        <f t="shared" si="17"/>
        <v>F13</v>
      </c>
      <c r="H45" t="str">
        <f t="shared" si="17"/>
        <v>G13</v>
      </c>
      <c r="I45" t="str">
        <f t="shared" si="17"/>
        <v>H13</v>
      </c>
      <c r="J45" t="str">
        <f t="shared" si="17"/>
        <v>I13</v>
      </c>
      <c r="K45" t="str">
        <f t="shared" si="17"/>
        <v>J13</v>
      </c>
      <c r="L45" t="str">
        <f t="shared" si="17"/>
        <v>K13</v>
      </c>
      <c r="M45" t="str">
        <f t="shared" si="17"/>
        <v>L13</v>
      </c>
      <c r="N45" t="str">
        <f t="shared" si="17"/>
        <v>M13</v>
      </c>
      <c r="O45" t="str">
        <f t="shared" si="17"/>
        <v>N13</v>
      </c>
      <c r="P45" t="str">
        <f t="shared" si="17"/>
        <v>O13</v>
      </c>
      <c r="Q45" t="str">
        <f t="shared" si="17"/>
        <v>P13</v>
      </c>
      <c r="R45" t="str">
        <f t="shared" si="17"/>
        <v>Q13</v>
      </c>
      <c r="S45" t="str">
        <f t="shared" si="17"/>
        <v>R13</v>
      </c>
      <c r="T45" t="str">
        <f t="shared" si="17"/>
        <v>S13</v>
      </c>
      <c r="U45" t="str">
        <f t="shared" si="17"/>
        <v>T13</v>
      </c>
      <c r="V45" t="str">
        <f t="shared" si="17"/>
        <v>U13</v>
      </c>
    </row>
    <row r="46" spans="1:23" x14ac:dyDescent="0.2">
      <c r="A46">
        <v>14</v>
      </c>
      <c r="B46" t="str">
        <f t="shared" ref="B46:T59" si="18">CONCATENATE(B$35,$A46)</f>
        <v>A14</v>
      </c>
      <c r="C46" t="str">
        <f t="shared" si="18"/>
        <v>B14</v>
      </c>
      <c r="D46" t="str">
        <f t="shared" si="18"/>
        <v>C14</v>
      </c>
      <c r="E46" t="str">
        <f t="shared" si="18"/>
        <v>D14</v>
      </c>
      <c r="F46" t="str">
        <f t="shared" si="18"/>
        <v>E14</v>
      </c>
      <c r="G46" t="str">
        <f t="shared" si="18"/>
        <v>F14</v>
      </c>
      <c r="H46" t="str">
        <f t="shared" si="18"/>
        <v>G14</v>
      </c>
      <c r="I46" t="str">
        <f t="shared" si="18"/>
        <v>H14</v>
      </c>
      <c r="J46" t="str">
        <f t="shared" si="18"/>
        <v>I14</v>
      </c>
      <c r="K46" t="str">
        <f t="shared" si="18"/>
        <v>J14</v>
      </c>
      <c r="L46" t="str">
        <f t="shared" si="18"/>
        <v>K14</v>
      </c>
      <c r="M46" t="str">
        <f t="shared" si="18"/>
        <v>L14</v>
      </c>
      <c r="N46" t="str">
        <f t="shared" si="18"/>
        <v>M14</v>
      </c>
      <c r="O46" t="str">
        <f t="shared" si="18"/>
        <v>N14</v>
      </c>
      <c r="P46" t="str">
        <f t="shared" si="18"/>
        <v>O14</v>
      </c>
      <c r="Q46" t="str">
        <f t="shared" si="18"/>
        <v>P14</v>
      </c>
      <c r="R46" t="str">
        <f t="shared" si="18"/>
        <v>Q14</v>
      </c>
      <c r="S46" t="str">
        <f t="shared" si="18"/>
        <v>R14</v>
      </c>
      <c r="T46" t="str">
        <f t="shared" si="18"/>
        <v>S14</v>
      </c>
      <c r="U46" t="str">
        <f t="shared" si="17"/>
        <v>T14</v>
      </c>
      <c r="V46" t="str">
        <f t="shared" si="17"/>
        <v>U14</v>
      </c>
    </row>
    <row r="47" spans="1:23" x14ac:dyDescent="0.2">
      <c r="A47">
        <v>15</v>
      </c>
      <c r="B47" t="str">
        <f t="shared" si="18"/>
        <v>A15</v>
      </c>
      <c r="C47" t="str">
        <f t="shared" si="18"/>
        <v>B15</v>
      </c>
      <c r="D47" t="str">
        <f t="shared" si="18"/>
        <v>C15</v>
      </c>
      <c r="E47" t="str">
        <f t="shared" si="18"/>
        <v>D15</v>
      </c>
      <c r="F47" t="str">
        <f t="shared" si="18"/>
        <v>E15</v>
      </c>
      <c r="G47" t="str">
        <f t="shared" si="18"/>
        <v>F15</v>
      </c>
      <c r="H47" t="str">
        <f t="shared" si="18"/>
        <v>G15</v>
      </c>
      <c r="I47" t="str">
        <f t="shared" si="18"/>
        <v>H15</v>
      </c>
      <c r="J47" t="str">
        <f t="shared" si="18"/>
        <v>I15</v>
      </c>
      <c r="K47" t="str">
        <f t="shared" si="18"/>
        <v>J15</v>
      </c>
      <c r="L47" t="str">
        <f t="shared" si="18"/>
        <v>K15</v>
      </c>
      <c r="M47" t="str">
        <f t="shared" si="18"/>
        <v>L15</v>
      </c>
      <c r="N47" t="str">
        <f t="shared" si="18"/>
        <v>M15</v>
      </c>
      <c r="O47" t="str">
        <f t="shared" si="18"/>
        <v>N15</v>
      </c>
      <c r="P47" t="str">
        <f t="shared" si="18"/>
        <v>O15</v>
      </c>
      <c r="Q47" t="str">
        <f t="shared" si="18"/>
        <v>P15</v>
      </c>
      <c r="R47" t="str">
        <f t="shared" si="18"/>
        <v>Q15</v>
      </c>
      <c r="S47" t="str">
        <f t="shared" si="18"/>
        <v>R15</v>
      </c>
      <c r="T47" t="str">
        <f t="shared" si="18"/>
        <v>S15</v>
      </c>
      <c r="U47" t="str">
        <f t="shared" si="17"/>
        <v>T15</v>
      </c>
      <c r="V47" t="str">
        <f t="shared" si="17"/>
        <v>U15</v>
      </c>
    </row>
    <row r="48" spans="1:23" x14ac:dyDescent="0.2">
      <c r="A48">
        <v>16</v>
      </c>
      <c r="B48" t="str">
        <f t="shared" si="18"/>
        <v>A16</v>
      </c>
      <c r="C48" t="str">
        <f t="shared" si="18"/>
        <v>B16</v>
      </c>
      <c r="D48" t="str">
        <f t="shared" si="18"/>
        <v>C16</v>
      </c>
      <c r="E48" t="str">
        <f t="shared" si="18"/>
        <v>D16</v>
      </c>
      <c r="F48" t="str">
        <f t="shared" si="18"/>
        <v>E16</v>
      </c>
      <c r="G48" t="str">
        <f t="shared" si="18"/>
        <v>F16</v>
      </c>
      <c r="H48" t="str">
        <f t="shared" si="18"/>
        <v>G16</v>
      </c>
      <c r="I48" t="str">
        <f t="shared" si="18"/>
        <v>H16</v>
      </c>
      <c r="J48" t="str">
        <f t="shared" si="18"/>
        <v>I16</v>
      </c>
      <c r="K48" t="str">
        <f t="shared" si="18"/>
        <v>J16</v>
      </c>
      <c r="L48" t="str">
        <f t="shared" si="18"/>
        <v>K16</v>
      </c>
      <c r="M48" t="str">
        <f t="shared" si="18"/>
        <v>L16</v>
      </c>
      <c r="N48" t="str">
        <f t="shared" si="18"/>
        <v>M16</v>
      </c>
      <c r="O48" t="str">
        <f t="shared" si="18"/>
        <v>N16</v>
      </c>
      <c r="P48" t="str">
        <f t="shared" si="18"/>
        <v>O16</v>
      </c>
      <c r="Q48" t="str">
        <f t="shared" si="18"/>
        <v>P16</v>
      </c>
      <c r="R48" t="str">
        <f t="shared" si="18"/>
        <v>Q16</v>
      </c>
      <c r="S48" t="str">
        <f t="shared" si="18"/>
        <v>R16</v>
      </c>
      <c r="T48" t="str">
        <f t="shared" si="18"/>
        <v>S16</v>
      </c>
      <c r="U48" t="str">
        <f t="shared" si="17"/>
        <v>T16</v>
      </c>
      <c r="V48" t="str">
        <f t="shared" si="17"/>
        <v>U16</v>
      </c>
    </row>
    <row r="49" spans="1:22" x14ac:dyDescent="0.2">
      <c r="A49">
        <v>17</v>
      </c>
      <c r="B49" t="str">
        <f t="shared" si="18"/>
        <v>A17</v>
      </c>
      <c r="C49" t="str">
        <f t="shared" si="18"/>
        <v>B17</v>
      </c>
      <c r="D49" t="str">
        <f t="shared" si="18"/>
        <v>C17</v>
      </c>
      <c r="E49" t="str">
        <f t="shared" si="18"/>
        <v>D17</v>
      </c>
      <c r="F49" t="str">
        <f t="shared" si="18"/>
        <v>E17</v>
      </c>
      <c r="G49" t="str">
        <f t="shared" si="18"/>
        <v>F17</v>
      </c>
      <c r="H49" t="str">
        <f t="shared" si="18"/>
        <v>G17</v>
      </c>
      <c r="I49" t="str">
        <f t="shared" si="18"/>
        <v>H17</v>
      </c>
      <c r="J49" t="str">
        <f t="shared" si="18"/>
        <v>I17</v>
      </c>
      <c r="K49" t="str">
        <f t="shared" si="18"/>
        <v>J17</v>
      </c>
      <c r="L49" t="str">
        <f t="shared" si="18"/>
        <v>K17</v>
      </c>
      <c r="M49" t="str">
        <f t="shared" si="18"/>
        <v>L17</v>
      </c>
      <c r="N49" t="str">
        <f t="shared" si="18"/>
        <v>M17</v>
      </c>
      <c r="O49" t="str">
        <f t="shared" si="18"/>
        <v>N17</v>
      </c>
      <c r="P49" t="str">
        <f t="shared" si="18"/>
        <v>O17</v>
      </c>
      <c r="Q49" t="str">
        <f t="shared" si="18"/>
        <v>P17</v>
      </c>
      <c r="R49" t="str">
        <f t="shared" si="18"/>
        <v>Q17</v>
      </c>
      <c r="S49" t="str">
        <f t="shared" si="18"/>
        <v>R17</v>
      </c>
      <c r="T49" t="str">
        <f t="shared" si="18"/>
        <v>S17</v>
      </c>
      <c r="U49" t="str">
        <f t="shared" si="17"/>
        <v>T17</v>
      </c>
      <c r="V49" t="str">
        <f t="shared" si="17"/>
        <v>U17</v>
      </c>
    </row>
    <row r="50" spans="1:22" x14ac:dyDescent="0.2">
      <c r="A50">
        <v>18</v>
      </c>
      <c r="B50" t="str">
        <f t="shared" si="18"/>
        <v>A18</v>
      </c>
      <c r="C50" t="str">
        <f t="shared" si="18"/>
        <v>B18</v>
      </c>
      <c r="D50" t="str">
        <f t="shared" si="18"/>
        <v>C18</v>
      </c>
      <c r="E50" t="str">
        <f t="shared" si="18"/>
        <v>D18</v>
      </c>
      <c r="F50" t="str">
        <f t="shared" si="18"/>
        <v>E18</v>
      </c>
      <c r="G50" t="str">
        <f t="shared" si="18"/>
        <v>F18</v>
      </c>
      <c r="H50" t="str">
        <f t="shared" si="18"/>
        <v>G18</v>
      </c>
      <c r="I50" t="str">
        <f t="shared" si="18"/>
        <v>H18</v>
      </c>
      <c r="J50" t="str">
        <f t="shared" si="18"/>
        <v>I18</v>
      </c>
      <c r="K50" t="str">
        <f t="shared" si="18"/>
        <v>J18</v>
      </c>
      <c r="L50" t="str">
        <f t="shared" si="18"/>
        <v>K18</v>
      </c>
      <c r="M50" t="str">
        <f t="shared" si="18"/>
        <v>L18</v>
      </c>
      <c r="N50" t="str">
        <f t="shared" si="18"/>
        <v>M18</v>
      </c>
      <c r="O50" t="str">
        <f t="shared" si="18"/>
        <v>N18</v>
      </c>
      <c r="P50" t="str">
        <f t="shared" si="18"/>
        <v>O18</v>
      </c>
      <c r="Q50" t="str">
        <f t="shared" si="18"/>
        <v>P18</v>
      </c>
      <c r="R50" t="str">
        <f t="shared" si="18"/>
        <v>Q18</v>
      </c>
      <c r="S50" t="str">
        <f t="shared" si="18"/>
        <v>R18</v>
      </c>
      <c r="T50" t="str">
        <f t="shared" si="18"/>
        <v>S18</v>
      </c>
      <c r="U50" t="str">
        <f t="shared" si="17"/>
        <v>T18</v>
      </c>
      <c r="V50" t="str">
        <f t="shared" si="17"/>
        <v>U18</v>
      </c>
    </row>
    <row r="51" spans="1:22" x14ac:dyDescent="0.2">
      <c r="A51">
        <v>19</v>
      </c>
      <c r="B51" t="str">
        <f t="shared" si="18"/>
        <v>A19</v>
      </c>
      <c r="C51" t="str">
        <f t="shared" si="18"/>
        <v>B19</v>
      </c>
      <c r="D51" t="str">
        <f t="shared" si="18"/>
        <v>C19</v>
      </c>
      <c r="E51" t="str">
        <f t="shared" si="18"/>
        <v>D19</v>
      </c>
      <c r="F51" t="str">
        <f t="shared" si="18"/>
        <v>E19</v>
      </c>
      <c r="G51" t="str">
        <f t="shared" si="18"/>
        <v>F19</v>
      </c>
      <c r="H51" t="str">
        <f t="shared" si="18"/>
        <v>G19</v>
      </c>
      <c r="I51" t="str">
        <f t="shared" si="18"/>
        <v>H19</v>
      </c>
      <c r="J51" t="str">
        <f t="shared" si="18"/>
        <v>I19</v>
      </c>
      <c r="K51" t="str">
        <f t="shared" si="18"/>
        <v>J19</v>
      </c>
      <c r="L51" t="str">
        <f t="shared" si="18"/>
        <v>K19</v>
      </c>
      <c r="M51" t="str">
        <f t="shared" si="18"/>
        <v>L19</v>
      </c>
      <c r="N51" t="str">
        <f t="shared" si="18"/>
        <v>M19</v>
      </c>
      <c r="O51" t="str">
        <f t="shared" si="18"/>
        <v>N19</v>
      </c>
      <c r="P51" t="str">
        <f t="shared" si="18"/>
        <v>O19</v>
      </c>
      <c r="Q51" t="str">
        <f t="shared" si="18"/>
        <v>P19</v>
      </c>
      <c r="R51" t="str">
        <f t="shared" si="18"/>
        <v>Q19</v>
      </c>
      <c r="S51" t="str">
        <f t="shared" si="18"/>
        <v>R19</v>
      </c>
      <c r="T51" t="str">
        <f t="shared" si="18"/>
        <v>S19</v>
      </c>
      <c r="U51" t="str">
        <f t="shared" si="17"/>
        <v>T19</v>
      </c>
      <c r="V51" t="str">
        <f t="shared" si="17"/>
        <v>U19</v>
      </c>
    </row>
    <row r="52" spans="1:22" x14ac:dyDescent="0.2">
      <c r="A52">
        <v>20</v>
      </c>
      <c r="B52" t="str">
        <f t="shared" si="18"/>
        <v>A20</v>
      </c>
      <c r="C52" t="str">
        <f t="shared" si="18"/>
        <v>B20</v>
      </c>
      <c r="D52" t="str">
        <f t="shared" si="18"/>
        <v>C20</v>
      </c>
      <c r="E52" t="str">
        <f t="shared" si="18"/>
        <v>D20</v>
      </c>
      <c r="F52" t="str">
        <f t="shared" si="18"/>
        <v>E20</v>
      </c>
      <c r="G52" t="str">
        <f t="shared" si="18"/>
        <v>F20</v>
      </c>
      <c r="H52" t="str">
        <f t="shared" si="18"/>
        <v>G20</v>
      </c>
      <c r="I52" t="str">
        <f t="shared" si="18"/>
        <v>H20</v>
      </c>
      <c r="J52" t="str">
        <f t="shared" si="18"/>
        <v>I20</v>
      </c>
      <c r="K52" t="str">
        <f t="shared" si="18"/>
        <v>J20</v>
      </c>
      <c r="L52" t="str">
        <f t="shared" si="18"/>
        <v>K20</v>
      </c>
      <c r="M52" t="str">
        <f t="shared" si="18"/>
        <v>L20</v>
      </c>
      <c r="N52" t="str">
        <f t="shared" si="18"/>
        <v>M20</v>
      </c>
      <c r="O52" t="str">
        <f t="shared" si="18"/>
        <v>N20</v>
      </c>
      <c r="P52" t="str">
        <f t="shared" si="18"/>
        <v>O20</v>
      </c>
      <c r="Q52" t="str">
        <f t="shared" si="18"/>
        <v>P20</v>
      </c>
      <c r="R52" t="str">
        <f t="shared" si="18"/>
        <v>Q20</v>
      </c>
      <c r="S52" t="str">
        <f t="shared" si="18"/>
        <v>R20</v>
      </c>
      <c r="T52" t="str">
        <f t="shared" si="18"/>
        <v>S20</v>
      </c>
      <c r="U52" t="str">
        <f t="shared" ref="U52:V59" si="19">CONCATENATE(U$35,$A52)</f>
        <v>T20</v>
      </c>
      <c r="V52" t="str">
        <f t="shared" si="19"/>
        <v>U20</v>
      </c>
    </row>
    <row r="53" spans="1:22" x14ac:dyDescent="0.2">
      <c r="A53">
        <v>21</v>
      </c>
      <c r="B53" t="str">
        <f t="shared" si="18"/>
        <v>A21</v>
      </c>
      <c r="C53" t="str">
        <f t="shared" si="18"/>
        <v>B21</v>
      </c>
      <c r="D53" t="str">
        <f t="shared" si="18"/>
        <v>C21</v>
      </c>
      <c r="E53" t="str">
        <f t="shared" si="18"/>
        <v>D21</v>
      </c>
      <c r="F53" t="str">
        <f t="shared" si="18"/>
        <v>E21</v>
      </c>
      <c r="G53" t="str">
        <f t="shared" si="18"/>
        <v>F21</v>
      </c>
      <c r="H53" t="str">
        <f t="shared" si="18"/>
        <v>G21</v>
      </c>
      <c r="I53" t="str">
        <f t="shared" si="18"/>
        <v>H21</v>
      </c>
      <c r="J53" t="str">
        <f t="shared" si="18"/>
        <v>I21</v>
      </c>
      <c r="K53" t="str">
        <f t="shared" si="18"/>
        <v>J21</v>
      </c>
      <c r="L53" t="str">
        <f t="shared" si="18"/>
        <v>K21</v>
      </c>
      <c r="M53" t="str">
        <f t="shared" si="18"/>
        <v>L21</v>
      </c>
      <c r="N53" t="str">
        <f t="shared" si="18"/>
        <v>M21</v>
      </c>
      <c r="O53" t="str">
        <f t="shared" si="18"/>
        <v>N21</v>
      </c>
      <c r="P53" t="str">
        <f t="shared" si="18"/>
        <v>O21</v>
      </c>
      <c r="Q53" t="str">
        <f t="shared" si="18"/>
        <v>P21</v>
      </c>
      <c r="R53" t="str">
        <f t="shared" si="18"/>
        <v>Q21</v>
      </c>
      <c r="S53" t="str">
        <f t="shared" si="18"/>
        <v>R21</v>
      </c>
      <c r="T53" t="str">
        <f t="shared" si="18"/>
        <v>S21</v>
      </c>
      <c r="U53" t="str">
        <f t="shared" si="19"/>
        <v>T21</v>
      </c>
      <c r="V53" t="str">
        <f t="shared" si="19"/>
        <v>U21</v>
      </c>
    </row>
    <row r="54" spans="1:22" x14ac:dyDescent="0.2">
      <c r="A54">
        <v>22</v>
      </c>
      <c r="B54" t="str">
        <f t="shared" si="18"/>
        <v>A22</v>
      </c>
      <c r="C54" t="str">
        <f t="shared" si="18"/>
        <v>B22</v>
      </c>
      <c r="D54" t="str">
        <f t="shared" si="18"/>
        <v>C22</v>
      </c>
      <c r="E54" t="str">
        <f t="shared" si="18"/>
        <v>D22</v>
      </c>
      <c r="F54" t="str">
        <f t="shared" si="18"/>
        <v>E22</v>
      </c>
      <c r="G54" t="str">
        <f t="shared" si="18"/>
        <v>F22</v>
      </c>
      <c r="H54" t="str">
        <f t="shared" si="18"/>
        <v>G22</v>
      </c>
      <c r="I54" t="str">
        <f t="shared" si="18"/>
        <v>H22</v>
      </c>
      <c r="J54" t="str">
        <f t="shared" si="18"/>
        <v>I22</v>
      </c>
      <c r="K54" t="str">
        <f t="shared" si="18"/>
        <v>J22</v>
      </c>
      <c r="L54" t="str">
        <f t="shared" si="18"/>
        <v>K22</v>
      </c>
      <c r="M54" t="str">
        <f t="shared" si="18"/>
        <v>L22</v>
      </c>
      <c r="N54" t="str">
        <f t="shared" si="18"/>
        <v>M22</v>
      </c>
      <c r="O54" t="str">
        <f t="shared" si="18"/>
        <v>N22</v>
      </c>
      <c r="P54" t="str">
        <f t="shared" si="18"/>
        <v>O22</v>
      </c>
      <c r="Q54" t="str">
        <f t="shared" si="18"/>
        <v>P22</v>
      </c>
      <c r="R54" t="str">
        <f t="shared" si="18"/>
        <v>Q22</v>
      </c>
      <c r="S54" t="str">
        <f t="shared" si="18"/>
        <v>R22</v>
      </c>
      <c r="T54" t="str">
        <f t="shared" si="18"/>
        <v>S22</v>
      </c>
      <c r="U54" t="str">
        <f t="shared" si="19"/>
        <v>T22</v>
      </c>
      <c r="V54" t="str">
        <f t="shared" si="19"/>
        <v>U22</v>
      </c>
    </row>
    <row r="55" spans="1:22" x14ac:dyDescent="0.2">
      <c r="A55">
        <v>23</v>
      </c>
      <c r="B55" t="str">
        <f t="shared" si="18"/>
        <v>A23</v>
      </c>
      <c r="C55" t="str">
        <f t="shared" si="18"/>
        <v>B23</v>
      </c>
      <c r="D55" t="str">
        <f t="shared" si="18"/>
        <v>C23</v>
      </c>
      <c r="E55" t="str">
        <f t="shared" si="18"/>
        <v>D23</v>
      </c>
      <c r="F55" t="str">
        <f t="shared" si="18"/>
        <v>E23</v>
      </c>
      <c r="G55" t="str">
        <f t="shared" si="18"/>
        <v>F23</v>
      </c>
      <c r="H55" t="str">
        <f t="shared" si="18"/>
        <v>G23</v>
      </c>
      <c r="I55" t="str">
        <f t="shared" si="18"/>
        <v>H23</v>
      </c>
      <c r="J55" t="str">
        <f t="shared" si="18"/>
        <v>I23</v>
      </c>
      <c r="K55" t="str">
        <f t="shared" si="18"/>
        <v>J23</v>
      </c>
      <c r="L55" t="str">
        <f t="shared" si="18"/>
        <v>K23</v>
      </c>
      <c r="M55" t="str">
        <f t="shared" si="18"/>
        <v>L23</v>
      </c>
      <c r="N55" t="str">
        <f t="shared" si="18"/>
        <v>M23</v>
      </c>
      <c r="O55" t="str">
        <f t="shared" si="18"/>
        <v>N23</v>
      </c>
      <c r="P55" t="str">
        <f t="shared" si="18"/>
        <v>O23</v>
      </c>
      <c r="Q55" t="str">
        <f t="shared" si="18"/>
        <v>P23</v>
      </c>
      <c r="R55" t="str">
        <f t="shared" si="18"/>
        <v>Q23</v>
      </c>
      <c r="S55" t="str">
        <f t="shared" si="18"/>
        <v>R23</v>
      </c>
      <c r="T55" t="str">
        <f t="shared" si="18"/>
        <v>S23</v>
      </c>
      <c r="U55" t="str">
        <f t="shared" si="19"/>
        <v>T23</v>
      </c>
      <c r="V55" t="str">
        <f t="shared" si="19"/>
        <v>U23</v>
      </c>
    </row>
    <row r="56" spans="1:22" x14ac:dyDescent="0.2">
      <c r="A56">
        <v>24</v>
      </c>
      <c r="B56" t="str">
        <f t="shared" si="18"/>
        <v>A24</v>
      </c>
      <c r="C56" t="str">
        <f t="shared" si="18"/>
        <v>B24</v>
      </c>
      <c r="D56" t="str">
        <f t="shared" si="18"/>
        <v>C24</v>
      </c>
      <c r="E56" t="str">
        <f t="shared" si="18"/>
        <v>D24</v>
      </c>
      <c r="F56" t="str">
        <f t="shared" si="18"/>
        <v>E24</v>
      </c>
      <c r="G56" t="str">
        <f t="shared" si="18"/>
        <v>F24</v>
      </c>
      <c r="H56" t="str">
        <f t="shared" si="18"/>
        <v>G24</v>
      </c>
      <c r="I56" t="str">
        <f t="shared" si="18"/>
        <v>H24</v>
      </c>
      <c r="J56" t="str">
        <f t="shared" si="18"/>
        <v>I24</v>
      </c>
      <c r="K56" t="str">
        <f t="shared" si="18"/>
        <v>J24</v>
      </c>
      <c r="L56" t="str">
        <f t="shared" si="18"/>
        <v>K24</v>
      </c>
      <c r="M56" t="str">
        <f t="shared" si="18"/>
        <v>L24</v>
      </c>
      <c r="N56" t="str">
        <f t="shared" si="18"/>
        <v>M24</v>
      </c>
      <c r="O56" t="str">
        <f t="shared" si="18"/>
        <v>N24</v>
      </c>
      <c r="P56" t="str">
        <f t="shared" si="18"/>
        <v>O24</v>
      </c>
      <c r="Q56" t="str">
        <f t="shared" si="18"/>
        <v>P24</v>
      </c>
      <c r="R56" t="str">
        <f t="shared" si="18"/>
        <v>Q24</v>
      </c>
      <c r="S56" t="str">
        <f t="shared" si="18"/>
        <v>R24</v>
      </c>
      <c r="T56" t="str">
        <f t="shared" si="18"/>
        <v>S24</v>
      </c>
      <c r="U56" t="str">
        <f t="shared" si="19"/>
        <v>T24</v>
      </c>
      <c r="V56" t="str">
        <f t="shared" si="19"/>
        <v>U24</v>
      </c>
    </row>
    <row r="57" spans="1:22" x14ac:dyDescent="0.2">
      <c r="A57">
        <v>25</v>
      </c>
      <c r="B57" t="str">
        <f t="shared" si="18"/>
        <v>A25</v>
      </c>
      <c r="C57" t="str">
        <f t="shared" si="18"/>
        <v>B25</v>
      </c>
      <c r="D57" t="str">
        <f t="shared" si="18"/>
        <v>C25</v>
      </c>
      <c r="E57" t="str">
        <f t="shared" si="18"/>
        <v>D25</v>
      </c>
      <c r="F57" t="str">
        <f t="shared" si="18"/>
        <v>E25</v>
      </c>
      <c r="G57" t="str">
        <f t="shared" si="18"/>
        <v>F25</v>
      </c>
      <c r="H57" t="str">
        <f t="shared" si="18"/>
        <v>G25</v>
      </c>
      <c r="I57" t="str">
        <f t="shared" si="18"/>
        <v>H25</v>
      </c>
      <c r="J57" t="str">
        <f t="shared" si="18"/>
        <v>I25</v>
      </c>
      <c r="K57" t="str">
        <f t="shared" si="18"/>
        <v>J25</v>
      </c>
      <c r="L57" t="str">
        <f t="shared" si="18"/>
        <v>K25</v>
      </c>
      <c r="M57" t="str">
        <f t="shared" si="18"/>
        <v>L25</v>
      </c>
      <c r="N57" t="str">
        <f t="shared" si="18"/>
        <v>M25</v>
      </c>
      <c r="O57" t="str">
        <f t="shared" si="18"/>
        <v>N25</v>
      </c>
      <c r="P57" t="str">
        <f t="shared" si="18"/>
        <v>O25</v>
      </c>
      <c r="Q57" t="str">
        <f t="shared" si="18"/>
        <v>P25</v>
      </c>
      <c r="R57" t="str">
        <f t="shared" si="18"/>
        <v>Q25</v>
      </c>
      <c r="S57" t="str">
        <f t="shared" si="18"/>
        <v>R25</v>
      </c>
      <c r="T57" t="str">
        <f t="shared" si="18"/>
        <v>S25</v>
      </c>
      <c r="U57" t="str">
        <f t="shared" si="19"/>
        <v>T25</v>
      </c>
      <c r="V57" t="str">
        <f t="shared" si="19"/>
        <v>U25</v>
      </c>
    </row>
    <row r="58" spans="1:22" x14ac:dyDescent="0.2">
      <c r="A58">
        <v>26</v>
      </c>
      <c r="B58" t="str">
        <f t="shared" si="18"/>
        <v>A26</v>
      </c>
      <c r="C58" t="str">
        <f t="shared" si="18"/>
        <v>B26</v>
      </c>
      <c r="D58" t="str">
        <f t="shared" si="18"/>
        <v>C26</v>
      </c>
      <c r="E58" t="str">
        <f t="shared" si="18"/>
        <v>D26</v>
      </c>
      <c r="F58" t="str">
        <f t="shared" si="18"/>
        <v>E26</v>
      </c>
      <c r="G58" t="str">
        <f t="shared" si="18"/>
        <v>F26</v>
      </c>
      <c r="H58" t="str">
        <f t="shared" si="18"/>
        <v>G26</v>
      </c>
      <c r="I58" t="str">
        <f t="shared" si="18"/>
        <v>H26</v>
      </c>
      <c r="J58" t="str">
        <f t="shared" ref="J58:V58" si="20">CONCATENATE(J$35,$A58)</f>
        <v>I26</v>
      </c>
      <c r="K58" t="str">
        <f t="shared" si="20"/>
        <v>J26</v>
      </c>
      <c r="L58" t="str">
        <f t="shared" si="20"/>
        <v>K26</v>
      </c>
      <c r="M58" t="str">
        <f t="shared" si="20"/>
        <v>L26</v>
      </c>
      <c r="N58" t="str">
        <f t="shared" si="20"/>
        <v>M26</v>
      </c>
      <c r="O58" t="str">
        <f t="shared" si="20"/>
        <v>N26</v>
      </c>
      <c r="P58" t="str">
        <f t="shared" si="20"/>
        <v>O26</v>
      </c>
      <c r="Q58" t="str">
        <f t="shared" si="20"/>
        <v>P26</v>
      </c>
      <c r="R58" t="str">
        <f t="shared" si="20"/>
        <v>Q26</v>
      </c>
      <c r="S58" t="str">
        <f t="shared" si="20"/>
        <v>R26</v>
      </c>
      <c r="T58" t="str">
        <f t="shared" si="20"/>
        <v>S26</v>
      </c>
      <c r="U58" t="str">
        <f t="shared" si="20"/>
        <v>T26</v>
      </c>
      <c r="V58" t="str">
        <f t="shared" si="20"/>
        <v>U26</v>
      </c>
    </row>
    <row r="59" spans="1:22" x14ac:dyDescent="0.2">
      <c r="A59">
        <v>27</v>
      </c>
      <c r="B59" t="str">
        <f t="shared" si="18"/>
        <v>A27</v>
      </c>
      <c r="C59" t="str">
        <f t="shared" si="18"/>
        <v>B27</v>
      </c>
      <c r="D59" t="str">
        <f t="shared" si="18"/>
        <v>C27</v>
      </c>
      <c r="E59" t="str">
        <f t="shared" si="18"/>
        <v>D27</v>
      </c>
      <c r="F59" t="str">
        <f t="shared" si="18"/>
        <v>E27</v>
      </c>
      <c r="G59" t="str">
        <f t="shared" si="18"/>
        <v>F27</v>
      </c>
      <c r="H59" t="str">
        <f t="shared" si="18"/>
        <v>G27</v>
      </c>
      <c r="I59" t="str">
        <f t="shared" si="18"/>
        <v>H27</v>
      </c>
      <c r="J59" t="str">
        <f t="shared" si="18"/>
        <v>I27</v>
      </c>
      <c r="K59" t="str">
        <f t="shared" si="18"/>
        <v>J27</v>
      </c>
      <c r="L59" t="str">
        <f t="shared" si="18"/>
        <v>K27</v>
      </c>
      <c r="M59" t="str">
        <f t="shared" si="18"/>
        <v>L27</v>
      </c>
      <c r="N59" t="str">
        <f t="shared" si="18"/>
        <v>M27</v>
      </c>
      <c r="O59" t="str">
        <f t="shared" si="18"/>
        <v>N27</v>
      </c>
      <c r="P59" t="str">
        <f t="shared" si="18"/>
        <v>O27</v>
      </c>
      <c r="Q59" t="str">
        <f t="shared" si="18"/>
        <v>P27</v>
      </c>
      <c r="R59" t="str">
        <f t="shared" si="18"/>
        <v>Q27</v>
      </c>
      <c r="S59" t="str">
        <f t="shared" si="18"/>
        <v>R27</v>
      </c>
      <c r="T59" t="str">
        <f t="shared" si="18"/>
        <v>S27</v>
      </c>
      <c r="U59" t="str">
        <f t="shared" si="19"/>
        <v>T27</v>
      </c>
      <c r="V59" t="str">
        <f t="shared" si="19"/>
        <v>U27</v>
      </c>
    </row>
    <row r="60" spans="1:22" x14ac:dyDescent="0.2">
      <c r="A60">
        <v>28</v>
      </c>
      <c r="B60" t="str">
        <f t="shared" ref="B60:V64" si="21">CONCATENATE(B$35,$A60)</f>
        <v>A28</v>
      </c>
      <c r="C60" t="str">
        <f t="shared" si="21"/>
        <v>B28</v>
      </c>
      <c r="D60" t="str">
        <f t="shared" si="21"/>
        <v>C28</v>
      </c>
      <c r="E60" t="str">
        <f t="shared" si="21"/>
        <v>D28</v>
      </c>
      <c r="F60" t="str">
        <f t="shared" si="21"/>
        <v>E28</v>
      </c>
      <c r="G60" t="str">
        <f t="shared" si="21"/>
        <v>F28</v>
      </c>
      <c r="H60" t="str">
        <f t="shared" si="21"/>
        <v>G28</v>
      </c>
      <c r="I60" t="str">
        <f t="shared" si="21"/>
        <v>H28</v>
      </c>
      <c r="J60" t="str">
        <f t="shared" si="21"/>
        <v>I28</v>
      </c>
      <c r="K60" t="str">
        <f t="shared" si="21"/>
        <v>J28</v>
      </c>
      <c r="L60" t="str">
        <f t="shared" si="21"/>
        <v>K28</v>
      </c>
      <c r="M60" t="str">
        <f t="shared" si="21"/>
        <v>L28</v>
      </c>
      <c r="N60" t="str">
        <f t="shared" si="21"/>
        <v>M28</v>
      </c>
      <c r="O60" t="str">
        <f t="shared" si="21"/>
        <v>N28</v>
      </c>
      <c r="P60" t="str">
        <f t="shared" si="21"/>
        <v>O28</v>
      </c>
      <c r="Q60" t="str">
        <f t="shared" si="21"/>
        <v>P28</v>
      </c>
      <c r="R60" t="str">
        <f t="shared" si="21"/>
        <v>Q28</v>
      </c>
      <c r="S60" t="str">
        <f t="shared" si="21"/>
        <v>R28</v>
      </c>
      <c r="T60" t="str">
        <f t="shared" si="21"/>
        <v>S28</v>
      </c>
      <c r="U60" t="str">
        <f t="shared" si="21"/>
        <v>T28</v>
      </c>
      <c r="V60" t="str">
        <f t="shared" si="21"/>
        <v>U28</v>
      </c>
    </row>
    <row r="61" spans="1:22" x14ac:dyDescent="0.2">
      <c r="A61">
        <v>29</v>
      </c>
      <c r="B61" t="str">
        <f t="shared" si="21"/>
        <v>A29</v>
      </c>
      <c r="C61" t="str">
        <f t="shared" si="21"/>
        <v>B29</v>
      </c>
      <c r="D61" t="str">
        <f t="shared" si="21"/>
        <v>C29</v>
      </c>
      <c r="E61" t="str">
        <f t="shared" si="21"/>
        <v>D29</v>
      </c>
      <c r="F61" t="str">
        <f t="shared" si="21"/>
        <v>E29</v>
      </c>
      <c r="G61" t="str">
        <f t="shared" si="21"/>
        <v>F29</v>
      </c>
      <c r="H61" t="str">
        <f t="shared" si="21"/>
        <v>G29</v>
      </c>
      <c r="I61" t="str">
        <f t="shared" si="21"/>
        <v>H29</v>
      </c>
      <c r="J61" t="str">
        <f t="shared" si="21"/>
        <v>I29</v>
      </c>
      <c r="K61" t="str">
        <f t="shared" si="21"/>
        <v>J29</v>
      </c>
      <c r="L61" t="str">
        <f t="shared" si="21"/>
        <v>K29</v>
      </c>
      <c r="M61" t="str">
        <f t="shared" si="21"/>
        <v>L29</v>
      </c>
      <c r="N61" t="str">
        <f t="shared" si="21"/>
        <v>M29</v>
      </c>
      <c r="O61" t="str">
        <f t="shared" si="21"/>
        <v>N29</v>
      </c>
      <c r="P61" t="str">
        <f t="shared" si="21"/>
        <v>O29</v>
      </c>
      <c r="Q61" t="str">
        <f t="shared" si="21"/>
        <v>P29</v>
      </c>
      <c r="R61" t="str">
        <f t="shared" si="21"/>
        <v>Q29</v>
      </c>
      <c r="S61" t="str">
        <f t="shared" si="21"/>
        <v>R29</v>
      </c>
      <c r="T61" t="str">
        <f t="shared" si="21"/>
        <v>S29</v>
      </c>
      <c r="U61" t="str">
        <f t="shared" si="21"/>
        <v>T29</v>
      </c>
      <c r="V61" t="str">
        <f t="shared" si="21"/>
        <v>U29</v>
      </c>
    </row>
    <row r="62" spans="1:22" x14ac:dyDescent="0.2">
      <c r="A62">
        <v>30</v>
      </c>
      <c r="B62" t="str">
        <f t="shared" si="21"/>
        <v>A30</v>
      </c>
      <c r="C62" t="str">
        <f>CONCATENATE(C$35,$A62)</f>
        <v>B30</v>
      </c>
      <c r="D62" t="str">
        <f t="shared" si="21"/>
        <v>C30</v>
      </c>
      <c r="E62" t="str">
        <f t="shared" si="21"/>
        <v>D30</v>
      </c>
      <c r="F62" t="str">
        <f t="shared" si="21"/>
        <v>E30</v>
      </c>
      <c r="G62" t="str">
        <f t="shared" si="21"/>
        <v>F30</v>
      </c>
      <c r="H62" t="str">
        <f t="shared" si="21"/>
        <v>G30</v>
      </c>
      <c r="I62" t="str">
        <f t="shared" si="21"/>
        <v>H30</v>
      </c>
      <c r="J62" t="str">
        <f t="shared" si="21"/>
        <v>I30</v>
      </c>
      <c r="K62" t="str">
        <f t="shared" si="21"/>
        <v>J30</v>
      </c>
      <c r="L62" t="str">
        <f t="shared" si="21"/>
        <v>K30</v>
      </c>
      <c r="M62" t="str">
        <f t="shared" si="21"/>
        <v>L30</v>
      </c>
      <c r="N62" t="str">
        <f t="shared" si="21"/>
        <v>M30</v>
      </c>
      <c r="O62" t="str">
        <f t="shared" si="21"/>
        <v>N30</v>
      </c>
      <c r="P62" t="str">
        <f t="shared" si="21"/>
        <v>O30</v>
      </c>
      <c r="Q62" t="str">
        <f t="shared" si="21"/>
        <v>P30</v>
      </c>
      <c r="R62" t="str">
        <f t="shared" si="21"/>
        <v>Q30</v>
      </c>
      <c r="S62" t="str">
        <f t="shared" si="21"/>
        <v>R30</v>
      </c>
      <c r="T62" t="str">
        <f t="shared" si="21"/>
        <v>S30</v>
      </c>
      <c r="U62" t="str">
        <f t="shared" si="21"/>
        <v>T30</v>
      </c>
      <c r="V62" t="str">
        <f t="shared" si="21"/>
        <v>U30</v>
      </c>
    </row>
    <row r="63" spans="1:22" x14ac:dyDescent="0.2">
      <c r="A63">
        <v>31</v>
      </c>
      <c r="B63" t="str">
        <f t="shared" si="21"/>
        <v>A31</v>
      </c>
      <c r="C63" t="str">
        <f>CONCATENATE(C$35,$A63)</f>
        <v>B31</v>
      </c>
      <c r="D63" t="str">
        <f t="shared" si="21"/>
        <v>C31</v>
      </c>
      <c r="E63" t="str">
        <f t="shared" si="21"/>
        <v>D31</v>
      </c>
      <c r="F63" t="str">
        <f t="shared" si="21"/>
        <v>E31</v>
      </c>
      <c r="G63" t="str">
        <f t="shared" si="21"/>
        <v>F31</v>
      </c>
      <c r="H63" t="str">
        <f t="shared" si="21"/>
        <v>G31</v>
      </c>
      <c r="I63" t="str">
        <f t="shared" si="21"/>
        <v>H31</v>
      </c>
      <c r="J63" t="str">
        <f t="shared" si="21"/>
        <v>I31</v>
      </c>
      <c r="K63" t="str">
        <f t="shared" si="21"/>
        <v>J31</v>
      </c>
      <c r="L63" t="str">
        <f t="shared" si="21"/>
        <v>K31</v>
      </c>
      <c r="M63" t="str">
        <f t="shared" si="21"/>
        <v>L31</v>
      </c>
      <c r="N63" t="str">
        <f t="shared" si="21"/>
        <v>M31</v>
      </c>
      <c r="O63" t="str">
        <f t="shared" si="21"/>
        <v>N31</v>
      </c>
      <c r="P63" t="str">
        <f t="shared" si="21"/>
        <v>O31</v>
      </c>
      <c r="Q63" t="str">
        <f t="shared" si="21"/>
        <v>P31</v>
      </c>
      <c r="R63" t="str">
        <f t="shared" si="21"/>
        <v>Q31</v>
      </c>
      <c r="S63" t="str">
        <f t="shared" si="21"/>
        <v>R31</v>
      </c>
      <c r="T63" t="str">
        <f t="shared" si="21"/>
        <v>S31</v>
      </c>
      <c r="U63" t="str">
        <f t="shared" si="21"/>
        <v>T31</v>
      </c>
      <c r="V63" t="str">
        <f t="shared" si="21"/>
        <v>U31</v>
      </c>
    </row>
    <row r="64" spans="1:22" x14ac:dyDescent="0.2">
      <c r="A64">
        <v>32</v>
      </c>
      <c r="B64" t="str">
        <f t="shared" si="21"/>
        <v>A32</v>
      </c>
      <c r="C64" t="str">
        <f t="shared" si="21"/>
        <v>B32</v>
      </c>
      <c r="D64" t="str">
        <f t="shared" si="21"/>
        <v>C32</v>
      </c>
      <c r="E64" t="str">
        <f t="shared" si="21"/>
        <v>D32</v>
      </c>
      <c r="F64" t="str">
        <f t="shared" si="21"/>
        <v>E32</v>
      </c>
      <c r="G64" t="str">
        <f t="shared" si="21"/>
        <v>F32</v>
      </c>
      <c r="H64" t="str">
        <f t="shared" si="21"/>
        <v>G32</v>
      </c>
      <c r="I64" t="str">
        <f t="shared" si="21"/>
        <v>H32</v>
      </c>
      <c r="J64" t="str">
        <f t="shared" si="21"/>
        <v>I32</v>
      </c>
      <c r="K64" t="str">
        <f t="shared" si="21"/>
        <v>J32</v>
      </c>
      <c r="L64" t="str">
        <f t="shared" si="21"/>
        <v>K32</v>
      </c>
      <c r="M64" t="str">
        <f t="shared" si="21"/>
        <v>L32</v>
      </c>
      <c r="N64" t="str">
        <f t="shared" si="21"/>
        <v>M32</v>
      </c>
      <c r="O64" t="str">
        <f t="shared" si="21"/>
        <v>N32</v>
      </c>
      <c r="P64" t="str">
        <f t="shared" si="21"/>
        <v>O32</v>
      </c>
      <c r="Q64" t="str">
        <f t="shared" si="21"/>
        <v>P32</v>
      </c>
      <c r="R64" t="str">
        <f t="shared" si="21"/>
        <v>Q32</v>
      </c>
      <c r="S64" t="str">
        <f t="shared" si="21"/>
        <v>R32</v>
      </c>
      <c r="T64" t="str">
        <f t="shared" si="21"/>
        <v>S32</v>
      </c>
      <c r="U64" t="str">
        <f t="shared" si="21"/>
        <v>T32</v>
      </c>
      <c r="V64" t="str">
        <f t="shared" si="21"/>
        <v>U32</v>
      </c>
    </row>
  </sheetData>
  <phoneticPr fontId="111" type="noConversion"/>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6"/>
  <dimension ref="A1:IV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311</v>
      </c>
      <c r="B1" s="170" t="s">
        <v>311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39.5</v>
      </c>
      <c r="D6" s="111">
        <v>51.5</v>
      </c>
      <c r="E6" s="111">
        <v>54</v>
      </c>
      <c r="F6" s="111">
        <v>55</v>
      </c>
      <c r="G6" s="111">
        <v>55.5</v>
      </c>
      <c r="H6" s="111">
        <v>55.9</v>
      </c>
      <c r="I6" s="111">
        <v>56.5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39.508532210475053</v>
      </c>
      <c r="D7" s="111">
        <v>51.973191690682718</v>
      </c>
      <c r="E7" s="111">
        <v>69.332304143751458</v>
      </c>
      <c r="F7" s="111">
        <v>68.560607517836814</v>
      </c>
      <c r="G7" s="111">
        <v>66.960810258270214</v>
      </c>
      <c r="H7" s="111">
        <v>66.274474351479981</v>
      </c>
      <c r="I7" s="111">
        <v>66.207650896972353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51.973191690682718</v>
      </c>
      <c r="E8" s="111">
        <v>68.346847771814936</v>
      </c>
      <c r="F8" s="111">
        <v>64.485619969742856</v>
      </c>
      <c r="G8" s="111">
        <v>61.780994972411861</v>
      </c>
      <c r="H8" s="111">
        <v>59.059658356283414</v>
      </c>
      <c r="I8" s="111">
        <v>57.104014337861891</v>
      </c>
      <c r="J8" s="111">
        <v>55.829340606632314</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52</v>
      </c>
      <c r="E9" s="111">
        <v>69.2</v>
      </c>
      <c r="F9" s="111">
        <v>74.400000000000006</v>
      </c>
      <c r="G9" s="111">
        <v>70.2</v>
      </c>
      <c r="H9" s="111">
        <v>65.900000000000006</v>
      </c>
      <c r="I9" s="111">
        <v>62.5</v>
      </c>
      <c r="J9" s="111">
        <v>60</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69.2</v>
      </c>
      <c r="F10" s="111">
        <v>70.7</v>
      </c>
      <c r="G10" s="111">
        <v>66.900000000000006</v>
      </c>
      <c r="H10" s="111">
        <v>63.7</v>
      </c>
      <c r="I10" s="111">
        <v>61</v>
      </c>
      <c r="J10" s="111">
        <v>59.1</v>
      </c>
      <c r="K10" s="111">
        <v>57.4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69.2</v>
      </c>
      <c r="F11" s="111">
        <v>70.599999999999994</v>
      </c>
      <c r="G11" s="111">
        <v>73.400000000000006</v>
      </c>
      <c r="H11" s="111">
        <v>68.8</v>
      </c>
      <c r="I11" s="111">
        <v>65.2</v>
      </c>
      <c r="J11" s="111">
        <v>62.5</v>
      </c>
      <c r="K11" s="111">
        <v>60.1</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70.599999999999994</v>
      </c>
      <c r="G12" s="111">
        <v>69.3</v>
      </c>
      <c r="H12" s="111">
        <v>64</v>
      </c>
      <c r="I12" s="111">
        <v>60.8</v>
      </c>
      <c r="J12" s="111">
        <v>59.7</v>
      </c>
      <c r="K12" s="111">
        <v>59.6</v>
      </c>
      <c r="L12" s="111">
        <v>59.7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70.599999999999994</v>
      </c>
      <c r="G13" s="111">
        <v>69.599999999999994</v>
      </c>
      <c r="H13" s="111">
        <v>64.7</v>
      </c>
      <c r="I13" s="111">
        <v>61.1</v>
      </c>
      <c r="J13" s="111">
        <v>59.2</v>
      </c>
      <c r="K13" s="111">
        <v>59</v>
      </c>
      <c r="L13" s="111">
        <v>59.1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69.599999999999994</v>
      </c>
      <c r="H14" s="111">
        <v>60.9</v>
      </c>
      <c r="I14" s="111">
        <v>53.1</v>
      </c>
      <c r="J14" s="111">
        <v>55.1</v>
      </c>
      <c r="K14" s="111">
        <v>55.3</v>
      </c>
      <c r="L14" s="111">
        <v>55.1</v>
      </c>
      <c r="M14" s="111">
        <v>56.8</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69.586606687011269</v>
      </c>
      <c r="H15" s="111">
        <v>60.037932270720404</v>
      </c>
      <c r="I15" s="111">
        <v>40.348794708790685</v>
      </c>
      <c r="J15" s="111">
        <v>44.863181881075427</v>
      </c>
      <c r="K15" s="111">
        <v>46.141073920249347</v>
      </c>
      <c r="L15" s="111">
        <v>45.942437665149917</v>
      </c>
      <c r="M15" s="111">
        <v>45.711264236793795</v>
      </c>
      <c r="N15" s="111"/>
      <c r="O15" s="111"/>
      <c r="P15" s="111"/>
      <c r="Q15" s="118"/>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60.037932270720354</v>
      </c>
      <c r="I16" s="111">
        <v>40.06069296996678</v>
      </c>
      <c r="J16" s="111">
        <v>43.67762520739592</v>
      </c>
      <c r="K16" s="111">
        <v>44.776673367527231</v>
      </c>
      <c r="L16" s="111">
        <v>44.629975123627936</v>
      </c>
      <c r="M16" s="111">
        <v>44.340093595611435</v>
      </c>
      <c r="N16" s="111">
        <v>44.003902938025519</v>
      </c>
      <c r="O16" s="111"/>
      <c r="P16" s="112"/>
      <c r="Q16" s="111"/>
      <c r="R16" s="3"/>
      <c r="S16" s="3"/>
      <c r="T16" s="3"/>
      <c r="U16" s="3"/>
      <c r="V16" s="3"/>
      <c r="W16" s="3"/>
      <c r="X16" s="3"/>
      <c r="Y16" s="3"/>
      <c r="Z16" s="3"/>
      <c r="AA16" s="4"/>
      <c r="AB16" s="5"/>
      <c r="AC16" s="5"/>
      <c r="AD16" s="2"/>
      <c r="AE16" s="2"/>
      <c r="AF16" s="2"/>
    </row>
    <row r="17" spans="1:256" x14ac:dyDescent="0.2">
      <c r="A17" s="110" t="s">
        <v>97</v>
      </c>
      <c r="B17" s="111"/>
      <c r="C17" s="111"/>
      <c r="D17" s="111"/>
      <c r="E17" s="111"/>
      <c r="F17" s="111"/>
      <c r="G17" s="111"/>
      <c r="H17" s="111">
        <v>60.037932270720404</v>
      </c>
      <c r="I17" s="111">
        <v>35.115978980959582</v>
      </c>
      <c r="J17" s="111">
        <v>34.837530596961159</v>
      </c>
      <c r="K17" s="111">
        <v>37.687221548645581</v>
      </c>
      <c r="L17" s="111">
        <v>38.100867062632275</v>
      </c>
      <c r="M17" s="111">
        <v>37.991344785155015</v>
      </c>
      <c r="N17" s="111">
        <v>37.866641430170809</v>
      </c>
      <c r="O17" s="111"/>
      <c r="P17" s="111"/>
      <c r="Q17" s="111"/>
      <c r="R17" s="3"/>
      <c r="S17" s="3"/>
      <c r="T17" s="3"/>
      <c r="U17" s="3"/>
      <c r="V17" s="3"/>
      <c r="W17" s="3"/>
      <c r="X17" s="3"/>
      <c r="Y17" s="3"/>
      <c r="Z17" s="3"/>
      <c r="AA17" s="4"/>
      <c r="AB17" s="5"/>
      <c r="AC17" s="5"/>
      <c r="AD17" s="2"/>
      <c r="AE17" s="2"/>
      <c r="AF17" s="2"/>
    </row>
    <row r="18" spans="1:256" x14ac:dyDescent="0.2">
      <c r="A18" s="110" t="s">
        <v>98</v>
      </c>
      <c r="B18" s="111"/>
      <c r="C18" s="111"/>
      <c r="D18" s="111"/>
      <c r="E18" s="111"/>
      <c r="F18" s="111"/>
      <c r="G18" s="111"/>
      <c r="H18" s="111">
        <v>60.037932270720404</v>
      </c>
      <c r="I18" s="111">
        <v>34.281595309915907</v>
      </c>
      <c r="J18" s="111">
        <v>24.895113908473245</v>
      </c>
      <c r="K18" s="111">
        <v>29.307898595173707</v>
      </c>
      <c r="L18" s="111">
        <v>30.676137825858056</v>
      </c>
      <c r="M18" s="111">
        <v>30.563056505079182</v>
      </c>
      <c r="N18" s="111">
        <v>30.448804076154655</v>
      </c>
      <c r="O18" s="111"/>
      <c r="P18" s="111"/>
      <c r="Q18" s="111"/>
      <c r="R18" s="3"/>
      <c r="S18" s="3"/>
      <c r="T18" s="3"/>
      <c r="U18" s="3"/>
      <c r="V18" s="3"/>
      <c r="W18" s="3"/>
      <c r="X18" s="3"/>
      <c r="Y18" s="3"/>
      <c r="Z18" s="3"/>
      <c r="AA18" s="4"/>
      <c r="AB18" s="5"/>
      <c r="AC18" s="5"/>
      <c r="AD18" s="2"/>
      <c r="AE18" s="2"/>
      <c r="AF18" s="2"/>
    </row>
    <row r="19" spans="1:256" x14ac:dyDescent="0.2">
      <c r="A19" s="110" t="s">
        <v>241</v>
      </c>
      <c r="B19" s="111"/>
      <c r="C19" s="111"/>
      <c r="D19" s="111"/>
      <c r="E19" s="111"/>
      <c r="F19" s="111"/>
      <c r="G19" s="111"/>
      <c r="H19" s="111"/>
      <c r="I19" s="111">
        <v>34.281595309915907</v>
      </c>
      <c r="J19" s="111">
        <v>32.749220622160976</v>
      </c>
      <c r="K19" s="111">
        <v>44.044214833190829</v>
      </c>
      <c r="L19" s="111">
        <v>45.735891815176792</v>
      </c>
      <c r="M19" s="111">
        <v>46.570966647524223</v>
      </c>
      <c r="N19" s="111">
        <v>47.117852933964627</v>
      </c>
      <c r="O19" s="111">
        <v>47.659432339250117</v>
      </c>
      <c r="P19" s="111"/>
      <c r="Q19" s="111"/>
      <c r="R19" s="3"/>
      <c r="S19" s="3"/>
      <c r="T19" s="3"/>
      <c r="U19" s="3"/>
      <c r="V19" s="3"/>
      <c r="W19" s="3"/>
      <c r="X19" s="3"/>
      <c r="Y19" s="3"/>
      <c r="Z19" s="3"/>
      <c r="AA19" s="4"/>
      <c r="AB19" s="5"/>
      <c r="AC19" s="5"/>
      <c r="AD19" s="2"/>
      <c r="AE19" s="2"/>
      <c r="AF19" s="2"/>
    </row>
    <row r="20" spans="1:256" x14ac:dyDescent="0.2">
      <c r="A20" s="110" t="s">
        <v>436</v>
      </c>
      <c r="B20" s="111"/>
      <c r="C20" s="111"/>
      <c r="D20" s="111"/>
      <c r="E20" s="111"/>
      <c r="F20" s="111"/>
      <c r="G20" s="111"/>
      <c r="H20" s="111"/>
      <c r="I20" s="111">
        <v>34.281595309915907</v>
      </c>
      <c r="J20" s="111">
        <v>32.512778874720894</v>
      </c>
      <c r="K20" s="111">
        <v>45.064789845300524</v>
      </c>
      <c r="L20" s="111">
        <v>44.611133215298914</v>
      </c>
      <c r="M20" s="111">
        <v>44.404946977483689</v>
      </c>
      <c r="N20" s="111">
        <v>44.655314411205588</v>
      </c>
      <c r="O20" s="111">
        <v>44.897585982373954</v>
      </c>
      <c r="P20" s="111"/>
      <c r="Q20" s="111"/>
      <c r="R20" s="3"/>
      <c r="S20" s="3"/>
      <c r="T20" s="3"/>
      <c r="U20" s="3"/>
      <c r="V20" s="3"/>
      <c r="W20" s="3"/>
      <c r="X20" s="3"/>
      <c r="Y20" s="3"/>
      <c r="Z20" s="3"/>
      <c r="AA20" s="4"/>
      <c r="AB20" s="5"/>
      <c r="AC20" s="5"/>
      <c r="AD20" s="2"/>
      <c r="AE20" s="2"/>
      <c r="AF20" s="2"/>
    </row>
    <row r="21" spans="1:256" x14ac:dyDescent="0.2">
      <c r="A21" s="113" t="s">
        <v>444</v>
      </c>
      <c r="B21" s="111"/>
      <c r="C21" s="111"/>
      <c r="D21" s="111"/>
      <c r="E21" s="111"/>
      <c r="F21" s="111"/>
      <c r="G21" s="111"/>
      <c r="H21" s="111"/>
      <c r="I21" s="111"/>
      <c r="J21" s="111">
        <v>32.512778874720894</v>
      </c>
      <c r="K21" s="111">
        <v>41.747729084330238</v>
      </c>
      <c r="L21" s="111">
        <v>43.426966809645407</v>
      </c>
      <c r="M21" s="111">
        <v>41.864401030390425</v>
      </c>
      <c r="N21" s="111">
        <v>41.884606041104028</v>
      </c>
      <c r="O21" s="111">
        <v>42.194072414583992</v>
      </c>
      <c r="P21" s="111">
        <v>42.62884998329671</v>
      </c>
      <c r="Q21" s="111"/>
      <c r="R21" s="3"/>
      <c r="S21" s="3"/>
      <c r="T21" s="3"/>
      <c r="U21" s="3"/>
      <c r="V21" s="3"/>
      <c r="W21" s="3"/>
      <c r="X21" s="3"/>
      <c r="Y21" s="3"/>
      <c r="Z21" s="3"/>
      <c r="AA21" s="4"/>
      <c r="AB21" s="5"/>
      <c r="AC21" s="5"/>
      <c r="AD21" s="2"/>
      <c r="AE21" s="2"/>
      <c r="AF21" s="2"/>
    </row>
    <row r="22" spans="1:256" x14ac:dyDescent="0.2">
      <c r="A22" s="113" t="s">
        <v>520</v>
      </c>
      <c r="B22" s="111"/>
      <c r="C22" s="111"/>
      <c r="D22" s="111"/>
      <c r="E22" s="111"/>
      <c r="F22" s="111"/>
      <c r="G22" s="111"/>
      <c r="H22" s="111"/>
      <c r="I22" s="111"/>
      <c r="J22" s="114">
        <v>32.512778874720894</v>
      </c>
      <c r="K22" s="114">
        <v>42.382592895596964</v>
      </c>
      <c r="L22" s="114">
        <v>44.875541233361723</v>
      </c>
      <c r="M22" s="114">
        <v>41.339457344239641</v>
      </c>
      <c r="N22" s="114">
        <v>40.433564269044538</v>
      </c>
      <c r="O22" s="114">
        <v>40.600458244884258</v>
      </c>
      <c r="P22" s="114">
        <v>40.894140412952297</v>
      </c>
      <c r="Q22" s="111"/>
      <c r="R22" s="3"/>
      <c r="S22" s="3"/>
      <c r="T22" s="3"/>
      <c r="U22" s="3"/>
      <c r="V22" s="3"/>
      <c r="W22" s="3"/>
      <c r="X22" s="3"/>
      <c r="Y22" s="3"/>
      <c r="Z22" s="3"/>
      <c r="AA22" s="4"/>
      <c r="AB22" s="5"/>
      <c r="AC22" s="5"/>
      <c r="AD22" s="2"/>
      <c r="AE22" s="2"/>
      <c r="AF22" s="2"/>
    </row>
    <row r="23" spans="1:256" x14ac:dyDescent="0.2">
      <c r="A23" s="113" t="s">
        <v>532</v>
      </c>
      <c r="B23" s="111"/>
      <c r="C23" s="111"/>
      <c r="D23" s="111"/>
      <c r="E23" s="111"/>
      <c r="F23" s="111"/>
      <c r="G23" s="111"/>
      <c r="H23" s="111"/>
      <c r="I23" s="111"/>
      <c r="J23" s="111"/>
      <c r="K23" s="111">
        <v>42.382592895596964</v>
      </c>
      <c r="L23" s="111">
        <v>54.451703074996082</v>
      </c>
      <c r="M23" s="111">
        <v>60.612238555931413</v>
      </c>
      <c r="N23" s="111">
        <v>56.518368394293354</v>
      </c>
      <c r="O23" s="111">
        <v>55.828489835596443</v>
      </c>
      <c r="P23" s="111">
        <v>56.030004246035112</v>
      </c>
      <c r="Q23" s="111">
        <v>56.292162046269802</v>
      </c>
      <c r="R23" s="3"/>
      <c r="S23" s="3"/>
      <c r="T23" s="3"/>
      <c r="U23" s="3"/>
      <c r="V23" s="3"/>
      <c r="W23" s="3"/>
      <c r="X23" s="3"/>
      <c r="Y23" s="3"/>
      <c r="Z23" s="3"/>
      <c r="AA23" s="4"/>
      <c r="AB23" s="5"/>
      <c r="AC23" s="5"/>
      <c r="AD23" s="2"/>
      <c r="AE23" s="2"/>
      <c r="AF23" s="2"/>
    </row>
    <row r="24" spans="1:256" x14ac:dyDescent="0.2">
      <c r="A24" s="113" t="s">
        <v>547</v>
      </c>
      <c r="B24" s="111"/>
      <c r="C24" s="111"/>
      <c r="D24" s="111"/>
      <c r="E24" s="111"/>
      <c r="F24" s="111"/>
      <c r="G24" s="111"/>
      <c r="H24" s="111"/>
      <c r="I24" s="111"/>
      <c r="J24" s="111"/>
      <c r="K24" s="111">
        <v>42.382592895596964</v>
      </c>
      <c r="L24" s="111">
        <v>53.373537798399973</v>
      </c>
      <c r="M24" s="111">
        <v>47.723482128205831</v>
      </c>
      <c r="N24" s="111">
        <v>46.545141001034608</v>
      </c>
      <c r="O24" s="111">
        <v>46.265647294878029</v>
      </c>
      <c r="P24" s="111">
        <v>46.660922014317549</v>
      </c>
      <c r="Q24" s="111">
        <v>47.072406339334151</v>
      </c>
      <c r="R24" s="3"/>
      <c r="S24" s="3"/>
      <c r="T24" s="3"/>
      <c r="U24" s="3"/>
      <c r="V24" s="3"/>
      <c r="W24" s="3"/>
      <c r="X24" s="3"/>
      <c r="Y24" s="3"/>
      <c r="Z24" s="3"/>
      <c r="AA24" s="4"/>
      <c r="AB24" s="5"/>
      <c r="AC24" s="5"/>
      <c r="AD24" s="2"/>
      <c r="AE24" s="2"/>
      <c r="AF24" s="2"/>
    </row>
    <row r="25" spans="1:256" x14ac:dyDescent="0.2">
      <c r="A25" s="113" t="s">
        <v>555</v>
      </c>
      <c r="B25" s="111"/>
      <c r="C25" s="111"/>
      <c r="D25" s="111"/>
      <c r="E25" s="111"/>
      <c r="F25" s="111"/>
      <c r="G25" s="111"/>
      <c r="H25" s="111"/>
      <c r="I25" s="111"/>
      <c r="J25" s="111"/>
      <c r="K25" s="111"/>
      <c r="L25" s="111">
        <v>53.354819268927649</v>
      </c>
      <c r="M25" s="111">
        <v>50.14422386676587</v>
      </c>
      <c r="N25" s="111">
        <v>42.109415805076097</v>
      </c>
      <c r="O25" s="111">
        <v>40.60956349063153</v>
      </c>
      <c r="P25" s="111">
        <v>40.63851655829248</v>
      </c>
      <c r="Q25" s="111">
        <v>41.252925487312531</v>
      </c>
      <c r="R25" s="111">
        <v>41.856360909912773</v>
      </c>
      <c r="S25" s="3"/>
      <c r="T25" s="3"/>
      <c r="U25" s="3"/>
      <c r="V25" s="3"/>
      <c r="W25" s="3"/>
      <c r="X25" s="3"/>
      <c r="Y25" s="3"/>
      <c r="Z25" s="3"/>
      <c r="AA25" s="4"/>
      <c r="AB25" s="5"/>
      <c r="AC25" s="5"/>
      <c r="AD25" s="2"/>
      <c r="AE25" s="2"/>
      <c r="AF25" s="2"/>
    </row>
    <row r="26" spans="1:256" x14ac:dyDescent="0.2">
      <c r="A26" s="113" t="s">
        <v>578</v>
      </c>
      <c r="B26" s="111"/>
      <c r="C26" s="111"/>
      <c r="D26" s="111"/>
      <c r="E26" s="111"/>
      <c r="F26" s="111"/>
      <c r="G26" s="111"/>
      <c r="H26" s="111"/>
      <c r="I26" s="111"/>
      <c r="J26" s="111"/>
      <c r="K26" s="111"/>
      <c r="L26" s="111"/>
      <c r="M26" s="111">
        <v>50.14422386676587</v>
      </c>
      <c r="N26" s="111">
        <v>32.412695098418752</v>
      </c>
      <c r="O26" s="111">
        <v>33.529150823827635</v>
      </c>
      <c r="P26" s="111">
        <v>34.867553865652724</v>
      </c>
      <c r="Q26" s="111">
        <v>35.782046466781033</v>
      </c>
      <c r="R26" s="111">
        <v>36.486550678511833</v>
      </c>
      <c r="S26" s="111">
        <v>37.205238836821998</v>
      </c>
      <c r="T26" s="3"/>
      <c r="U26" s="3"/>
      <c r="V26" s="3"/>
      <c r="W26" s="3"/>
      <c r="X26" s="3"/>
      <c r="Y26" s="3"/>
      <c r="Z26" s="3"/>
      <c r="AA26" s="4"/>
      <c r="AB26" s="5"/>
      <c r="AC26" s="5"/>
      <c r="AD26" s="2"/>
      <c r="AE26" s="2"/>
      <c r="AF26" s="2"/>
    </row>
    <row r="27" spans="1:256" x14ac:dyDescent="0.2">
      <c r="A27" s="113" t="s">
        <v>581</v>
      </c>
      <c r="B27" s="111"/>
      <c r="C27" s="111"/>
      <c r="D27" s="111"/>
      <c r="E27" s="111"/>
      <c r="F27" s="111"/>
      <c r="G27" s="111"/>
      <c r="H27" s="111"/>
      <c r="I27" s="111"/>
      <c r="J27" s="111"/>
      <c r="K27" s="111"/>
      <c r="L27" s="111"/>
      <c r="M27" s="111"/>
      <c r="N27" s="111">
        <v>32.962515586034904</v>
      </c>
      <c r="O27" s="111">
        <v>39.730546802459479</v>
      </c>
      <c r="P27" s="111">
        <v>38.029968488854124</v>
      </c>
      <c r="Q27" s="111">
        <v>37.509882034749722</v>
      </c>
      <c r="R27" s="111">
        <v>38.1737802321259</v>
      </c>
      <c r="S27" s="111">
        <v>38.927047000319682</v>
      </c>
      <c r="T27" s="3"/>
      <c r="U27" s="3"/>
      <c r="V27" s="3"/>
      <c r="W27" s="3"/>
      <c r="X27" s="3"/>
      <c r="Y27" s="3"/>
      <c r="Z27" s="3"/>
      <c r="AA27" s="4"/>
      <c r="AB27" s="5"/>
      <c r="AC27" s="5"/>
      <c r="AD27" s="2"/>
      <c r="AE27" s="2"/>
      <c r="AF27" s="2"/>
    </row>
    <row r="28" spans="1:256" x14ac:dyDescent="0.2">
      <c r="A28" s="113" t="s">
        <v>584</v>
      </c>
      <c r="B28" s="111"/>
      <c r="C28" s="111"/>
      <c r="D28" s="111"/>
      <c r="E28" s="111"/>
      <c r="F28" s="111"/>
      <c r="G28" s="111"/>
      <c r="H28" s="111"/>
      <c r="I28" s="111"/>
      <c r="J28" s="111"/>
      <c r="K28" s="111"/>
      <c r="L28" s="111"/>
      <c r="M28" s="111"/>
      <c r="N28" s="111">
        <v>33.712006462688073</v>
      </c>
      <c r="O28" s="111">
        <v>51.433805804647569</v>
      </c>
      <c r="P28" s="111">
        <v>48.288737826631959</v>
      </c>
      <c r="Q28" s="111">
        <v>47.520530798569133</v>
      </c>
      <c r="R28" s="111">
        <v>48.458200278238529</v>
      </c>
      <c r="S28" s="111">
        <v>49.41474159274194</v>
      </c>
      <c r="T28" s="111">
        <v>50.390539179696596</v>
      </c>
      <c r="U28" s="3"/>
      <c r="V28" s="3"/>
      <c r="W28" s="3"/>
      <c r="X28" s="3"/>
      <c r="Y28" s="3"/>
      <c r="Z28" s="3"/>
      <c r="AA28" s="4"/>
      <c r="AB28" s="5"/>
      <c r="AC28" s="5"/>
      <c r="AD28" s="2"/>
      <c r="AE28" s="2"/>
      <c r="AF28" s="2"/>
    </row>
    <row r="29" spans="1:256" x14ac:dyDescent="0.2">
      <c r="A29" s="220" t="s">
        <v>595</v>
      </c>
      <c r="B29" s="111"/>
      <c r="C29" s="111"/>
      <c r="D29" s="111"/>
      <c r="E29" s="111"/>
      <c r="F29" s="111"/>
      <c r="G29" s="111"/>
      <c r="H29" s="111"/>
      <c r="I29" s="111"/>
      <c r="J29" s="111"/>
      <c r="K29" s="111"/>
      <c r="L29" s="111"/>
      <c r="M29" s="111"/>
      <c r="N29" s="111"/>
      <c r="O29" s="111">
        <v>51.239496588901339</v>
      </c>
      <c r="P29" s="111">
        <v>70.078673574191214</v>
      </c>
      <c r="Q29" s="111">
        <v>62.263529234400991</v>
      </c>
      <c r="R29" s="111">
        <v>58.387146443736746</v>
      </c>
      <c r="S29" s="111">
        <v>58.016447051466962</v>
      </c>
      <c r="T29" s="111">
        <v>59.198770237513699</v>
      </c>
      <c r="U29" s="3"/>
      <c r="V29" s="3"/>
      <c r="W29" s="3"/>
      <c r="X29" s="3"/>
      <c r="Y29" s="3"/>
      <c r="Z29" s="3"/>
      <c r="AA29" s="4"/>
      <c r="AB29" s="5"/>
      <c r="AC29" s="5"/>
      <c r="AD29" s="2"/>
      <c r="AE29" s="2"/>
      <c r="AF29" s="2"/>
    </row>
    <row r="30" spans="1:256" x14ac:dyDescent="0.2">
      <c r="A30" s="310" t="s">
        <v>610</v>
      </c>
      <c r="B30" s="308"/>
      <c r="C30" s="308"/>
      <c r="D30" s="308"/>
      <c r="E30" s="308"/>
      <c r="F30" s="308"/>
      <c r="G30" s="308"/>
      <c r="H30" s="308"/>
      <c r="I30" s="308"/>
      <c r="J30" s="308"/>
      <c r="K30" s="308"/>
      <c r="L30" s="308"/>
      <c r="M30" s="308"/>
      <c r="N30" s="308"/>
      <c r="O30" s="308">
        <v>51.478372518381235</v>
      </c>
      <c r="P30" s="308">
        <v>81.741982940955111</v>
      </c>
      <c r="Q30" s="308">
        <v>75.916257138532472</v>
      </c>
      <c r="R30" s="308">
        <v>69.54015397335715</v>
      </c>
      <c r="S30" s="308">
        <v>65.83684416753151</v>
      </c>
      <c r="T30" s="308">
        <v>65.51554903101831</v>
      </c>
      <c r="U30" s="308">
        <v>66.708037253550572</v>
      </c>
      <c r="V30" s="3"/>
      <c r="W30" s="3"/>
      <c r="X30" s="3"/>
      <c r="Y30" s="3"/>
      <c r="Z30" s="3"/>
      <c r="AA30" s="4"/>
      <c r="AB30" s="5"/>
      <c r="AC30" s="5"/>
      <c r="AD30" s="2"/>
      <c r="AE30" s="2"/>
      <c r="AF30" s="2"/>
    </row>
    <row r="31" spans="1:256" x14ac:dyDescent="0.2">
      <c r="A31" s="113"/>
      <c r="B31" s="111"/>
      <c r="C31" s="111"/>
      <c r="D31" s="111"/>
      <c r="E31" s="111"/>
      <c r="F31" s="111"/>
      <c r="G31" s="111"/>
      <c r="H31" s="111"/>
      <c r="I31" s="111"/>
      <c r="J31" s="111"/>
      <c r="K31" s="111"/>
      <c r="L31" s="111"/>
      <c r="M31" s="111"/>
      <c r="N31" s="111"/>
      <c r="O31" s="112"/>
      <c r="P31" s="111"/>
      <c r="Q31" s="111"/>
      <c r="R31" s="3"/>
      <c r="S31" s="3"/>
      <c r="T31" s="3"/>
      <c r="U31" s="3"/>
      <c r="V31" s="3"/>
      <c r="W31" s="3"/>
      <c r="X31" s="3"/>
      <c r="Y31" s="3"/>
      <c r="Z31" s="3"/>
      <c r="AA31" s="4"/>
      <c r="AB31" s="5"/>
      <c r="AC31" s="5"/>
      <c r="AD31" s="2"/>
      <c r="AE31" s="2"/>
      <c r="AF31" s="2"/>
    </row>
    <row r="32" spans="1:256" x14ac:dyDescent="0.2">
      <c r="A32" s="110" t="s">
        <v>287</v>
      </c>
      <c r="B32" s="111"/>
      <c r="C32" s="111">
        <v>39.527194313553231</v>
      </c>
      <c r="D32" s="308">
        <v>51.510349288486424</v>
      </c>
      <c r="E32" s="308">
        <v>69.290147522065936</v>
      </c>
      <c r="F32" s="308">
        <v>70.666477401174475</v>
      </c>
      <c r="G32" s="308">
        <v>69.662436467090757</v>
      </c>
      <c r="H32" s="308">
        <v>60.280740077769842</v>
      </c>
      <c r="I32" s="308">
        <v>34.689237814851161</v>
      </c>
      <c r="J32" s="308">
        <v>33.274282937511138</v>
      </c>
      <c r="K32" s="308">
        <v>42.584762200325855</v>
      </c>
      <c r="L32" s="308">
        <v>53.618603722491564</v>
      </c>
      <c r="M32" s="308">
        <v>50.274743203205567</v>
      </c>
      <c r="N32" s="308">
        <v>33.771041147132166</v>
      </c>
      <c r="O32" s="308">
        <v>51.478372518381235</v>
      </c>
      <c r="P32" s="308"/>
      <c r="Q32" s="111"/>
      <c r="R32" s="3"/>
      <c r="S32" s="3"/>
      <c r="T32" s="3"/>
      <c r="U32" s="3"/>
      <c r="V32" s="3"/>
      <c r="W32" s="3"/>
      <c r="X32" s="3"/>
      <c r="Y32" s="3"/>
      <c r="Z32" s="3"/>
      <c r="AA32" s="4"/>
      <c r="AB32" s="5"/>
      <c r="AC32" s="5"/>
      <c r="AD32" s="2"/>
      <c r="AE32" s="2"/>
      <c r="AF32" s="2"/>
      <c r="IV32" s="3"/>
    </row>
    <row r="33" spans="1:32" x14ac:dyDescent="0.2">
      <c r="A33" s="110" t="s">
        <v>288</v>
      </c>
      <c r="B33" s="111"/>
      <c r="C33" s="111"/>
      <c r="D33" s="111"/>
      <c r="E33" s="111"/>
      <c r="F33" s="111"/>
      <c r="G33" s="111"/>
      <c r="H33" s="111"/>
      <c r="I33" s="111"/>
      <c r="J33" s="111"/>
      <c r="K33" s="111"/>
      <c r="L33" s="111"/>
      <c r="M33" s="112"/>
      <c r="N33" s="112"/>
      <c r="O33" s="112"/>
      <c r="P33" s="111"/>
      <c r="Q33" s="111"/>
      <c r="R33" s="7"/>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7"/>
      <c r="P34" s="3"/>
      <c r="Q34" s="3"/>
      <c r="R34" s="7"/>
      <c r="S34" s="3"/>
      <c r="T34" s="3"/>
      <c r="U34" s="3"/>
      <c r="V34" s="3"/>
      <c r="W34" s="3"/>
      <c r="X34" s="3"/>
      <c r="Y34" s="3"/>
      <c r="Z34" s="8"/>
      <c r="AA34" s="9"/>
      <c r="AB34" s="10"/>
      <c r="AC34" s="10"/>
      <c r="AD34" s="2"/>
      <c r="AE34" s="2"/>
      <c r="AF34" s="2"/>
    </row>
    <row r="35" spans="1:32" ht="114.75" x14ac:dyDescent="0.2">
      <c r="A35" s="324" t="s">
        <v>612</v>
      </c>
      <c r="B35" s="3"/>
      <c r="C35" s="3"/>
      <c r="D35" s="3"/>
      <c r="E35" s="3"/>
      <c r="F35" s="3"/>
      <c r="G35" s="3"/>
      <c r="H35" s="3"/>
      <c r="I35" s="3"/>
      <c r="J35" s="3"/>
      <c r="K35" s="3"/>
      <c r="L35" s="3"/>
      <c r="M35" s="3"/>
      <c r="N35" s="7"/>
      <c r="O35" s="7"/>
      <c r="P35" s="7"/>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7"/>
      <c r="O36" s="3"/>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7"/>
      <c r="P37" s="3"/>
      <c r="Q37" s="3"/>
      <c r="R37" s="3"/>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6"/>
      <c r="P38" s="3"/>
      <c r="Q38" s="3"/>
      <c r="R38" s="3"/>
      <c r="S38" s="3"/>
      <c r="T38" s="3"/>
      <c r="U38" s="3"/>
      <c r="V38" s="3"/>
      <c r="W38" s="3"/>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7"/>
      <c r="R39" s="7"/>
      <c r="S39" s="3"/>
      <c r="T39" s="3"/>
      <c r="U39" s="3"/>
      <c r="V39" s="3"/>
      <c r="W39" s="3"/>
      <c r="X39" s="3"/>
      <c r="Y39" s="3"/>
      <c r="Z39" s="8"/>
      <c r="AA39" s="9"/>
      <c r="AB39" s="10"/>
      <c r="AC39" s="10"/>
      <c r="AD39" s="2"/>
      <c r="AE39" s="2"/>
      <c r="AF39" s="2"/>
    </row>
    <row r="40" spans="1:32" x14ac:dyDescent="0.2">
      <c r="A40" s="91"/>
      <c r="B40" s="3"/>
      <c r="C40" s="3"/>
      <c r="D40" s="3"/>
      <c r="E40" s="3"/>
      <c r="F40" s="3"/>
      <c r="G40" s="3"/>
      <c r="H40" s="3"/>
      <c r="I40" s="3"/>
      <c r="J40" s="3"/>
      <c r="K40" s="3"/>
      <c r="L40" s="3"/>
      <c r="M40" s="3"/>
      <c r="N40" s="3"/>
      <c r="O40" s="3"/>
      <c r="P40" s="6"/>
      <c r="Q40" s="7"/>
      <c r="R40" s="7"/>
      <c r="S40" s="7"/>
      <c r="T40" s="7"/>
      <c r="U40" s="3"/>
      <c r="V40" s="3"/>
      <c r="W40" s="6"/>
      <c r="X40" s="3"/>
      <c r="Y40" s="3"/>
      <c r="Z40" s="8"/>
      <c r="AA40" s="9"/>
      <c r="AB40" s="10"/>
      <c r="AC40" s="10"/>
      <c r="AD40" s="2"/>
      <c r="AE40" s="2"/>
      <c r="AF40" s="2"/>
    </row>
    <row r="41" spans="1:32" x14ac:dyDescent="0.2">
      <c r="A41" s="91"/>
      <c r="B41" s="3"/>
      <c r="C41" s="3"/>
      <c r="D41" s="3"/>
      <c r="E41" s="3"/>
      <c r="F41" s="3"/>
      <c r="G41" s="3"/>
      <c r="H41" s="3"/>
      <c r="I41" s="3"/>
      <c r="J41" s="3"/>
      <c r="K41" s="3"/>
      <c r="L41" s="3"/>
      <c r="M41" s="3"/>
      <c r="N41" s="3"/>
      <c r="O41" s="3"/>
      <c r="P41" s="3"/>
      <c r="Q41" s="3"/>
      <c r="R41" s="3"/>
      <c r="S41" s="7"/>
      <c r="T41" s="7"/>
      <c r="U41" s="3"/>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4"/>
      <c r="N42" s="4"/>
      <c r="O42" s="4"/>
      <c r="P42" s="3"/>
      <c r="Q42" s="7"/>
      <c r="R42" s="7"/>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4"/>
      <c r="N43" s="4"/>
      <c r="O43" s="4"/>
      <c r="P43" s="3"/>
      <c r="Q43" s="3"/>
      <c r="R43" s="7"/>
      <c r="S43" s="3"/>
      <c r="T43" s="7"/>
      <c r="U43" s="7"/>
      <c r="V43" s="7"/>
      <c r="W43" s="3"/>
      <c r="X43" s="3"/>
      <c r="Y43" s="3"/>
      <c r="Z43" s="8"/>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6"/>
      <c r="S44" s="7"/>
      <c r="T44" s="7"/>
      <c r="U44" s="7"/>
      <c r="V44" s="7"/>
      <c r="W44" s="3"/>
      <c r="X44" s="3"/>
      <c r="Y44" s="3"/>
      <c r="Z44" s="8"/>
      <c r="AA44" s="9"/>
      <c r="AB44" s="10"/>
      <c r="AC44" s="10"/>
      <c r="AD44" s="2"/>
      <c r="AE44" s="2"/>
      <c r="AF44" s="2"/>
    </row>
    <row r="45" spans="1:32" x14ac:dyDescent="0.2">
      <c r="A45" s="91"/>
      <c r="B45" s="3"/>
      <c r="C45" s="3"/>
      <c r="D45" s="3"/>
      <c r="E45" s="3"/>
      <c r="F45" s="3"/>
      <c r="G45" s="3"/>
      <c r="H45" s="3"/>
      <c r="I45" s="3"/>
      <c r="J45" s="3"/>
      <c r="K45" s="3"/>
      <c r="L45" s="4"/>
      <c r="M45" s="3"/>
      <c r="N45" s="3"/>
      <c r="O45" s="3"/>
      <c r="P45" s="3"/>
      <c r="Q45" s="3"/>
      <c r="R45" s="3"/>
      <c r="S45" s="7"/>
      <c r="T45" s="7"/>
      <c r="U45" s="7"/>
      <c r="V45" s="7"/>
      <c r="W45" s="3"/>
      <c r="X45" s="3"/>
      <c r="Y45" s="3"/>
      <c r="Z45" s="11"/>
      <c r="AA45" s="9"/>
      <c r="AB45" s="10"/>
      <c r="AC45" s="10"/>
      <c r="AD45" s="2"/>
      <c r="AE45" s="2"/>
      <c r="AF45" s="2"/>
    </row>
    <row r="46" spans="1:32" x14ac:dyDescent="0.2">
      <c r="A46" s="91"/>
      <c r="B46" s="3"/>
      <c r="C46" s="3"/>
      <c r="D46" s="3"/>
      <c r="E46" s="3"/>
      <c r="F46" s="3"/>
      <c r="G46" s="3"/>
      <c r="H46" s="3"/>
      <c r="I46" s="3"/>
      <c r="J46" s="3"/>
      <c r="K46" s="3"/>
      <c r="L46" s="4"/>
      <c r="M46" s="3"/>
      <c r="N46" s="3"/>
      <c r="O46" s="3"/>
      <c r="P46" s="3"/>
      <c r="Q46" s="3"/>
      <c r="R46" s="3"/>
      <c r="S46" s="6"/>
      <c r="T46" s="3"/>
      <c r="U46" s="7"/>
      <c r="V46" s="7"/>
      <c r="W46" s="3"/>
      <c r="X46" s="3"/>
      <c r="Y46" s="3"/>
      <c r="Z46" s="6"/>
      <c r="AA46" s="4"/>
      <c r="AB46" s="5"/>
      <c r="AC46" s="5"/>
      <c r="AD46" s="2"/>
      <c r="AE46" s="2"/>
      <c r="AF46" s="2"/>
    </row>
    <row r="47" spans="1:32" x14ac:dyDescent="0.2">
      <c r="A47" s="91"/>
      <c r="B47" s="3"/>
      <c r="C47" s="3"/>
      <c r="D47" s="3"/>
      <c r="E47" s="3"/>
      <c r="F47" s="3"/>
      <c r="G47" s="3"/>
      <c r="H47" s="3"/>
      <c r="I47" s="3"/>
      <c r="J47" s="3"/>
      <c r="K47" s="3"/>
      <c r="L47" s="4"/>
      <c r="M47" s="3"/>
      <c r="N47" s="3"/>
      <c r="O47" s="3"/>
      <c r="P47" s="3"/>
      <c r="Q47" s="3"/>
      <c r="R47" s="3"/>
      <c r="S47" s="3"/>
      <c r="T47" s="7"/>
      <c r="U47" s="7"/>
      <c r="V47" s="7"/>
      <c r="W47" s="7"/>
      <c r="X47" s="7"/>
      <c r="Y47" s="3"/>
      <c r="Z47" s="3"/>
      <c r="AA47" s="4"/>
      <c r="AB47" s="5"/>
      <c r="AC47" s="5"/>
      <c r="AD47" s="2"/>
      <c r="AE47" s="2"/>
      <c r="AF47" s="2"/>
    </row>
    <row r="48" spans="1:32" x14ac:dyDescent="0.2">
      <c r="A48" s="91"/>
      <c r="B48" s="3"/>
      <c r="C48" s="3"/>
      <c r="D48" s="3"/>
      <c r="E48" s="3"/>
      <c r="F48" s="3"/>
      <c r="G48" s="3"/>
      <c r="H48" s="3"/>
      <c r="I48" s="3"/>
      <c r="J48" s="3"/>
      <c r="K48" s="3"/>
      <c r="L48" s="4"/>
      <c r="M48" s="3"/>
      <c r="N48" s="3"/>
      <c r="O48" s="3"/>
      <c r="P48" s="3"/>
      <c r="Q48" s="3"/>
      <c r="R48" s="3"/>
      <c r="S48" s="3"/>
      <c r="T48" s="6"/>
      <c r="U48" s="7"/>
      <c r="V48" s="7"/>
      <c r="W48" s="3"/>
      <c r="X48" s="7"/>
      <c r="Y48" s="3"/>
      <c r="Z48" s="3"/>
      <c r="AA48" s="4"/>
      <c r="AB48" s="5"/>
      <c r="AC48" s="5"/>
      <c r="AD48" s="2"/>
      <c r="AE48" s="2"/>
      <c r="AF48" s="2"/>
    </row>
    <row r="49" spans="1:33" x14ac:dyDescent="0.2">
      <c r="A49" s="91"/>
      <c r="B49" s="3"/>
      <c r="C49" s="3"/>
      <c r="D49" s="3"/>
      <c r="E49" s="3"/>
      <c r="F49" s="3"/>
      <c r="G49" s="3"/>
      <c r="H49" s="3"/>
      <c r="I49" s="3"/>
      <c r="J49" s="3"/>
      <c r="K49" s="3"/>
      <c r="L49" s="3"/>
      <c r="M49" s="3"/>
      <c r="N49" s="3"/>
      <c r="O49" s="3"/>
      <c r="P49" s="3"/>
      <c r="Q49" s="3"/>
      <c r="R49" s="3"/>
      <c r="S49" s="3"/>
      <c r="T49" s="3"/>
      <c r="U49" s="7"/>
      <c r="V49" s="7"/>
      <c r="W49" s="3"/>
      <c r="X49" s="7"/>
      <c r="Y49" s="7"/>
      <c r="Z49" s="7"/>
      <c r="AA49" s="7"/>
      <c r="AB49" s="5"/>
      <c r="AC49" s="5"/>
      <c r="AD49" s="2"/>
      <c r="AE49" s="2"/>
      <c r="AF49" s="2"/>
    </row>
    <row r="50" spans="1:33" x14ac:dyDescent="0.2">
      <c r="A50" s="91"/>
      <c r="B50" s="3"/>
      <c r="C50" s="3"/>
      <c r="D50" s="3"/>
      <c r="E50" s="3"/>
      <c r="F50" s="3"/>
      <c r="G50" s="3"/>
      <c r="H50" s="3"/>
      <c r="I50" s="3"/>
      <c r="J50" s="3"/>
      <c r="K50" s="3"/>
      <c r="L50" s="3"/>
      <c r="M50" s="3"/>
      <c r="N50" s="3"/>
      <c r="O50" s="3"/>
      <c r="P50" s="3"/>
      <c r="Q50" s="3"/>
      <c r="R50" s="3"/>
      <c r="S50" s="3"/>
      <c r="T50" s="3"/>
      <c r="U50" s="6"/>
      <c r="V50" s="7"/>
      <c r="W50" s="3"/>
      <c r="X50" s="7"/>
      <c r="Y50" s="7"/>
      <c r="Z50" s="7"/>
      <c r="AA50" s="7"/>
      <c r="AB50" s="7"/>
      <c r="AC50" s="5"/>
      <c r="AD50" s="2"/>
      <c r="AE50" s="2"/>
      <c r="AF50" s="2"/>
    </row>
    <row r="51" spans="1:33" x14ac:dyDescent="0.2">
      <c r="A51" s="91"/>
      <c r="B51" s="3"/>
      <c r="C51" s="3"/>
      <c r="D51" s="3"/>
      <c r="E51" s="3"/>
      <c r="F51" s="3"/>
      <c r="G51" s="3"/>
      <c r="H51" s="3"/>
      <c r="I51" s="3"/>
      <c r="J51" s="3"/>
      <c r="K51" s="3"/>
      <c r="L51" s="3"/>
      <c r="M51" s="3"/>
      <c r="N51" s="3"/>
      <c r="O51" s="3"/>
      <c r="P51" s="3"/>
      <c r="Q51" s="3"/>
      <c r="R51" s="3"/>
      <c r="S51" s="3"/>
      <c r="T51" s="3"/>
      <c r="U51" s="3"/>
      <c r="V51" s="7"/>
      <c r="W51" s="3"/>
      <c r="X51" s="7"/>
      <c r="Y51" s="7"/>
      <c r="Z51" s="7"/>
      <c r="AA51" s="7"/>
      <c r="AB51" s="7"/>
      <c r="AC51" s="5"/>
      <c r="AD51" s="2"/>
      <c r="AE51" s="2"/>
      <c r="AF51" s="2"/>
    </row>
    <row r="52" spans="1:33" x14ac:dyDescent="0.2">
      <c r="A52" s="91"/>
      <c r="B52" s="12"/>
      <c r="C52" s="12"/>
      <c r="D52" s="12"/>
      <c r="E52" s="12"/>
      <c r="F52" s="12"/>
      <c r="G52" s="12"/>
      <c r="H52" s="12"/>
      <c r="I52" s="12"/>
      <c r="J52" s="12"/>
      <c r="K52" s="12"/>
      <c r="L52" s="12"/>
      <c r="M52" s="12"/>
      <c r="N52" s="12"/>
      <c r="O52" s="12"/>
      <c r="P52" s="12"/>
      <c r="Q52" s="12"/>
      <c r="R52" s="12"/>
      <c r="S52" s="12"/>
      <c r="T52" s="12"/>
      <c r="U52" s="12"/>
      <c r="V52" s="13"/>
      <c r="W52" s="12"/>
      <c r="X52" s="12"/>
      <c r="Y52" s="12"/>
      <c r="Z52" s="25"/>
      <c r="AA52" s="25"/>
      <c r="AB52" s="25"/>
      <c r="AC52" s="13"/>
      <c r="AD52" s="14"/>
      <c r="AE52" s="2"/>
      <c r="AF52" s="2"/>
    </row>
    <row r="53" spans="1:33" x14ac:dyDescent="0.2">
      <c r="A53" s="91"/>
      <c r="B53" s="12"/>
      <c r="C53" s="12"/>
      <c r="D53" s="12"/>
      <c r="E53" s="12"/>
      <c r="F53" s="12"/>
      <c r="G53" s="12"/>
      <c r="H53" s="12"/>
      <c r="I53" s="12"/>
      <c r="J53" s="12"/>
      <c r="K53" s="12"/>
      <c r="L53" s="12"/>
      <c r="M53" s="12"/>
      <c r="N53" s="12"/>
      <c r="O53" s="12"/>
      <c r="P53" s="12"/>
      <c r="Q53" s="12"/>
      <c r="R53" s="12"/>
      <c r="S53" s="12"/>
      <c r="T53" s="12"/>
      <c r="U53" s="12"/>
      <c r="V53" s="13"/>
      <c r="W53" s="12"/>
      <c r="X53" s="25"/>
      <c r="Y53" s="12"/>
      <c r="Z53" s="25"/>
      <c r="AA53" s="12"/>
      <c r="AB53" s="25"/>
      <c r="AC53" s="25"/>
      <c r="AD53" s="14"/>
      <c r="AE53" s="2"/>
      <c r="AF53" s="2"/>
    </row>
    <row r="54" spans="1:33" x14ac:dyDescent="0.2">
      <c r="A54" s="91"/>
      <c r="B54" s="12"/>
      <c r="C54" s="12"/>
      <c r="D54" s="12"/>
      <c r="E54" s="12"/>
      <c r="F54" s="12"/>
      <c r="G54" s="12"/>
      <c r="H54" s="12"/>
      <c r="I54" s="12"/>
      <c r="J54" s="12"/>
      <c r="K54" s="12"/>
      <c r="L54" s="12"/>
      <c r="M54" s="12"/>
      <c r="N54" s="12"/>
      <c r="O54" s="12"/>
      <c r="P54" s="12"/>
      <c r="Q54" s="12"/>
      <c r="R54" s="12"/>
      <c r="S54" s="12"/>
      <c r="T54" s="12"/>
      <c r="U54" s="12"/>
      <c r="V54" s="13"/>
      <c r="W54" s="12"/>
      <c r="X54" s="25"/>
      <c r="Y54" s="12"/>
      <c r="Z54" s="25"/>
      <c r="AA54" s="12"/>
      <c r="AB54" s="12"/>
      <c r="AC54" s="12"/>
      <c r="AD54" s="14"/>
      <c r="AE54" s="2"/>
      <c r="AF54" s="2"/>
    </row>
    <row r="55" spans="1:33" x14ac:dyDescent="0.2">
      <c r="A55" s="91"/>
      <c r="B55" s="12"/>
      <c r="C55" s="12"/>
      <c r="D55" s="12"/>
      <c r="E55" s="12"/>
      <c r="F55" s="12"/>
      <c r="G55" s="12"/>
      <c r="H55" s="12"/>
      <c r="I55" s="12"/>
      <c r="J55" s="12"/>
      <c r="K55" s="12"/>
      <c r="L55" s="12"/>
      <c r="M55" s="12"/>
      <c r="N55" s="12"/>
      <c r="O55" s="12"/>
      <c r="P55" s="12"/>
      <c r="Q55" s="12"/>
      <c r="R55" s="12"/>
      <c r="S55" s="12"/>
      <c r="T55" s="12"/>
      <c r="U55" s="12"/>
      <c r="V55" s="13"/>
      <c r="W55" s="13"/>
      <c r="X55" s="12"/>
      <c r="Y55" s="25"/>
      <c r="Z55" s="25"/>
      <c r="AA55" s="12"/>
      <c r="AB55" s="12"/>
      <c r="AC55" s="12"/>
      <c r="AD55" s="12"/>
      <c r="AE55" s="2"/>
      <c r="AF55" s="2"/>
    </row>
    <row r="56" spans="1:33" x14ac:dyDescent="0.2">
      <c r="A56" s="91"/>
      <c r="B56" s="12"/>
      <c r="C56" s="12"/>
      <c r="D56" s="12"/>
      <c r="E56" s="12"/>
      <c r="F56" s="12"/>
      <c r="G56" s="12"/>
      <c r="H56" s="12"/>
      <c r="I56" s="12"/>
      <c r="J56" s="12"/>
      <c r="K56" s="12"/>
      <c r="L56" s="12"/>
      <c r="M56" s="12"/>
      <c r="N56" s="12"/>
      <c r="O56" s="12"/>
      <c r="P56" s="12"/>
      <c r="Q56" s="12"/>
      <c r="R56" s="12"/>
      <c r="S56" s="12"/>
      <c r="T56" s="12"/>
      <c r="U56" s="12"/>
      <c r="V56" s="13"/>
      <c r="W56" s="13"/>
      <c r="X56" s="12"/>
      <c r="Y56" s="12"/>
      <c r="Z56" s="25"/>
      <c r="AA56" s="25"/>
      <c r="AB56" s="12"/>
      <c r="AC56" s="12"/>
      <c r="AD56" s="12"/>
      <c r="AE56" s="2"/>
      <c r="AF56" s="2"/>
    </row>
    <row r="57" spans="1:33" x14ac:dyDescent="0.2">
      <c r="A57" s="91"/>
      <c r="B57" s="12"/>
      <c r="C57" s="12"/>
      <c r="D57" s="12"/>
      <c r="E57" s="12"/>
      <c r="F57" s="12"/>
      <c r="G57" s="12"/>
      <c r="H57" s="12"/>
      <c r="I57" s="12"/>
      <c r="J57" s="12"/>
      <c r="K57" s="12"/>
      <c r="L57" s="12"/>
      <c r="M57" s="12"/>
      <c r="N57" s="12"/>
      <c r="O57" s="12"/>
      <c r="P57" s="12"/>
      <c r="Q57" s="12"/>
      <c r="R57" s="12"/>
      <c r="S57" s="12"/>
      <c r="T57" s="25"/>
      <c r="U57" s="25"/>
      <c r="V57" s="12"/>
      <c r="W57" s="12"/>
      <c r="X57" s="13"/>
      <c r="Y57" s="12"/>
      <c r="Z57" s="12"/>
      <c r="AA57" s="12"/>
      <c r="AB57" s="12"/>
      <c r="AC57" s="12"/>
      <c r="AD57" s="12"/>
      <c r="AE57" s="12"/>
      <c r="AF57" s="2"/>
    </row>
    <row r="58" spans="1:33" x14ac:dyDescent="0.2">
      <c r="A58" s="91"/>
      <c r="B58" s="12"/>
      <c r="C58" s="12"/>
      <c r="D58" s="12"/>
      <c r="E58" s="12"/>
      <c r="F58" s="12"/>
      <c r="G58" s="12"/>
      <c r="H58" s="12"/>
      <c r="I58" s="12"/>
      <c r="J58" s="12"/>
      <c r="K58" s="12"/>
      <c r="L58" s="12"/>
      <c r="M58" s="12"/>
      <c r="N58" s="12"/>
      <c r="O58" s="12"/>
      <c r="P58" s="12"/>
      <c r="Q58" s="12"/>
      <c r="R58" s="12"/>
      <c r="S58" s="12"/>
      <c r="T58" s="12"/>
      <c r="U58" s="25"/>
      <c r="V58" s="12"/>
      <c r="W58" s="12"/>
      <c r="X58" s="12"/>
      <c r="Y58" s="12"/>
      <c r="Z58" s="12"/>
      <c r="AA58" s="12"/>
      <c r="AB58" s="12"/>
      <c r="AC58" s="12"/>
      <c r="AD58" s="15"/>
      <c r="AE58" s="15"/>
      <c r="AF58" s="2"/>
    </row>
    <row r="59" spans="1:33" x14ac:dyDescent="0.2">
      <c r="A59" s="91"/>
      <c r="B59" s="2"/>
      <c r="C59" s="2"/>
      <c r="D59" s="2"/>
      <c r="E59" s="2"/>
      <c r="F59" s="2"/>
      <c r="G59" s="2"/>
      <c r="H59" s="2"/>
      <c r="I59" s="2"/>
      <c r="J59" s="2"/>
      <c r="K59" s="2"/>
      <c r="L59" s="2"/>
      <c r="M59" s="2"/>
      <c r="N59" s="2"/>
      <c r="O59" s="2"/>
      <c r="P59" s="2"/>
      <c r="Q59" s="2"/>
      <c r="R59" s="2"/>
      <c r="S59" s="2"/>
      <c r="T59" s="2"/>
      <c r="U59" s="25"/>
      <c r="V59" s="2"/>
      <c r="W59" s="2"/>
      <c r="X59" s="2"/>
      <c r="Y59" s="2"/>
      <c r="Z59" s="2"/>
      <c r="AA59" s="2"/>
      <c r="AB59" s="2"/>
      <c r="AC59" s="2"/>
      <c r="AD59" s="2"/>
      <c r="AE59" s="2"/>
      <c r="AF59" s="2"/>
    </row>
    <row r="60" spans="1:33" x14ac:dyDescent="0.2">
      <c r="A60" s="91"/>
      <c r="B60" s="2"/>
      <c r="C60" s="2"/>
      <c r="D60" s="2"/>
      <c r="E60" s="2"/>
      <c r="F60" s="2"/>
      <c r="G60" s="2"/>
      <c r="H60" s="2"/>
      <c r="I60" s="2"/>
      <c r="J60" s="2"/>
      <c r="K60" s="2"/>
      <c r="L60" s="2"/>
      <c r="M60" s="2"/>
      <c r="N60" s="2"/>
      <c r="O60" s="2"/>
      <c r="P60" s="2"/>
      <c r="Q60" s="2"/>
      <c r="R60" s="2"/>
      <c r="S60" s="2"/>
      <c r="T60" s="2"/>
      <c r="U60" s="2"/>
      <c r="V60" s="2"/>
      <c r="W60" s="2"/>
      <c r="X60" s="2"/>
      <c r="Y60" s="2"/>
      <c r="Z60" s="15"/>
      <c r="AA60" s="15"/>
      <c r="AB60" s="15"/>
      <c r="AC60" s="15"/>
      <c r="AD60" s="15"/>
      <c r="AE60" s="15"/>
      <c r="AF60" s="15"/>
    </row>
    <row r="61" spans="1:33" x14ac:dyDescent="0.2">
      <c r="A61" s="91"/>
      <c r="B61" s="2"/>
      <c r="C61" s="2"/>
      <c r="D61" s="2"/>
      <c r="E61" s="2"/>
      <c r="F61" s="2"/>
      <c r="G61" s="2"/>
      <c r="H61" s="2"/>
      <c r="I61" s="2"/>
      <c r="J61" s="2"/>
      <c r="K61" s="2"/>
      <c r="L61" s="2"/>
      <c r="M61" s="2"/>
      <c r="N61" s="2"/>
      <c r="O61" s="2"/>
      <c r="P61" s="2"/>
      <c r="Q61" s="2"/>
      <c r="R61" s="2"/>
      <c r="S61" s="2"/>
      <c r="T61" s="2"/>
      <c r="U61" s="2"/>
      <c r="V61" s="2"/>
      <c r="W61" s="2"/>
      <c r="X61" s="2"/>
      <c r="Y61" s="2"/>
      <c r="Z61" s="15"/>
      <c r="AA61" s="15"/>
      <c r="AB61" s="15"/>
      <c r="AC61" s="15"/>
      <c r="AD61" s="15"/>
      <c r="AE61" s="15"/>
      <c r="AF61" s="15"/>
    </row>
    <row r="62" spans="1:33" x14ac:dyDescent="0.2">
      <c r="A62" s="91"/>
      <c r="AA62" s="22"/>
      <c r="AB62" s="22"/>
      <c r="AC62" s="22"/>
      <c r="AD62" s="22"/>
      <c r="AE62" s="22"/>
      <c r="AF62" s="22"/>
      <c r="AG62" s="22"/>
    </row>
    <row r="63" spans="1:33" x14ac:dyDescent="0.2">
      <c r="A63" s="91"/>
    </row>
    <row r="64" spans="1:33" x14ac:dyDescent="0.2">
      <c r="A64" s="91"/>
    </row>
    <row r="65" spans="1:36" x14ac:dyDescent="0.2">
      <c r="A65" s="91"/>
    </row>
    <row r="66" spans="1:36" x14ac:dyDescent="0.2">
      <c r="A66" s="91"/>
      <c r="AC66" s="22"/>
      <c r="AD66" s="22"/>
      <c r="AE66" s="22"/>
      <c r="AF66" s="22"/>
      <c r="AG66" s="22"/>
      <c r="AH66" s="22"/>
      <c r="AI66" s="22"/>
    </row>
    <row r="67" spans="1:36" x14ac:dyDescent="0.2">
      <c r="A67" s="92"/>
    </row>
    <row r="68" spans="1:36" x14ac:dyDescent="0.2">
      <c r="A68" s="93"/>
      <c r="AC68" s="22"/>
      <c r="AD68" s="22"/>
      <c r="AE68" s="22"/>
      <c r="AF68" s="22"/>
      <c r="AG68" s="22"/>
      <c r="AH68" s="22"/>
      <c r="AI68" s="22"/>
    </row>
    <row r="69" spans="1:36" x14ac:dyDescent="0.2">
      <c r="A69" s="93"/>
    </row>
    <row r="70" spans="1:36" x14ac:dyDescent="0.2">
      <c r="A70" s="93"/>
      <c r="AD70" s="22"/>
      <c r="AE70" s="22"/>
      <c r="AF70" s="22"/>
      <c r="AG70" s="22"/>
      <c r="AH70" s="22"/>
      <c r="AI70" s="22"/>
      <c r="AJ70" s="22"/>
    </row>
  </sheetData>
  <hyperlinks>
    <hyperlink ref="A4" location="Contents!A1" display="Back to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4"/>
  <dimension ref="A1:AJ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286" t="s">
        <v>598</v>
      </c>
      <c r="B1" s="287" t="s">
        <v>598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54">
        <v>2008</v>
      </c>
      <c r="C4" s="154">
        <v>2009</v>
      </c>
      <c r="D4" s="154">
        <v>2010</v>
      </c>
      <c r="E4" s="154">
        <v>2011</v>
      </c>
      <c r="F4" s="154">
        <v>2012</v>
      </c>
      <c r="G4" s="154">
        <v>2013</v>
      </c>
      <c r="H4" s="154">
        <v>2014</v>
      </c>
      <c r="I4" s="154">
        <v>2015</v>
      </c>
      <c r="J4" s="154">
        <v>2016</v>
      </c>
      <c r="K4" s="154">
        <v>2017</v>
      </c>
      <c r="L4" s="154">
        <v>2018</v>
      </c>
      <c r="M4" s="154">
        <v>2019</v>
      </c>
      <c r="N4" s="154">
        <v>2020</v>
      </c>
      <c r="O4" s="154">
        <v>2021</v>
      </c>
      <c r="P4" s="154">
        <v>2022</v>
      </c>
      <c r="Q4" s="154">
        <v>2023</v>
      </c>
      <c r="R4" s="154">
        <v>2024</v>
      </c>
      <c r="S4" s="154">
        <v>2025</v>
      </c>
      <c r="T4" s="154">
        <v>2026</v>
      </c>
      <c r="U4" s="154">
        <v>2027</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0.38300000000000001</v>
      </c>
      <c r="D7" s="111">
        <v>0.433</v>
      </c>
      <c r="E7" s="111">
        <v>0.53139182709740707</v>
      </c>
      <c r="F7" s="111">
        <v>0.58427396732039916</v>
      </c>
      <c r="G7" s="111">
        <v>0.61413920710139369</v>
      </c>
      <c r="H7" s="111">
        <v>0.61920046397668149</v>
      </c>
      <c r="I7" s="111">
        <v>0.6327963029039837</v>
      </c>
      <c r="J7" s="111" t="s">
        <v>322</v>
      </c>
      <c r="K7" s="111" t="s">
        <v>322</v>
      </c>
      <c r="L7" s="111" t="s">
        <v>322</v>
      </c>
      <c r="M7" s="111" t="s">
        <v>322</v>
      </c>
      <c r="N7" s="111" t="s">
        <v>322</v>
      </c>
      <c r="O7" s="111" t="s">
        <v>322</v>
      </c>
      <c r="P7" s="111" t="s">
        <v>322</v>
      </c>
      <c r="Q7" s="111" t="s">
        <v>322</v>
      </c>
      <c r="R7" s="3" t="s">
        <v>322</v>
      </c>
      <c r="S7" s="3" t="s">
        <v>322</v>
      </c>
      <c r="T7" s="3" t="s">
        <v>322</v>
      </c>
      <c r="U7" s="3"/>
      <c r="V7" s="3"/>
      <c r="W7" s="3"/>
      <c r="X7" s="3"/>
      <c r="Y7" s="3"/>
      <c r="Z7" s="3"/>
      <c r="AA7" s="4"/>
      <c r="AB7" s="5"/>
      <c r="AC7" s="5"/>
      <c r="AD7" s="2"/>
      <c r="AE7" s="2"/>
      <c r="AF7" s="2"/>
    </row>
    <row r="8" spans="1:36" x14ac:dyDescent="0.2">
      <c r="A8" s="110" t="s">
        <v>88</v>
      </c>
      <c r="B8" s="111"/>
      <c r="C8" s="111" t="s">
        <v>322</v>
      </c>
      <c r="D8" s="111">
        <v>0.43359672152384254</v>
      </c>
      <c r="E8" s="111">
        <v>0.59857252612188527</v>
      </c>
      <c r="F8" s="111">
        <v>0.60427665648643414</v>
      </c>
      <c r="G8" s="111">
        <v>0.61103444581385524</v>
      </c>
      <c r="H8" s="111">
        <v>0.60575638381929897</v>
      </c>
      <c r="I8" s="111">
        <v>0.58565156672201513</v>
      </c>
      <c r="J8" s="111">
        <v>0.57259664001343813</v>
      </c>
      <c r="K8" s="111" t="s">
        <v>322</v>
      </c>
      <c r="L8" s="111" t="s">
        <v>322</v>
      </c>
      <c r="M8" s="111" t="s">
        <v>322</v>
      </c>
      <c r="N8" s="111" t="s">
        <v>322</v>
      </c>
      <c r="O8" s="111" t="s">
        <v>322</v>
      </c>
      <c r="P8" s="111" t="s">
        <v>322</v>
      </c>
      <c r="Q8" s="111" t="s">
        <v>322</v>
      </c>
      <c r="R8" s="3" t="s">
        <v>322</v>
      </c>
      <c r="S8" s="3" t="s">
        <v>322</v>
      </c>
      <c r="T8" s="3" t="s">
        <v>322</v>
      </c>
      <c r="U8" s="3"/>
      <c r="V8" s="3"/>
      <c r="W8" s="3"/>
      <c r="X8" s="3"/>
      <c r="Y8" s="3"/>
      <c r="Z8" s="3"/>
      <c r="AA8" s="4"/>
      <c r="AB8" s="5"/>
      <c r="AC8" s="5"/>
      <c r="AD8" s="2"/>
      <c r="AE8" s="2"/>
      <c r="AF8" s="2"/>
    </row>
    <row r="9" spans="1:36" x14ac:dyDescent="0.2">
      <c r="A9" s="110" t="s">
        <v>89</v>
      </c>
      <c r="B9" s="111"/>
      <c r="C9" s="111" t="s">
        <v>322</v>
      </c>
      <c r="D9" s="111">
        <v>0.434</v>
      </c>
      <c r="E9" s="111">
        <v>0.60599999999999998</v>
      </c>
      <c r="F9" s="111">
        <v>0.63400000000000001</v>
      </c>
      <c r="G9" s="111">
        <v>0.63500000000000001</v>
      </c>
      <c r="H9" s="111">
        <v>0.59599999999999997</v>
      </c>
      <c r="I9" s="111">
        <v>0.56100000000000005</v>
      </c>
      <c r="J9" s="111">
        <v>0.53600000000000003</v>
      </c>
      <c r="K9" s="111" t="s">
        <v>322</v>
      </c>
      <c r="L9" s="111" t="s">
        <v>322</v>
      </c>
      <c r="M9" s="111" t="s">
        <v>322</v>
      </c>
      <c r="N9" s="111" t="s">
        <v>322</v>
      </c>
      <c r="O9" s="111" t="s">
        <v>322</v>
      </c>
      <c r="P9" s="111" t="s">
        <v>322</v>
      </c>
      <c r="Q9" s="111" t="s">
        <v>322</v>
      </c>
      <c r="R9" s="3" t="s">
        <v>322</v>
      </c>
      <c r="S9" s="3" t="s">
        <v>322</v>
      </c>
      <c r="T9" s="3" t="s">
        <v>322</v>
      </c>
      <c r="U9" s="3"/>
      <c r="V9" s="3"/>
      <c r="W9" s="3"/>
      <c r="X9" s="3"/>
      <c r="Y9" s="3"/>
      <c r="Z9" s="3"/>
      <c r="AA9" s="4"/>
      <c r="AB9" s="5"/>
      <c r="AC9" s="5"/>
      <c r="AD9" s="2"/>
      <c r="AE9" s="2"/>
      <c r="AF9" s="2"/>
    </row>
    <row r="10" spans="1:36" x14ac:dyDescent="0.2">
      <c r="A10" s="110" t="s">
        <v>90</v>
      </c>
      <c r="B10" s="111"/>
      <c r="C10" s="111" t="s">
        <v>322</v>
      </c>
      <c r="D10" s="111" t="s">
        <v>322</v>
      </c>
      <c r="E10" s="111">
        <v>0.60599999999999998</v>
      </c>
      <c r="F10" s="111">
        <v>0.57799999999999996</v>
      </c>
      <c r="G10" s="111">
        <v>0.55900000000000005</v>
      </c>
      <c r="H10" s="111">
        <v>0.53200000000000003</v>
      </c>
      <c r="I10" s="111">
        <v>0.50800000000000001</v>
      </c>
      <c r="J10" s="111">
        <v>0.48899999999999999</v>
      </c>
      <c r="K10" s="111">
        <v>0.47399999999999998</v>
      </c>
      <c r="L10" s="111" t="s">
        <v>322</v>
      </c>
      <c r="M10" s="111" t="s">
        <v>322</v>
      </c>
      <c r="N10" s="111" t="s">
        <v>322</v>
      </c>
      <c r="O10" s="111" t="s">
        <v>322</v>
      </c>
      <c r="P10" s="111" t="s">
        <v>322</v>
      </c>
      <c r="Q10" s="111" t="s">
        <v>322</v>
      </c>
      <c r="R10" s="3" t="s">
        <v>322</v>
      </c>
      <c r="S10" s="3" t="s">
        <v>322</v>
      </c>
      <c r="T10" s="3" t="s">
        <v>322</v>
      </c>
      <c r="U10" s="3"/>
      <c r="V10" s="3"/>
      <c r="W10" s="3"/>
      <c r="X10" s="3"/>
      <c r="Y10" s="3"/>
      <c r="Z10" s="3"/>
      <c r="AA10" s="4"/>
      <c r="AB10" s="5"/>
      <c r="AC10" s="5"/>
      <c r="AD10" s="2"/>
      <c r="AE10" s="2"/>
      <c r="AF10" s="2"/>
    </row>
    <row r="11" spans="1:36" x14ac:dyDescent="0.2">
      <c r="A11" s="110" t="s">
        <v>91</v>
      </c>
      <c r="B11" s="111"/>
      <c r="C11" s="111" t="s">
        <v>322</v>
      </c>
      <c r="D11" s="111" t="s">
        <v>322</v>
      </c>
      <c r="E11" s="111">
        <v>0.60599999999999998</v>
      </c>
      <c r="F11" s="111">
        <v>0.59100000000000008</v>
      </c>
      <c r="G11" s="111">
        <v>0.68599999999999994</v>
      </c>
      <c r="H11" s="111">
        <v>0.68</v>
      </c>
      <c r="I11" s="111">
        <v>0.63900000000000001</v>
      </c>
      <c r="J11" s="111">
        <v>0.60899999999999999</v>
      </c>
      <c r="K11" s="111">
        <v>0.58299999999999996</v>
      </c>
      <c r="L11" s="111" t="s">
        <v>322</v>
      </c>
      <c r="M11" s="111" t="s">
        <v>322</v>
      </c>
      <c r="N11" s="111" t="s">
        <v>322</v>
      </c>
      <c r="O11" s="111" t="s">
        <v>322</v>
      </c>
      <c r="P11" s="111" t="s">
        <v>322</v>
      </c>
      <c r="Q11" s="111" t="s">
        <v>322</v>
      </c>
      <c r="R11" s="3" t="s">
        <v>322</v>
      </c>
      <c r="S11" s="3" t="s">
        <v>322</v>
      </c>
      <c r="T11" s="3" t="s">
        <v>322</v>
      </c>
      <c r="U11" s="3"/>
      <c r="V11" s="3"/>
      <c r="W11" s="3"/>
      <c r="X11" s="3"/>
      <c r="Y11" s="3"/>
      <c r="Z11" s="3"/>
      <c r="AA11" s="4"/>
      <c r="AB11" s="5"/>
      <c r="AC11" s="5"/>
      <c r="AD11" s="2"/>
      <c r="AE11" s="2"/>
      <c r="AF11" s="2"/>
    </row>
    <row r="12" spans="1:36" x14ac:dyDescent="0.2">
      <c r="A12" s="110" t="s">
        <v>92</v>
      </c>
      <c r="B12" s="111"/>
      <c r="C12" s="111" t="s">
        <v>322</v>
      </c>
      <c r="D12" s="111" t="s">
        <v>322</v>
      </c>
      <c r="E12" s="111" t="s">
        <v>322</v>
      </c>
      <c r="F12" s="111">
        <v>0.59100000000000008</v>
      </c>
      <c r="G12" s="111">
        <v>0.64500000000000002</v>
      </c>
      <c r="H12" s="111">
        <v>0.67400000000000004</v>
      </c>
      <c r="I12" s="111">
        <v>0.65599999999999992</v>
      </c>
      <c r="J12" s="111">
        <v>0.65599999999999992</v>
      </c>
      <c r="K12" s="111">
        <v>0.65599999999999992</v>
      </c>
      <c r="L12" s="111">
        <v>0.65599999999999992</v>
      </c>
      <c r="M12" s="111" t="s">
        <v>322</v>
      </c>
      <c r="N12" s="111" t="s">
        <v>322</v>
      </c>
      <c r="O12" s="111" t="s">
        <v>322</v>
      </c>
      <c r="P12" s="111" t="s">
        <v>322</v>
      </c>
      <c r="Q12" s="111" t="s">
        <v>322</v>
      </c>
      <c r="R12" s="3" t="s">
        <v>322</v>
      </c>
      <c r="S12" s="3" t="s">
        <v>322</v>
      </c>
      <c r="T12" s="3" t="s">
        <v>322</v>
      </c>
      <c r="U12" s="3"/>
      <c r="V12" s="3"/>
      <c r="W12" s="3"/>
      <c r="X12" s="3"/>
      <c r="Y12" s="3"/>
      <c r="Z12" s="3"/>
      <c r="AA12" s="4"/>
      <c r="AB12" s="5"/>
      <c r="AC12" s="5"/>
      <c r="AD12" s="2"/>
      <c r="AE12" s="2"/>
      <c r="AF12" s="2"/>
    </row>
    <row r="13" spans="1:36" x14ac:dyDescent="0.2">
      <c r="A13" s="110" t="s">
        <v>93</v>
      </c>
      <c r="B13" s="111"/>
      <c r="C13" s="111" t="s">
        <v>322</v>
      </c>
      <c r="D13" s="111" t="s">
        <v>322</v>
      </c>
      <c r="E13" s="111" t="s">
        <v>322</v>
      </c>
      <c r="F13" s="111">
        <v>0.59100000000000008</v>
      </c>
      <c r="G13" s="111">
        <v>0.66900000000000004</v>
      </c>
      <c r="H13" s="111">
        <v>0.60200000000000009</v>
      </c>
      <c r="I13" s="111">
        <v>0.63200000000000001</v>
      </c>
      <c r="J13" s="111">
        <v>0.63200000000000001</v>
      </c>
      <c r="K13" s="111">
        <v>0.63200000000000001</v>
      </c>
      <c r="L13" s="111">
        <v>0.63200000000000001</v>
      </c>
      <c r="M13" s="111" t="s">
        <v>322</v>
      </c>
      <c r="N13" s="111" t="s">
        <v>322</v>
      </c>
      <c r="O13" s="111" t="s">
        <v>322</v>
      </c>
      <c r="P13" s="111" t="s">
        <v>322</v>
      </c>
      <c r="Q13" s="111" t="s">
        <v>322</v>
      </c>
      <c r="R13" s="3" t="s">
        <v>322</v>
      </c>
      <c r="S13" s="3" t="s">
        <v>322</v>
      </c>
      <c r="T13" s="3" t="s">
        <v>322</v>
      </c>
      <c r="U13" s="3"/>
      <c r="V13" s="3"/>
      <c r="W13" s="3"/>
      <c r="X13" s="3"/>
      <c r="Y13" s="3"/>
      <c r="Z13" s="3"/>
      <c r="AA13" s="4"/>
      <c r="AB13" s="5"/>
      <c r="AC13" s="5"/>
      <c r="AD13" s="2"/>
      <c r="AE13" s="2"/>
      <c r="AF13" s="2"/>
    </row>
    <row r="14" spans="1:36" x14ac:dyDescent="0.2">
      <c r="A14" s="110" t="s">
        <v>94</v>
      </c>
      <c r="B14" s="111"/>
      <c r="C14" s="111" t="s">
        <v>322</v>
      </c>
      <c r="D14" s="111" t="s">
        <v>322</v>
      </c>
      <c r="E14" s="111" t="s">
        <v>322</v>
      </c>
      <c r="F14" s="111" t="s">
        <v>322</v>
      </c>
      <c r="G14" s="111">
        <v>0.66900000000000004</v>
      </c>
      <c r="H14" s="111">
        <v>0.501</v>
      </c>
      <c r="I14" s="111">
        <v>0.54500000000000004</v>
      </c>
      <c r="J14" s="111">
        <v>0.56799999999999995</v>
      </c>
      <c r="K14" s="111">
        <v>0.56799999999999995</v>
      </c>
      <c r="L14" s="111">
        <v>0.56799999999999995</v>
      </c>
      <c r="M14" s="111">
        <v>0.56799999999999995</v>
      </c>
      <c r="N14" s="111" t="s">
        <v>322</v>
      </c>
      <c r="O14" s="111" t="s">
        <v>322</v>
      </c>
      <c r="P14" s="111" t="s">
        <v>322</v>
      </c>
      <c r="Q14" s="111" t="s">
        <v>322</v>
      </c>
      <c r="R14" s="3" t="s">
        <v>322</v>
      </c>
      <c r="S14" s="3" t="s">
        <v>322</v>
      </c>
      <c r="T14" s="3" t="s">
        <v>322</v>
      </c>
      <c r="U14" s="3"/>
      <c r="V14" s="3"/>
      <c r="W14" s="3"/>
      <c r="X14" s="3"/>
      <c r="Y14" s="3"/>
      <c r="Z14" s="3"/>
      <c r="AA14" s="4"/>
      <c r="AB14" s="5"/>
      <c r="AC14" s="5"/>
      <c r="AD14" s="2"/>
      <c r="AE14" s="2"/>
      <c r="AF14" s="2"/>
    </row>
    <row r="15" spans="1:36" x14ac:dyDescent="0.2">
      <c r="A15" s="110" t="s">
        <v>95</v>
      </c>
      <c r="B15" s="111"/>
      <c r="C15" s="111" t="s">
        <v>322</v>
      </c>
      <c r="D15" s="111" t="s">
        <v>322</v>
      </c>
      <c r="E15" s="111" t="s">
        <v>322</v>
      </c>
      <c r="F15" s="111" t="s">
        <v>322</v>
      </c>
      <c r="G15" s="111">
        <v>0.66900000000000004</v>
      </c>
      <c r="H15" s="111">
        <v>0.50149999999999995</v>
      </c>
      <c r="I15" s="111">
        <v>0.47750000000000004</v>
      </c>
      <c r="J15" s="111">
        <v>0.503</v>
      </c>
      <c r="K15" s="111">
        <v>0.503</v>
      </c>
      <c r="L15" s="111">
        <v>0.503</v>
      </c>
      <c r="M15" s="111">
        <v>0.503</v>
      </c>
      <c r="N15" s="111" t="s">
        <v>322</v>
      </c>
      <c r="O15" s="111" t="s">
        <v>322</v>
      </c>
      <c r="P15" s="111" t="s">
        <v>322</v>
      </c>
      <c r="Q15" s="111" t="s">
        <v>322</v>
      </c>
      <c r="R15" s="3" t="s">
        <v>322</v>
      </c>
      <c r="S15" s="3" t="s">
        <v>322</v>
      </c>
      <c r="T15" s="3" t="s">
        <v>322</v>
      </c>
      <c r="U15" s="3"/>
      <c r="V15" s="3"/>
      <c r="W15" s="3"/>
      <c r="X15" s="3"/>
      <c r="Y15" s="3"/>
      <c r="Z15" s="3"/>
      <c r="AA15" s="4"/>
      <c r="AB15" s="5"/>
      <c r="AC15" s="5"/>
      <c r="AD15" s="2"/>
      <c r="AE15" s="2"/>
      <c r="AF15" s="2"/>
    </row>
    <row r="16" spans="1:36" x14ac:dyDescent="0.2">
      <c r="A16" s="110" t="s">
        <v>96</v>
      </c>
      <c r="B16" s="111"/>
      <c r="C16" s="111" t="s">
        <v>322</v>
      </c>
      <c r="D16" s="111" t="s">
        <v>322</v>
      </c>
      <c r="E16" s="111" t="s">
        <v>322</v>
      </c>
      <c r="F16" s="111" t="s">
        <v>322</v>
      </c>
      <c r="G16" s="111" t="s">
        <v>322</v>
      </c>
      <c r="H16" s="111">
        <v>0.50149999999999995</v>
      </c>
      <c r="I16" s="111">
        <v>0.45484218344155852</v>
      </c>
      <c r="J16" s="111">
        <v>0.46302500000000002</v>
      </c>
      <c r="K16" s="111">
        <v>0.476995</v>
      </c>
      <c r="L16" s="111">
        <v>0.476995</v>
      </c>
      <c r="M16" s="111">
        <v>0.476995</v>
      </c>
      <c r="N16" s="111">
        <v>0.476995</v>
      </c>
      <c r="O16" s="111" t="s">
        <v>322</v>
      </c>
      <c r="P16" s="112" t="s">
        <v>322</v>
      </c>
      <c r="Q16" s="111" t="s">
        <v>322</v>
      </c>
      <c r="R16" s="3" t="s">
        <v>322</v>
      </c>
      <c r="S16" s="3" t="s">
        <v>322</v>
      </c>
      <c r="T16" s="3" t="s">
        <v>322</v>
      </c>
      <c r="U16" s="3"/>
      <c r="V16" s="3"/>
      <c r="W16" s="3"/>
      <c r="X16" s="3"/>
      <c r="Y16" s="3"/>
      <c r="Z16" s="3"/>
      <c r="AA16" s="4"/>
      <c r="AB16" s="5"/>
      <c r="AC16" s="5"/>
      <c r="AD16" s="2"/>
      <c r="AE16" s="2"/>
      <c r="AF16" s="2"/>
    </row>
    <row r="17" spans="1:32" x14ac:dyDescent="0.2">
      <c r="A17" s="110" t="s">
        <v>97</v>
      </c>
      <c r="B17" s="111"/>
      <c r="C17" s="111" t="s">
        <v>322</v>
      </c>
      <c r="D17" s="111" t="s">
        <v>322</v>
      </c>
      <c r="E17" s="111" t="s">
        <v>322</v>
      </c>
      <c r="F17" s="111" t="s">
        <v>322</v>
      </c>
      <c r="G17" s="111" t="s">
        <v>322</v>
      </c>
      <c r="H17" s="111">
        <v>0.50149999999999995</v>
      </c>
      <c r="I17" s="111">
        <v>0.43030265272246826</v>
      </c>
      <c r="J17" s="111">
        <v>0.39118750000000002</v>
      </c>
      <c r="K17" s="111">
        <v>0.40137249999999997</v>
      </c>
      <c r="L17" s="111">
        <v>0.40137249999999997</v>
      </c>
      <c r="M17" s="111">
        <v>0.40137249999999997</v>
      </c>
      <c r="N17" s="111">
        <v>0.40137249999999997</v>
      </c>
      <c r="O17" s="111" t="s">
        <v>322</v>
      </c>
      <c r="P17" s="111" t="s">
        <v>322</v>
      </c>
      <c r="Q17" s="111" t="s">
        <v>322</v>
      </c>
      <c r="R17" s="3" t="s">
        <v>322</v>
      </c>
      <c r="S17" s="3" t="s">
        <v>322</v>
      </c>
      <c r="T17" s="3" t="s">
        <v>322</v>
      </c>
      <c r="U17" s="3"/>
      <c r="V17" s="3"/>
      <c r="W17" s="3"/>
      <c r="X17" s="3"/>
      <c r="Y17" s="3"/>
      <c r="Z17" s="3"/>
      <c r="AA17" s="4"/>
      <c r="AB17" s="5"/>
      <c r="AC17" s="5"/>
      <c r="AD17" s="2"/>
      <c r="AE17" s="2"/>
      <c r="AF17" s="2"/>
    </row>
    <row r="18" spans="1:32" x14ac:dyDescent="0.2">
      <c r="A18" s="110" t="s">
        <v>98</v>
      </c>
      <c r="B18" s="111"/>
      <c r="C18" s="111" t="s">
        <v>322</v>
      </c>
      <c r="D18" s="111" t="s">
        <v>322</v>
      </c>
      <c r="E18" s="111" t="s">
        <v>322</v>
      </c>
      <c r="F18" s="111" t="s">
        <v>322</v>
      </c>
      <c r="G18" s="111" t="s">
        <v>322</v>
      </c>
      <c r="H18" s="111">
        <v>0.50149999999999995</v>
      </c>
      <c r="I18" s="111">
        <v>0.43030265272246826</v>
      </c>
      <c r="J18" s="111">
        <v>0.29874131578947366</v>
      </c>
      <c r="K18" s="111">
        <v>0.3227025</v>
      </c>
      <c r="L18" s="111">
        <v>0.3227025</v>
      </c>
      <c r="M18" s="111">
        <v>0.3227025</v>
      </c>
      <c r="N18" s="111">
        <v>0.3227025</v>
      </c>
      <c r="O18" s="111" t="s">
        <v>322</v>
      </c>
      <c r="P18" s="111" t="s">
        <v>322</v>
      </c>
      <c r="Q18" s="111" t="s">
        <v>322</v>
      </c>
      <c r="R18" s="3" t="s">
        <v>322</v>
      </c>
      <c r="S18" s="3" t="s">
        <v>322</v>
      </c>
      <c r="T18" s="3" t="s">
        <v>322</v>
      </c>
      <c r="U18" s="3"/>
      <c r="V18" s="3"/>
      <c r="W18" s="3"/>
      <c r="X18" s="3"/>
      <c r="Y18" s="3"/>
      <c r="Z18" s="3"/>
      <c r="AA18" s="4"/>
      <c r="AB18" s="5"/>
      <c r="AC18" s="5"/>
      <c r="AD18" s="2"/>
      <c r="AE18" s="2"/>
      <c r="AF18" s="2"/>
    </row>
    <row r="19" spans="1:32" x14ac:dyDescent="0.2">
      <c r="A19" s="110" t="s">
        <v>241</v>
      </c>
      <c r="B19" s="111"/>
      <c r="C19" s="111" t="s">
        <v>322</v>
      </c>
      <c r="D19" s="111" t="s">
        <v>322</v>
      </c>
      <c r="E19" s="111" t="s">
        <v>322</v>
      </c>
      <c r="F19" s="111" t="s">
        <v>322</v>
      </c>
      <c r="G19" s="111" t="s">
        <v>322</v>
      </c>
      <c r="H19" s="111" t="s">
        <v>322</v>
      </c>
      <c r="I19" s="111">
        <v>0.43030265272246826</v>
      </c>
      <c r="J19" s="111">
        <v>0.34067542558442798</v>
      </c>
      <c r="K19" s="111">
        <v>0.4640441666666667</v>
      </c>
      <c r="L19" s="111">
        <v>0.46783333333333332</v>
      </c>
      <c r="M19" s="111">
        <v>0.47886380398722994</v>
      </c>
      <c r="N19" s="111">
        <v>0.48780739981029186</v>
      </c>
      <c r="O19" s="111">
        <v>0.49681272362218648</v>
      </c>
      <c r="P19" s="111" t="s">
        <v>322</v>
      </c>
      <c r="Q19" s="111" t="s">
        <v>322</v>
      </c>
      <c r="R19" s="3" t="s">
        <v>322</v>
      </c>
      <c r="S19" s="3" t="s">
        <v>322</v>
      </c>
      <c r="T19" s="3" t="s">
        <v>322</v>
      </c>
      <c r="U19" s="3"/>
      <c r="V19" s="3"/>
      <c r="W19" s="3"/>
      <c r="X19" s="3"/>
      <c r="Y19" s="3"/>
      <c r="Z19" s="3"/>
      <c r="AA19" s="4"/>
      <c r="AB19" s="5"/>
      <c r="AC19" s="5"/>
      <c r="AD19" s="2"/>
      <c r="AE19" s="2"/>
      <c r="AF19" s="2"/>
    </row>
    <row r="20" spans="1:32" x14ac:dyDescent="0.2">
      <c r="A20" s="110" t="s">
        <v>436</v>
      </c>
      <c r="B20" s="111"/>
      <c r="C20" s="111" t="s">
        <v>322</v>
      </c>
      <c r="D20" s="111" t="s">
        <v>322</v>
      </c>
      <c r="E20" s="111" t="s">
        <v>322</v>
      </c>
      <c r="F20" s="111" t="s">
        <v>322</v>
      </c>
      <c r="G20" s="111" t="s">
        <v>322</v>
      </c>
      <c r="H20" s="111" t="s">
        <v>322</v>
      </c>
      <c r="I20" s="111">
        <v>0.43030265272246826</v>
      </c>
      <c r="J20" s="111">
        <v>0.34622172993225403</v>
      </c>
      <c r="K20" s="111">
        <v>0.48120210317460316</v>
      </c>
      <c r="L20" s="111">
        <v>0.46236416666666669</v>
      </c>
      <c r="M20" s="111">
        <v>0.47308531470458681</v>
      </c>
      <c r="N20" s="111">
        <v>0.48186841050133611</v>
      </c>
      <c r="O20" s="111">
        <v>0.49042726415402516</v>
      </c>
      <c r="P20" s="111" t="s">
        <v>322</v>
      </c>
      <c r="Q20" s="111" t="s">
        <v>322</v>
      </c>
      <c r="R20" s="3" t="s">
        <v>322</v>
      </c>
      <c r="S20" s="3" t="s">
        <v>322</v>
      </c>
      <c r="T20" s="3" t="s">
        <v>322</v>
      </c>
      <c r="U20" s="3"/>
      <c r="V20" s="3"/>
      <c r="W20" s="3"/>
      <c r="X20" s="3"/>
      <c r="Y20" s="3"/>
      <c r="Z20" s="3"/>
      <c r="AA20" s="4"/>
      <c r="AB20" s="5"/>
      <c r="AC20" s="5"/>
      <c r="AD20" s="2"/>
      <c r="AE20" s="2"/>
      <c r="AF20" s="2"/>
    </row>
    <row r="21" spans="1:32" x14ac:dyDescent="0.2">
      <c r="A21" s="113" t="s">
        <v>444</v>
      </c>
      <c r="B21" s="111"/>
      <c r="C21" s="111" t="s">
        <v>322</v>
      </c>
      <c r="D21" s="111" t="s">
        <v>322</v>
      </c>
      <c r="E21" s="111" t="s">
        <v>322</v>
      </c>
      <c r="F21" s="111" t="s">
        <v>322</v>
      </c>
      <c r="G21" s="111" t="s">
        <v>322</v>
      </c>
      <c r="H21" s="111" t="s">
        <v>322</v>
      </c>
      <c r="I21" s="111" t="s">
        <v>322</v>
      </c>
      <c r="J21" s="111">
        <v>0.34600000000000003</v>
      </c>
      <c r="K21" s="111">
        <v>0.43946067943135247</v>
      </c>
      <c r="L21" s="111">
        <v>0.46106333333333333</v>
      </c>
      <c r="M21" s="111">
        <v>0.44915416666666669</v>
      </c>
      <c r="N21" s="111">
        <v>0.45763770756588013</v>
      </c>
      <c r="O21" s="111">
        <v>0.46559741879398447</v>
      </c>
      <c r="P21" s="111">
        <v>0.47496615792157604</v>
      </c>
      <c r="Q21" s="111" t="s">
        <v>322</v>
      </c>
      <c r="R21" s="3" t="s">
        <v>322</v>
      </c>
      <c r="S21" s="3" t="s">
        <v>322</v>
      </c>
      <c r="T21" s="3" t="s">
        <v>322</v>
      </c>
      <c r="U21" s="3"/>
      <c r="V21" s="3"/>
      <c r="W21" s="3"/>
      <c r="X21" s="3"/>
      <c r="Y21" s="3"/>
      <c r="Z21" s="3"/>
      <c r="AA21" s="4"/>
      <c r="AB21" s="5"/>
      <c r="AC21" s="5"/>
      <c r="AD21" s="2"/>
      <c r="AE21" s="2"/>
      <c r="AF21" s="2"/>
    </row>
    <row r="22" spans="1:32" x14ac:dyDescent="0.2">
      <c r="A22" s="113" t="s">
        <v>520</v>
      </c>
      <c r="B22" s="111"/>
      <c r="C22" s="111" t="s">
        <v>322</v>
      </c>
      <c r="D22" s="111" t="s">
        <v>322</v>
      </c>
      <c r="E22" s="111" t="s">
        <v>322</v>
      </c>
      <c r="F22" s="111" t="s">
        <v>322</v>
      </c>
      <c r="G22" s="111" t="s">
        <v>322</v>
      </c>
      <c r="H22" s="111" t="s">
        <v>322</v>
      </c>
      <c r="I22" s="111" t="s">
        <v>322</v>
      </c>
      <c r="J22" s="114">
        <v>0.34600000000000003</v>
      </c>
      <c r="K22" s="114">
        <v>0.44916285685070734</v>
      </c>
      <c r="L22" s="114">
        <v>0.45542784673659675</v>
      </c>
      <c r="M22" s="114">
        <v>0.43784916666666668</v>
      </c>
      <c r="N22" s="114">
        <v>0.4463855975317686</v>
      </c>
      <c r="O22" s="114">
        <v>0.45406344523110959</v>
      </c>
      <c r="P22" s="114">
        <v>0.46289766645185815</v>
      </c>
      <c r="Q22" s="111" t="s">
        <v>322</v>
      </c>
      <c r="R22" s="3" t="s">
        <v>322</v>
      </c>
      <c r="S22" s="3" t="s">
        <v>322</v>
      </c>
      <c r="T22" s="3" t="s">
        <v>322</v>
      </c>
      <c r="U22" s="3"/>
      <c r="V22" s="3"/>
      <c r="W22" s="3"/>
      <c r="X22" s="3"/>
      <c r="Y22" s="3"/>
      <c r="Z22" s="3"/>
      <c r="AA22" s="4"/>
      <c r="AB22" s="5"/>
      <c r="AC22" s="5"/>
      <c r="AD22" s="2"/>
      <c r="AE22" s="2"/>
      <c r="AF22" s="2"/>
    </row>
    <row r="23" spans="1:32" x14ac:dyDescent="0.2">
      <c r="A23" s="113" t="s">
        <v>532</v>
      </c>
      <c r="B23" s="111"/>
      <c r="C23" s="111" t="s">
        <v>322</v>
      </c>
      <c r="D23" s="111" t="s">
        <v>322</v>
      </c>
      <c r="E23" s="111" t="s">
        <v>322</v>
      </c>
      <c r="F23" s="111" t="s">
        <v>322</v>
      </c>
      <c r="G23" s="111" t="s">
        <v>322</v>
      </c>
      <c r="H23" s="111" t="s">
        <v>322</v>
      </c>
      <c r="I23" s="111" t="s">
        <v>322</v>
      </c>
      <c r="J23" s="111" t="s">
        <v>322</v>
      </c>
      <c r="K23" s="111">
        <v>0.44916285685070734</v>
      </c>
      <c r="L23" s="111">
        <v>0.60677916666666665</v>
      </c>
      <c r="M23" s="111">
        <v>0.69554500000000008</v>
      </c>
      <c r="N23" s="111">
        <v>0.62556833333333328</v>
      </c>
      <c r="O23" s="111">
        <v>0.63783981372468024</v>
      </c>
      <c r="P23" s="111">
        <v>0.65035208693394453</v>
      </c>
      <c r="Q23" s="111">
        <v>0.66310970869729768</v>
      </c>
      <c r="R23" s="3" t="s">
        <v>322</v>
      </c>
      <c r="S23" s="3" t="s">
        <v>322</v>
      </c>
      <c r="T23" s="3" t="s">
        <v>322</v>
      </c>
      <c r="U23" s="3"/>
      <c r="V23" s="3"/>
      <c r="W23" s="3"/>
      <c r="X23" s="3"/>
      <c r="Y23" s="3"/>
      <c r="Z23" s="3"/>
      <c r="AA23" s="4"/>
      <c r="AB23" s="5"/>
      <c r="AC23" s="5"/>
      <c r="AD23" s="2"/>
      <c r="AE23" s="2"/>
      <c r="AF23" s="2"/>
    </row>
    <row r="24" spans="1:32" x14ac:dyDescent="0.2">
      <c r="A24" s="113" t="s">
        <v>547</v>
      </c>
      <c r="B24" s="111"/>
      <c r="C24" s="111" t="s">
        <v>322</v>
      </c>
      <c r="D24" s="111" t="s">
        <v>322</v>
      </c>
      <c r="E24" s="111" t="s">
        <v>322</v>
      </c>
      <c r="F24" s="111" t="s">
        <v>322</v>
      </c>
      <c r="G24" s="111" t="s">
        <v>322</v>
      </c>
      <c r="H24" s="111" t="s">
        <v>322</v>
      </c>
      <c r="I24" s="111" t="s">
        <v>322</v>
      </c>
      <c r="J24" s="111" t="s">
        <v>322</v>
      </c>
      <c r="K24" s="111">
        <v>0.44916285685070734</v>
      </c>
      <c r="L24" s="111">
        <v>0.60677916666666665</v>
      </c>
      <c r="M24" s="111">
        <v>0.50472119588744591</v>
      </c>
      <c r="N24" s="111">
        <v>0.53071249999999992</v>
      </c>
      <c r="O24" s="111">
        <v>0.54120000093153642</v>
      </c>
      <c r="P24" s="111">
        <v>0.5518091294730586</v>
      </c>
      <c r="Q24" s="111">
        <v>0.56262292811497039</v>
      </c>
      <c r="R24" s="3" t="s">
        <v>322</v>
      </c>
      <c r="S24" s="3" t="s">
        <v>322</v>
      </c>
      <c r="T24" s="3" t="s">
        <v>322</v>
      </c>
      <c r="U24" s="3"/>
      <c r="V24" s="3"/>
      <c r="W24" s="3"/>
      <c r="X24" s="3"/>
      <c r="Y24" s="3"/>
      <c r="Z24" s="3"/>
      <c r="AA24" s="4"/>
      <c r="AB24" s="5"/>
      <c r="AC24" s="5"/>
      <c r="AD24" s="2"/>
      <c r="AE24" s="2"/>
      <c r="AF24" s="2"/>
    </row>
    <row r="25" spans="1:32" x14ac:dyDescent="0.2">
      <c r="A25" s="113" t="s">
        <v>555</v>
      </c>
      <c r="B25" s="111"/>
      <c r="C25" s="111" t="s">
        <v>322</v>
      </c>
      <c r="D25" s="111" t="s">
        <v>322</v>
      </c>
      <c r="E25" s="111" t="s">
        <v>322</v>
      </c>
      <c r="F25" s="111" t="s">
        <v>322</v>
      </c>
      <c r="G25" s="111" t="s">
        <v>322</v>
      </c>
      <c r="H25" s="111" t="s">
        <v>322</v>
      </c>
      <c r="I25" s="111" t="s">
        <v>322</v>
      </c>
      <c r="J25" s="111" t="s">
        <v>322</v>
      </c>
      <c r="K25" s="111" t="s">
        <v>322</v>
      </c>
      <c r="L25" s="111">
        <v>0.60677916666666665</v>
      </c>
      <c r="M25" s="111">
        <v>0.34658794466403164</v>
      </c>
      <c r="N25" s="111">
        <v>0.26458117424242422</v>
      </c>
      <c r="O25" s="111">
        <v>0.35481916666666669</v>
      </c>
      <c r="P25" s="111">
        <v>0.36175429982623741</v>
      </c>
      <c r="Q25" s="111">
        <v>0.36887386451720133</v>
      </c>
      <c r="R25" s="111">
        <v>0.37613670038124464</v>
      </c>
      <c r="S25" s="3" t="s">
        <v>322</v>
      </c>
      <c r="T25" s="3" t="s">
        <v>322</v>
      </c>
      <c r="U25" s="3"/>
      <c r="V25" s="3"/>
      <c r="W25" s="3"/>
      <c r="X25" s="3"/>
      <c r="Y25" s="3"/>
      <c r="Z25" s="3"/>
      <c r="AA25" s="4"/>
      <c r="AB25" s="5"/>
      <c r="AC25" s="5"/>
      <c r="AD25" s="2"/>
      <c r="AE25" s="2"/>
      <c r="AF25" s="2"/>
    </row>
    <row r="26" spans="1:32" x14ac:dyDescent="0.2">
      <c r="A26" s="220" t="s">
        <v>578</v>
      </c>
      <c r="B26" s="111"/>
      <c r="C26" s="111" t="s">
        <v>322</v>
      </c>
      <c r="D26" s="111" t="s">
        <v>322</v>
      </c>
      <c r="E26" s="111" t="s">
        <v>322</v>
      </c>
      <c r="F26" s="111" t="s">
        <v>322</v>
      </c>
      <c r="G26" s="111" t="s">
        <v>322</v>
      </c>
      <c r="H26" s="111" t="s">
        <v>322</v>
      </c>
      <c r="I26" s="111" t="s">
        <v>322</v>
      </c>
      <c r="J26" s="111" t="s">
        <v>322</v>
      </c>
      <c r="K26" s="111" t="s">
        <v>322</v>
      </c>
      <c r="L26" s="111" t="s">
        <v>322</v>
      </c>
      <c r="M26" s="111">
        <v>0.34658794466403164</v>
      </c>
      <c r="N26" s="111">
        <v>0.24835516282678041</v>
      </c>
      <c r="O26" s="111">
        <v>0.37163333333333337</v>
      </c>
      <c r="P26" s="111">
        <v>0.38656666666666667</v>
      </c>
      <c r="Q26" s="111">
        <v>0.394157985426423</v>
      </c>
      <c r="R26" s="111">
        <v>0.40191846835682321</v>
      </c>
      <c r="S26" s="111">
        <v>0.40983519488872638</v>
      </c>
      <c r="T26" s="3" t="s">
        <v>322</v>
      </c>
      <c r="U26" s="3"/>
      <c r="V26" s="3"/>
      <c r="W26" s="3"/>
      <c r="X26" s="3"/>
      <c r="Y26" s="3"/>
      <c r="Z26" s="3"/>
      <c r="AA26" s="4"/>
      <c r="AB26" s="5"/>
      <c r="AC26" s="5"/>
      <c r="AD26" s="2"/>
      <c r="AE26" s="2"/>
      <c r="AF26" s="2"/>
    </row>
    <row r="27" spans="1:32" x14ac:dyDescent="0.2">
      <c r="A27" s="220" t="s">
        <v>581</v>
      </c>
      <c r="B27" s="111"/>
      <c r="C27" s="111" t="s">
        <v>322</v>
      </c>
      <c r="D27" s="111" t="s">
        <v>322</v>
      </c>
      <c r="E27" s="111" t="s">
        <v>322</v>
      </c>
      <c r="F27" s="111" t="s">
        <v>322</v>
      </c>
      <c r="G27" s="111" t="s">
        <v>322</v>
      </c>
      <c r="H27" s="111" t="s">
        <v>322</v>
      </c>
      <c r="I27" s="111" t="s">
        <v>322</v>
      </c>
      <c r="J27" s="111" t="s">
        <v>322</v>
      </c>
      <c r="K27" s="111" t="s">
        <v>322</v>
      </c>
      <c r="L27" s="111" t="s">
        <v>322</v>
      </c>
      <c r="M27" s="111" t="s">
        <v>322</v>
      </c>
      <c r="N27" s="111">
        <v>0.24775833333333333</v>
      </c>
      <c r="O27" s="111">
        <v>0.46967432291666666</v>
      </c>
      <c r="P27" s="111">
        <v>0.44124916666666664</v>
      </c>
      <c r="Q27" s="111">
        <v>0.44993013863675724</v>
      </c>
      <c r="R27" s="111">
        <v>0.45880520023359184</v>
      </c>
      <c r="S27" s="111">
        <v>0.46785860569432769</v>
      </c>
      <c r="T27" s="3" t="s">
        <v>322</v>
      </c>
      <c r="U27" s="3"/>
      <c r="V27" s="3"/>
      <c r="W27" s="3"/>
      <c r="X27" s="3"/>
      <c r="Y27" s="3"/>
      <c r="Z27" s="3"/>
      <c r="AA27" s="4"/>
      <c r="AB27" s="5"/>
      <c r="AC27" s="5"/>
      <c r="AD27" s="2"/>
      <c r="AE27" s="2"/>
      <c r="AF27" s="2"/>
    </row>
    <row r="28" spans="1:32" x14ac:dyDescent="0.2">
      <c r="A28" s="220" t="s">
        <v>584</v>
      </c>
      <c r="B28" s="111"/>
      <c r="C28" s="111" t="s">
        <v>322</v>
      </c>
      <c r="D28" s="111" t="s">
        <v>322</v>
      </c>
      <c r="E28" s="111" t="s">
        <v>322</v>
      </c>
      <c r="F28" s="111" t="s">
        <v>322</v>
      </c>
      <c r="G28" s="111" t="s">
        <v>322</v>
      </c>
      <c r="H28" s="111" t="s">
        <v>322</v>
      </c>
      <c r="I28" s="111" t="s">
        <v>322</v>
      </c>
      <c r="J28" s="111" t="s">
        <v>322</v>
      </c>
      <c r="K28" s="111" t="s">
        <v>322</v>
      </c>
      <c r="L28" s="111" t="s">
        <v>322</v>
      </c>
      <c r="M28" s="111" t="s">
        <v>322</v>
      </c>
      <c r="N28" s="111">
        <v>0.24775833333333336</v>
      </c>
      <c r="O28" s="111">
        <v>0.95134716225494076</v>
      </c>
      <c r="P28" s="111">
        <v>0.97482500000000005</v>
      </c>
      <c r="Q28" s="111">
        <v>0.6514766666666667</v>
      </c>
      <c r="R28" s="111">
        <v>0.66433007270660727</v>
      </c>
      <c r="S28" s="111">
        <v>0.67744163108477029</v>
      </c>
      <c r="T28" s="111">
        <v>0.6908174685838937</v>
      </c>
      <c r="U28" s="3"/>
      <c r="V28" s="3"/>
      <c r="W28" s="3"/>
      <c r="X28" s="3"/>
      <c r="Y28" s="3"/>
      <c r="Z28" s="3"/>
      <c r="AA28" s="4"/>
      <c r="AB28" s="5"/>
      <c r="AC28" s="5"/>
      <c r="AD28" s="2"/>
      <c r="AE28" s="2"/>
      <c r="AF28" s="2"/>
    </row>
    <row r="29" spans="1:32" x14ac:dyDescent="0.2">
      <c r="A29" s="220" t="s">
        <v>595</v>
      </c>
      <c r="B29" s="111"/>
      <c r="C29" s="111"/>
      <c r="D29" s="111"/>
      <c r="E29" s="111"/>
      <c r="F29" s="111"/>
      <c r="G29"/>
      <c r="H29"/>
      <c r="I29"/>
      <c r="J29"/>
      <c r="K29"/>
      <c r="L29"/>
      <c r="M29"/>
      <c r="N29" s="111">
        <v>0.24906666666666666</v>
      </c>
      <c r="O29" s="308">
        <v>1.0789583333333335</v>
      </c>
      <c r="P29" s="308">
        <v>2.7989999999999999</v>
      </c>
      <c r="Q29" s="308">
        <v>1.7808033333333333</v>
      </c>
      <c r="R29" s="308">
        <v>1.1446066666666668</v>
      </c>
      <c r="S29" s="308">
        <v>1.1679292208404521</v>
      </c>
      <c r="T29" s="308">
        <v>1.1917305714511881</v>
      </c>
      <c r="U29" s="3"/>
      <c r="V29" s="3"/>
      <c r="W29" s="3"/>
      <c r="X29" s="3"/>
      <c r="Y29" s="3"/>
      <c r="Z29" s="3"/>
      <c r="AA29" s="4"/>
      <c r="AB29" s="5"/>
      <c r="AC29" s="5"/>
      <c r="AD29" s="2"/>
      <c r="AE29" s="2"/>
      <c r="AF29" s="2"/>
    </row>
    <row r="30" spans="1:32" x14ac:dyDescent="0.2">
      <c r="A30" s="310" t="s">
        <v>610</v>
      </c>
      <c r="B30" s="308"/>
      <c r="C30" s="308"/>
      <c r="D30" s="308"/>
      <c r="E30" s="308"/>
      <c r="F30" s="308"/>
      <c r="G30"/>
      <c r="H30"/>
      <c r="I30"/>
      <c r="J30"/>
      <c r="K30"/>
      <c r="L30"/>
      <c r="M30"/>
      <c r="N30" s="308"/>
      <c r="O30" s="308">
        <v>0.91123333333333334</v>
      </c>
      <c r="P30" s="308">
        <v>2.6437388888888886</v>
      </c>
      <c r="Q30" s="308">
        <v>3.3982361111111112</v>
      </c>
      <c r="R30" s="308">
        <v>2.7373500000000002</v>
      </c>
      <c r="S30" s="308">
        <v>2.0088749999999997</v>
      </c>
      <c r="T30" s="308">
        <v>1.8429777897515052</v>
      </c>
      <c r="U30" s="308">
        <v>1.8765229456903914</v>
      </c>
      <c r="V30" s="3"/>
      <c r="W30" s="3"/>
      <c r="X30" s="3"/>
      <c r="Y30" s="3"/>
      <c r="Z30" s="3"/>
      <c r="AA30" s="4"/>
      <c r="AB30" s="5"/>
      <c r="AC30" s="5"/>
      <c r="AD30" s="2"/>
      <c r="AE30" s="2"/>
      <c r="AF30" s="2"/>
    </row>
    <row r="31" spans="1:32" x14ac:dyDescent="0.2">
      <c r="A31" s="113"/>
      <c r="B31" s="111"/>
      <c r="C31" s="111"/>
      <c r="D31" s="111"/>
      <c r="E31" s="111"/>
      <c r="F31" s="111"/>
      <c r="G31" s="111"/>
      <c r="H31" s="111"/>
      <c r="I31" s="111"/>
      <c r="J31" s="111"/>
      <c r="K31" s="111"/>
      <c r="L31" s="111"/>
      <c r="M31" s="111"/>
      <c r="N31" s="111"/>
      <c r="O31" s="112"/>
      <c r="P31" s="111"/>
      <c r="Q31" s="111"/>
      <c r="R31" s="3"/>
      <c r="S31" s="3"/>
      <c r="T31" s="3"/>
      <c r="U31" s="3"/>
      <c r="V31" s="3"/>
      <c r="W31" s="3"/>
      <c r="X31" s="3"/>
      <c r="Y31" s="3"/>
      <c r="Z31" s="3"/>
      <c r="AA31" s="4"/>
      <c r="AB31" s="5"/>
      <c r="AC31" s="5"/>
      <c r="AD31" s="2"/>
      <c r="AE31" s="2"/>
      <c r="AF31" s="2"/>
    </row>
    <row r="32" spans="1:32" x14ac:dyDescent="0.2">
      <c r="A32" s="110" t="s">
        <v>287</v>
      </c>
      <c r="B32" s="312"/>
      <c r="C32" s="312">
        <v>0.38300000000000001</v>
      </c>
      <c r="D32" s="312">
        <v>0.43359672152349699</v>
      </c>
      <c r="E32" s="312">
        <v>0.60573157341323103</v>
      </c>
      <c r="F32" s="308">
        <v>0.58311666666666673</v>
      </c>
      <c r="G32" s="308">
        <v>0.66382499999999989</v>
      </c>
      <c r="H32" s="308">
        <v>0.53875416666666665</v>
      </c>
      <c r="I32" s="308">
        <v>0.44863333333333327</v>
      </c>
      <c r="J32" s="308">
        <v>0.34765000000000001</v>
      </c>
      <c r="K32" s="308">
        <v>0.44876666666666665</v>
      </c>
      <c r="L32" s="308">
        <v>0.57581666666666664</v>
      </c>
      <c r="M32" s="308">
        <v>0.41116666666666668</v>
      </c>
      <c r="N32" s="308">
        <v>0.24740833333333334</v>
      </c>
      <c r="O32" s="308">
        <v>0.91123333333333334</v>
      </c>
      <c r="P32" s="308"/>
      <c r="Q32" s="111"/>
      <c r="R32" s="3"/>
      <c r="S32" s="3"/>
      <c r="T32" s="3"/>
      <c r="U32" s="3"/>
      <c r="V32" s="3"/>
      <c r="W32" s="3"/>
      <c r="X32" s="3"/>
      <c r="Y32" s="3"/>
      <c r="Z32" s="3"/>
      <c r="AA32" s="4"/>
      <c r="AB32" s="5"/>
      <c r="AC32" s="5"/>
      <c r="AD32" s="2"/>
      <c r="AE32" s="2"/>
      <c r="AF32" s="2"/>
    </row>
    <row r="33" spans="1:32" x14ac:dyDescent="0.2">
      <c r="A33" s="110" t="s">
        <v>288</v>
      </c>
      <c r="B33" s="111"/>
      <c r="C33" s="111"/>
      <c r="D33" s="111"/>
      <c r="E33" s="111"/>
      <c r="F33" s="111"/>
      <c r="G33" s="111"/>
      <c r="H33" s="111"/>
      <c r="I33" s="111"/>
      <c r="J33" s="111"/>
      <c r="K33" s="111"/>
      <c r="L33" s="111"/>
      <c r="M33" s="112"/>
      <c r="N33" s="112"/>
      <c r="O33" s="112"/>
      <c r="P33" s="111"/>
      <c r="Q33" s="111"/>
      <c r="R33" s="7"/>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7"/>
      <c r="P34" s="3"/>
      <c r="Q34" s="3"/>
      <c r="R34" s="7"/>
      <c r="S34" s="3"/>
      <c r="T34" s="3"/>
      <c r="U34" s="3"/>
      <c r="V34" s="3"/>
      <c r="W34" s="3"/>
      <c r="X34" s="3"/>
      <c r="Y34" s="3"/>
      <c r="Z34" s="8"/>
      <c r="AA34" s="9"/>
      <c r="AB34" s="10"/>
      <c r="AC34" s="10"/>
      <c r="AD34" s="2"/>
      <c r="AE34" s="2"/>
      <c r="AF34" s="2"/>
    </row>
    <row r="35" spans="1:32" ht="114.75" x14ac:dyDescent="0.2">
      <c r="A35" s="324" t="s">
        <v>612</v>
      </c>
      <c r="B35" s="3"/>
      <c r="C35" s="3"/>
      <c r="D35" s="3"/>
      <c r="E35" s="3"/>
      <c r="F35" s="3"/>
      <c r="G35" s="3"/>
      <c r="H35" s="3"/>
      <c r="I35" s="3"/>
      <c r="J35" s="3"/>
      <c r="K35" s="3"/>
      <c r="L35" s="3"/>
      <c r="M35" s="3"/>
      <c r="N35" s="7"/>
      <c r="O35" s="7"/>
      <c r="P35" s="7"/>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7"/>
      <c r="O36" s="3"/>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7"/>
      <c r="P37" s="3"/>
      <c r="Q37" s="3"/>
      <c r="R37" s="3"/>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6"/>
      <c r="P38" s="3"/>
      <c r="Q38" s="3"/>
      <c r="R38" s="3"/>
      <c r="S38" s="3"/>
      <c r="T38" s="3"/>
      <c r="U38" s="3"/>
      <c r="V38" s="3"/>
      <c r="W38" s="3"/>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7"/>
      <c r="R39" s="7"/>
      <c r="S39" s="3"/>
      <c r="T39" s="3"/>
      <c r="U39" s="3"/>
      <c r="V39" s="3"/>
      <c r="W39" s="3"/>
      <c r="X39" s="3"/>
      <c r="Y39" s="3"/>
      <c r="Z39" s="8"/>
      <c r="AA39" s="9"/>
      <c r="AB39" s="10"/>
      <c r="AC39" s="10"/>
      <c r="AD39" s="2"/>
      <c r="AE39" s="2"/>
      <c r="AF39" s="2"/>
    </row>
    <row r="40" spans="1:32" x14ac:dyDescent="0.2">
      <c r="A40" s="91"/>
      <c r="B40" s="3"/>
      <c r="C40" s="3"/>
      <c r="D40" s="3"/>
      <c r="E40" s="3"/>
      <c r="F40" s="3"/>
      <c r="G40" s="3"/>
      <c r="H40" s="3"/>
      <c r="I40" s="3"/>
      <c r="J40" s="3"/>
      <c r="K40" s="3"/>
      <c r="L40" s="3"/>
      <c r="M40" s="3"/>
      <c r="N40" s="3"/>
      <c r="O40" s="3"/>
      <c r="P40" s="6"/>
      <c r="Q40" s="7"/>
      <c r="R40" s="7"/>
      <c r="S40" s="7"/>
      <c r="T40" s="7"/>
      <c r="U40" s="3"/>
      <c r="V40" s="3"/>
      <c r="W40" s="6"/>
      <c r="X40" s="3"/>
      <c r="Y40" s="3"/>
      <c r="Z40" s="8"/>
      <c r="AA40" s="9"/>
      <c r="AB40" s="10"/>
      <c r="AC40" s="10"/>
      <c r="AD40" s="2"/>
      <c r="AE40" s="2"/>
      <c r="AF40" s="2"/>
    </row>
    <row r="41" spans="1:32" x14ac:dyDescent="0.2">
      <c r="A41" s="91"/>
      <c r="B41" s="3"/>
      <c r="C41" s="3"/>
      <c r="D41" s="3"/>
      <c r="E41" s="3"/>
      <c r="F41" s="3"/>
      <c r="G41" s="3"/>
      <c r="H41" s="3"/>
      <c r="I41" s="3"/>
      <c r="J41" s="3"/>
      <c r="K41" s="3"/>
      <c r="L41" s="3"/>
      <c r="M41" s="3"/>
      <c r="N41" s="3"/>
      <c r="O41" s="3"/>
      <c r="P41" s="3"/>
      <c r="Q41" s="3"/>
      <c r="R41" s="3"/>
      <c r="S41" s="7"/>
      <c r="T41" s="7"/>
      <c r="U41" s="3"/>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4"/>
      <c r="N42" s="4"/>
      <c r="O42" s="4"/>
      <c r="P42" s="3"/>
      <c r="Q42" s="7"/>
      <c r="R42" s="7"/>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4"/>
      <c r="N43" s="4"/>
      <c r="O43" s="4"/>
      <c r="P43" s="3"/>
      <c r="Q43" s="3"/>
      <c r="R43" s="7"/>
      <c r="S43" s="3"/>
      <c r="T43" s="7"/>
      <c r="U43" s="7"/>
      <c r="V43" s="7"/>
      <c r="W43" s="3"/>
      <c r="X43" s="3"/>
      <c r="Y43" s="3"/>
      <c r="Z43" s="8"/>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6"/>
      <c r="S44" s="7"/>
      <c r="T44" s="7"/>
      <c r="U44" s="7"/>
      <c r="V44" s="7"/>
      <c r="W44" s="3"/>
      <c r="X44" s="3"/>
      <c r="Y44" s="3"/>
      <c r="Z44" s="8"/>
      <c r="AA44" s="9"/>
      <c r="AB44" s="10"/>
      <c r="AC44" s="10"/>
      <c r="AD44" s="2"/>
      <c r="AE44" s="2"/>
      <c r="AF44" s="2"/>
    </row>
    <row r="45" spans="1:32" x14ac:dyDescent="0.2">
      <c r="A45" s="91"/>
      <c r="B45" s="3"/>
      <c r="C45" s="3"/>
      <c r="D45" s="3"/>
      <c r="E45" s="3"/>
      <c r="F45" s="3"/>
      <c r="G45" s="3"/>
      <c r="H45" s="3"/>
      <c r="I45" s="3"/>
      <c r="J45" s="3"/>
      <c r="K45" s="3"/>
      <c r="L45" s="4"/>
      <c r="M45" s="3"/>
      <c r="N45" s="3"/>
      <c r="O45" s="3"/>
      <c r="P45" s="3"/>
      <c r="Q45" s="3"/>
      <c r="R45" s="3"/>
      <c r="S45" s="7"/>
      <c r="T45" s="7"/>
      <c r="U45" s="7"/>
      <c r="V45" s="7"/>
      <c r="W45" s="3"/>
      <c r="X45" s="3"/>
      <c r="Y45" s="3"/>
      <c r="Z45" s="11"/>
      <c r="AA45" s="9"/>
      <c r="AB45" s="10"/>
      <c r="AC45" s="10"/>
      <c r="AD45" s="2"/>
      <c r="AE45" s="2"/>
      <c r="AF45" s="2"/>
    </row>
    <row r="46" spans="1:32" x14ac:dyDescent="0.2">
      <c r="A46" s="91"/>
      <c r="B46" s="3"/>
      <c r="C46" s="3"/>
      <c r="D46" s="3"/>
      <c r="E46" s="3"/>
      <c r="F46" s="3"/>
      <c r="G46" s="3"/>
      <c r="H46" s="3"/>
      <c r="I46" s="3"/>
      <c r="J46" s="3"/>
      <c r="K46" s="3"/>
      <c r="L46" s="4"/>
      <c r="M46" s="3"/>
      <c r="N46" s="3"/>
      <c r="O46" s="3"/>
      <c r="P46" s="3"/>
      <c r="Q46" s="3"/>
      <c r="R46" s="3"/>
      <c r="S46" s="6"/>
      <c r="T46" s="3"/>
      <c r="U46" s="7"/>
      <c r="V46" s="7"/>
      <c r="W46" s="3"/>
      <c r="X46" s="3"/>
      <c r="Y46" s="3"/>
      <c r="Z46" s="6"/>
      <c r="AA46" s="4"/>
      <c r="AB46" s="5"/>
      <c r="AC46" s="5"/>
      <c r="AD46" s="2"/>
      <c r="AE46" s="2"/>
      <c r="AF46" s="2"/>
    </row>
    <row r="47" spans="1:32" x14ac:dyDescent="0.2">
      <c r="A47" s="91"/>
      <c r="B47" s="3"/>
      <c r="C47" s="3"/>
      <c r="D47" s="3"/>
      <c r="E47" s="3"/>
      <c r="F47" s="3"/>
      <c r="G47" s="3"/>
      <c r="H47" s="3"/>
      <c r="I47" s="3"/>
      <c r="J47" s="3"/>
      <c r="K47" s="3"/>
      <c r="L47" s="4"/>
      <c r="M47" s="3"/>
      <c r="N47" s="3"/>
      <c r="O47" s="3"/>
      <c r="P47" s="3"/>
      <c r="Q47" s="3"/>
      <c r="R47" s="3"/>
      <c r="S47" s="3"/>
      <c r="T47" s="7"/>
      <c r="U47" s="7"/>
      <c r="V47" s="7"/>
      <c r="W47" s="7"/>
      <c r="X47" s="7"/>
      <c r="Y47" s="3"/>
      <c r="Z47" s="3"/>
      <c r="AA47" s="4"/>
      <c r="AB47" s="5"/>
      <c r="AC47" s="5"/>
      <c r="AD47" s="2"/>
      <c r="AE47" s="2"/>
      <c r="AF47" s="2"/>
    </row>
    <row r="48" spans="1:32" x14ac:dyDescent="0.2">
      <c r="A48" s="91"/>
      <c r="B48" s="3"/>
      <c r="C48" s="3"/>
      <c r="D48" s="3"/>
      <c r="E48" s="3"/>
      <c r="F48" s="3"/>
      <c r="G48" s="3"/>
      <c r="H48" s="3"/>
      <c r="I48" s="3"/>
      <c r="J48" s="3"/>
      <c r="K48" s="3"/>
      <c r="L48" s="4"/>
      <c r="M48" s="3"/>
      <c r="N48" s="3"/>
      <c r="O48" s="3"/>
      <c r="P48" s="3"/>
      <c r="Q48" s="3"/>
      <c r="R48" s="3"/>
      <c r="S48" s="3"/>
      <c r="T48" s="6"/>
      <c r="U48" s="7"/>
      <c r="V48" s="7"/>
      <c r="W48" s="3"/>
      <c r="X48" s="7"/>
      <c r="Y48" s="3"/>
      <c r="Z48" s="3"/>
      <c r="AA48" s="4"/>
      <c r="AB48" s="5"/>
      <c r="AC48" s="5"/>
      <c r="AD48" s="2"/>
      <c r="AE48" s="2"/>
      <c r="AF48" s="2"/>
    </row>
    <row r="49" spans="1:33" x14ac:dyDescent="0.2">
      <c r="A49" s="91"/>
      <c r="B49" s="3"/>
      <c r="C49" s="3"/>
      <c r="D49" s="3"/>
      <c r="E49" s="3"/>
      <c r="F49" s="3"/>
      <c r="G49" s="3"/>
      <c r="H49" s="3"/>
      <c r="I49" s="3"/>
      <c r="J49" s="3"/>
      <c r="K49" s="3"/>
      <c r="L49" s="3"/>
      <c r="M49" s="3"/>
      <c r="N49" s="3"/>
      <c r="O49" s="3"/>
      <c r="P49" s="3"/>
      <c r="Q49" s="3"/>
      <c r="R49" s="3"/>
      <c r="S49" s="3"/>
      <c r="T49" s="3"/>
      <c r="U49" s="7"/>
      <c r="V49" s="7"/>
      <c r="W49" s="3"/>
      <c r="X49" s="7"/>
      <c r="Y49" s="7"/>
      <c r="Z49" s="7"/>
      <c r="AA49" s="7"/>
      <c r="AB49" s="5"/>
      <c r="AC49" s="5"/>
      <c r="AD49" s="2"/>
      <c r="AE49" s="2"/>
      <c r="AF49" s="2"/>
    </row>
    <row r="50" spans="1:33" x14ac:dyDescent="0.2">
      <c r="A50" s="91"/>
      <c r="B50" s="3"/>
      <c r="C50" s="3"/>
      <c r="D50" s="3"/>
      <c r="E50" s="3"/>
      <c r="F50" s="3"/>
      <c r="G50" s="3"/>
      <c r="H50" s="3"/>
      <c r="I50" s="3"/>
      <c r="J50" s="3"/>
      <c r="K50" s="3"/>
      <c r="L50" s="3"/>
      <c r="M50" s="3"/>
      <c r="N50" s="3"/>
      <c r="O50" s="3"/>
      <c r="P50" s="3"/>
      <c r="Q50" s="3"/>
      <c r="R50" s="3"/>
      <c r="S50" s="3"/>
      <c r="T50" s="3"/>
      <c r="U50" s="6"/>
      <c r="V50" s="7"/>
      <c r="W50" s="3"/>
      <c r="X50" s="7"/>
      <c r="Y50" s="7"/>
      <c r="Z50" s="7"/>
      <c r="AA50" s="7"/>
      <c r="AB50" s="7"/>
      <c r="AC50" s="5"/>
      <c r="AD50" s="2"/>
      <c r="AE50" s="2"/>
      <c r="AF50" s="2"/>
    </row>
    <row r="51" spans="1:33" x14ac:dyDescent="0.2">
      <c r="A51" s="91"/>
      <c r="B51" s="3"/>
      <c r="C51" s="3"/>
      <c r="D51" s="3"/>
      <c r="E51" s="3"/>
      <c r="F51" s="3"/>
      <c r="G51" s="3"/>
      <c r="H51" s="3"/>
      <c r="I51" s="3"/>
      <c r="J51" s="3"/>
      <c r="K51" s="3"/>
      <c r="L51" s="3"/>
      <c r="M51" s="3"/>
      <c r="N51" s="3"/>
      <c r="O51" s="3"/>
      <c r="P51" s="3"/>
      <c r="Q51" s="3"/>
      <c r="R51" s="3"/>
      <c r="S51" s="3"/>
      <c r="T51" s="3"/>
      <c r="U51" s="3"/>
      <c r="V51" s="7"/>
      <c r="W51" s="3"/>
      <c r="X51" s="7"/>
      <c r="Y51" s="7"/>
      <c r="Z51" s="7"/>
      <c r="AA51" s="7"/>
      <c r="AB51" s="7"/>
      <c r="AC51" s="5"/>
      <c r="AD51" s="2"/>
      <c r="AE51" s="2"/>
      <c r="AF51" s="2"/>
    </row>
    <row r="52" spans="1:33" x14ac:dyDescent="0.2">
      <c r="A52" s="91"/>
      <c r="B52" s="12"/>
      <c r="C52" s="12"/>
      <c r="D52" s="12"/>
      <c r="E52" s="12"/>
      <c r="F52" s="12"/>
      <c r="G52" s="12"/>
      <c r="H52" s="12"/>
      <c r="I52" s="12"/>
      <c r="J52" s="12"/>
      <c r="K52" s="12"/>
      <c r="L52" s="12"/>
      <c r="M52" s="12"/>
      <c r="N52" s="12"/>
      <c r="O52" s="12"/>
      <c r="P52" s="12"/>
      <c r="Q52" s="12"/>
      <c r="R52" s="12"/>
      <c r="S52" s="12"/>
      <c r="T52" s="12"/>
      <c r="U52" s="12"/>
      <c r="V52" s="13"/>
      <c r="W52" s="12"/>
      <c r="X52" s="12"/>
      <c r="Y52" s="12"/>
      <c r="Z52" s="25"/>
      <c r="AA52" s="25"/>
      <c r="AB52" s="25"/>
      <c r="AC52" s="13"/>
      <c r="AD52" s="14"/>
      <c r="AE52" s="2"/>
      <c r="AF52" s="2"/>
    </row>
    <row r="53" spans="1:33" x14ac:dyDescent="0.2">
      <c r="A53" s="91"/>
      <c r="B53" s="12"/>
      <c r="C53" s="12"/>
      <c r="D53" s="12"/>
      <c r="E53" s="12"/>
      <c r="F53" s="12"/>
      <c r="G53" s="12"/>
      <c r="H53" s="12"/>
      <c r="I53" s="12"/>
      <c r="J53" s="12"/>
      <c r="K53" s="12"/>
      <c r="L53" s="12"/>
      <c r="M53" s="12"/>
      <c r="N53" s="12"/>
      <c r="O53" s="12"/>
      <c r="P53" s="12"/>
      <c r="Q53" s="12"/>
      <c r="R53" s="12"/>
      <c r="S53" s="12"/>
      <c r="T53" s="12"/>
      <c r="U53" s="12"/>
      <c r="V53" s="13"/>
      <c r="W53" s="12"/>
      <c r="X53" s="25"/>
      <c r="Y53" s="12"/>
      <c r="Z53" s="25"/>
      <c r="AA53" s="12"/>
      <c r="AB53" s="25"/>
      <c r="AC53" s="25"/>
      <c r="AD53" s="14"/>
      <c r="AE53" s="2"/>
      <c r="AF53" s="2"/>
    </row>
    <row r="54" spans="1:33" x14ac:dyDescent="0.2">
      <c r="A54" s="91"/>
      <c r="B54" s="12"/>
      <c r="C54" s="12"/>
      <c r="D54" s="12"/>
      <c r="E54" s="12"/>
      <c r="F54" s="12"/>
      <c r="G54" s="12"/>
      <c r="H54" s="12"/>
      <c r="I54" s="12"/>
      <c r="J54" s="12"/>
      <c r="K54" s="12"/>
      <c r="L54" s="12"/>
      <c r="M54" s="12"/>
      <c r="N54" s="12"/>
      <c r="O54" s="12"/>
      <c r="P54" s="12"/>
      <c r="Q54" s="12"/>
      <c r="R54" s="12"/>
      <c r="S54" s="12"/>
      <c r="T54" s="12"/>
      <c r="U54" s="12"/>
      <c r="V54" s="13"/>
      <c r="W54" s="12"/>
      <c r="X54" s="25"/>
      <c r="Y54" s="12"/>
      <c r="Z54" s="25"/>
      <c r="AA54" s="12"/>
      <c r="AB54" s="12"/>
      <c r="AC54" s="12"/>
      <c r="AD54" s="14"/>
      <c r="AE54" s="2"/>
      <c r="AF54" s="2"/>
    </row>
    <row r="55" spans="1:33" x14ac:dyDescent="0.2">
      <c r="A55" s="91"/>
      <c r="B55" s="12"/>
      <c r="C55" s="12"/>
      <c r="D55" s="12"/>
      <c r="E55" s="12"/>
      <c r="F55" s="12"/>
      <c r="G55" s="12"/>
      <c r="H55" s="12"/>
      <c r="I55" s="12"/>
      <c r="J55" s="12"/>
      <c r="K55" s="12"/>
      <c r="L55" s="12"/>
      <c r="M55" s="12"/>
      <c r="N55" s="12"/>
      <c r="O55" s="12"/>
      <c r="P55" s="12"/>
      <c r="Q55" s="12"/>
      <c r="R55" s="12"/>
      <c r="S55" s="12"/>
      <c r="T55" s="12"/>
      <c r="U55" s="12"/>
      <c r="V55" s="13"/>
      <c r="W55" s="13"/>
      <c r="X55" s="12"/>
      <c r="Y55" s="25"/>
      <c r="Z55" s="25"/>
      <c r="AA55" s="12"/>
      <c r="AB55" s="12"/>
      <c r="AC55" s="12"/>
      <c r="AD55" s="12"/>
      <c r="AE55" s="2"/>
      <c r="AF55" s="2"/>
    </row>
    <row r="56" spans="1:33" x14ac:dyDescent="0.2">
      <c r="A56" s="91"/>
      <c r="B56" s="12"/>
      <c r="C56" s="12"/>
      <c r="D56" s="12"/>
      <c r="E56" s="12"/>
      <c r="F56" s="12"/>
      <c r="G56" s="12"/>
      <c r="H56" s="12"/>
      <c r="I56" s="12"/>
      <c r="J56" s="12"/>
      <c r="K56" s="12"/>
      <c r="L56" s="12"/>
      <c r="M56" s="12"/>
      <c r="N56" s="12"/>
      <c r="O56" s="12"/>
      <c r="P56" s="12"/>
      <c r="Q56" s="12"/>
      <c r="R56" s="12"/>
      <c r="S56" s="12"/>
      <c r="T56" s="12"/>
      <c r="U56" s="12"/>
      <c r="V56" s="13"/>
      <c r="W56" s="13"/>
      <c r="X56" s="12"/>
      <c r="Y56" s="12"/>
      <c r="Z56" s="25"/>
      <c r="AA56" s="25"/>
      <c r="AB56" s="12"/>
      <c r="AC56" s="12"/>
      <c r="AD56" s="12"/>
      <c r="AE56" s="2"/>
      <c r="AF56" s="2"/>
    </row>
    <row r="57" spans="1:33" x14ac:dyDescent="0.2">
      <c r="A57" s="91"/>
      <c r="B57" s="12"/>
      <c r="C57" s="12"/>
      <c r="D57" s="12"/>
      <c r="E57" s="12"/>
      <c r="F57" s="12"/>
      <c r="G57" s="12"/>
      <c r="H57" s="12"/>
      <c r="I57" s="12"/>
      <c r="J57" s="12"/>
      <c r="K57" s="12"/>
      <c r="L57" s="12"/>
      <c r="M57" s="12"/>
      <c r="N57" s="12"/>
      <c r="O57" s="12"/>
      <c r="P57" s="12"/>
      <c r="Q57" s="12"/>
      <c r="R57" s="12"/>
      <c r="S57" s="12"/>
      <c r="T57" s="25"/>
      <c r="U57" s="25"/>
      <c r="V57" s="12"/>
      <c r="W57" s="12"/>
      <c r="X57" s="13"/>
      <c r="Y57" s="12"/>
      <c r="Z57" s="12"/>
      <c r="AA57" s="12"/>
      <c r="AB57" s="12"/>
      <c r="AC57" s="12"/>
      <c r="AD57" s="12"/>
      <c r="AE57" s="12"/>
      <c r="AF57" s="2"/>
    </row>
    <row r="58" spans="1:33" x14ac:dyDescent="0.2">
      <c r="A58" s="91"/>
      <c r="B58" s="12"/>
      <c r="C58" s="12"/>
      <c r="D58" s="12"/>
      <c r="E58" s="12"/>
      <c r="F58" s="12"/>
      <c r="G58" s="12"/>
      <c r="H58" s="12"/>
      <c r="I58" s="12"/>
      <c r="J58" s="12"/>
      <c r="K58" s="12"/>
      <c r="L58" s="12"/>
      <c r="M58" s="12"/>
      <c r="N58" s="12"/>
      <c r="O58" s="12"/>
      <c r="P58" s="12"/>
      <c r="Q58" s="12"/>
      <c r="R58" s="12"/>
      <c r="S58" s="12"/>
      <c r="T58" s="12"/>
      <c r="U58" s="25"/>
      <c r="V58" s="12"/>
      <c r="W58" s="12"/>
      <c r="X58" s="12"/>
      <c r="Y58" s="12"/>
      <c r="Z58" s="12"/>
      <c r="AA58" s="12"/>
      <c r="AB58" s="12"/>
      <c r="AC58" s="12"/>
      <c r="AD58" s="15"/>
      <c r="AE58" s="15"/>
      <c r="AF58" s="2"/>
    </row>
    <row r="59" spans="1:33" x14ac:dyDescent="0.2">
      <c r="A59" s="91"/>
      <c r="B59" s="2"/>
      <c r="C59" s="2"/>
      <c r="D59" s="2"/>
      <c r="E59" s="2"/>
      <c r="F59" s="2"/>
      <c r="G59" s="2"/>
      <c r="H59" s="2"/>
      <c r="I59" s="2"/>
      <c r="J59" s="2"/>
      <c r="K59" s="2"/>
      <c r="L59" s="2"/>
      <c r="M59" s="2"/>
      <c r="N59" s="2"/>
      <c r="O59" s="2"/>
      <c r="P59" s="2"/>
      <c r="Q59" s="2"/>
      <c r="R59" s="2"/>
      <c r="S59" s="2"/>
      <c r="T59" s="2"/>
      <c r="U59" s="25"/>
      <c r="V59" s="2"/>
      <c r="W59" s="2"/>
      <c r="X59" s="2"/>
      <c r="Y59" s="2"/>
      <c r="Z59" s="2"/>
      <c r="AA59" s="2"/>
      <c r="AB59" s="2"/>
      <c r="AC59" s="2"/>
      <c r="AD59" s="2"/>
      <c r="AE59" s="2"/>
      <c r="AF59" s="2"/>
    </row>
    <row r="60" spans="1:33" x14ac:dyDescent="0.2">
      <c r="A60" s="91"/>
      <c r="B60" s="2"/>
      <c r="C60" s="2"/>
      <c r="D60" s="2"/>
      <c r="E60" s="2"/>
      <c r="F60" s="2"/>
      <c r="G60" s="2"/>
      <c r="H60" s="2"/>
      <c r="I60" s="2"/>
      <c r="J60" s="2"/>
      <c r="K60" s="2"/>
      <c r="L60" s="2"/>
      <c r="M60" s="2"/>
      <c r="N60" s="2"/>
      <c r="O60" s="2"/>
      <c r="P60" s="2"/>
      <c r="Q60" s="2"/>
      <c r="R60" s="2"/>
      <c r="S60" s="2"/>
      <c r="T60" s="2"/>
      <c r="U60" s="2"/>
      <c r="V60" s="2"/>
      <c r="W60" s="2"/>
      <c r="X60" s="2"/>
      <c r="Y60" s="2"/>
      <c r="Z60" s="15"/>
      <c r="AA60" s="15"/>
      <c r="AB60" s="15"/>
      <c r="AC60" s="15"/>
      <c r="AD60" s="15"/>
      <c r="AE60" s="15"/>
      <c r="AF60" s="15"/>
    </row>
    <row r="61" spans="1:33" x14ac:dyDescent="0.2">
      <c r="A61" s="91"/>
      <c r="B61" s="2"/>
      <c r="C61" s="2"/>
      <c r="D61" s="2"/>
      <c r="E61" s="2"/>
      <c r="F61" s="2"/>
      <c r="G61" s="2"/>
      <c r="H61" s="2"/>
      <c r="I61" s="2"/>
      <c r="J61" s="2"/>
      <c r="K61" s="2"/>
      <c r="L61" s="2"/>
      <c r="M61" s="2"/>
      <c r="N61" s="2"/>
      <c r="O61" s="2"/>
      <c r="P61" s="2"/>
      <c r="Q61" s="2"/>
      <c r="R61" s="2"/>
      <c r="S61" s="2"/>
      <c r="T61" s="2"/>
      <c r="U61" s="2"/>
      <c r="V61" s="2"/>
      <c r="W61" s="2"/>
      <c r="X61" s="2"/>
      <c r="Y61" s="2"/>
      <c r="Z61" s="15"/>
      <c r="AA61" s="15"/>
      <c r="AB61" s="15"/>
      <c r="AC61" s="15"/>
      <c r="AD61" s="15"/>
      <c r="AE61" s="15"/>
      <c r="AF61" s="15"/>
    </row>
    <row r="62" spans="1:33" x14ac:dyDescent="0.2">
      <c r="A62" s="91"/>
      <c r="AA62" s="22"/>
      <c r="AB62" s="22"/>
      <c r="AC62" s="22"/>
      <c r="AD62" s="22"/>
      <c r="AE62" s="22"/>
      <c r="AF62" s="22"/>
      <c r="AG62" s="22"/>
    </row>
    <row r="63" spans="1:33" x14ac:dyDescent="0.2">
      <c r="A63" s="91"/>
    </row>
    <row r="64" spans="1:33" x14ac:dyDescent="0.2">
      <c r="A64" s="91"/>
    </row>
    <row r="65" spans="1:36" x14ac:dyDescent="0.2">
      <c r="A65" s="91"/>
    </row>
    <row r="66" spans="1:36" x14ac:dyDescent="0.2">
      <c r="A66" s="91"/>
      <c r="AC66" s="22"/>
      <c r="AD66" s="22"/>
      <c r="AE66" s="22"/>
      <c r="AF66" s="22"/>
      <c r="AG66" s="22"/>
      <c r="AH66" s="22"/>
      <c r="AI66" s="22"/>
    </row>
    <row r="67" spans="1:36" x14ac:dyDescent="0.2">
      <c r="A67" s="92"/>
    </row>
    <row r="68" spans="1:36" x14ac:dyDescent="0.2">
      <c r="A68" s="93"/>
      <c r="AC68" s="22"/>
      <c r="AD68" s="22"/>
      <c r="AE68" s="22"/>
      <c r="AF68" s="22"/>
      <c r="AG68" s="22"/>
      <c r="AH68" s="22"/>
      <c r="AI68" s="22"/>
    </row>
    <row r="69" spans="1:36" x14ac:dyDescent="0.2">
      <c r="A69" s="93"/>
    </row>
    <row r="70" spans="1:36" x14ac:dyDescent="0.2">
      <c r="A70" s="93"/>
      <c r="AD70" s="22"/>
      <c r="AE70" s="22"/>
      <c r="AF70" s="22"/>
      <c r="AG70" s="22"/>
      <c r="AH70" s="22"/>
      <c r="AI70" s="22"/>
      <c r="AJ70" s="22"/>
    </row>
  </sheetData>
  <hyperlinks>
    <hyperlink ref="A4" location="Contents!A1" display="Back to contents" xr:uid="{00000000-0004-0000-7800-000000000000}"/>
  </hyperlink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dimension ref="A1:AJ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297</v>
      </c>
      <c r="B1" s="170" t="s">
        <v>297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298</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6">
        <v>2383.2125000000001</v>
      </c>
      <c r="C5" s="116">
        <v>2619.4749999999999</v>
      </c>
      <c r="D5" s="116">
        <v>2676.59</v>
      </c>
      <c r="E5" s="116">
        <v>2795.2674999999999</v>
      </c>
      <c r="F5" s="116">
        <v>2942.875</v>
      </c>
      <c r="G5" s="116">
        <v>3105.84</v>
      </c>
      <c r="H5" s="116">
        <v>3274.3525</v>
      </c>
      <c r="I5" s="116">
        <v>3455.0275000000001</v>
      </c>
      <c r="J5" s="116"/>
      <c r="K5" s="116"/>
      <c r="L5" s="116"/>
      <c r="M5" s="116"/>
      <c r="N5" s="116"/>
      <c r="O5" s="116"/>
      <c r="P5" s="111"/>
      <c r="Q5" s="111"/>
      <c r="R5" s="3"/>
      <c r="S5" s="3"/>
      <c r="T5" s="3"/>
      <c r="U5" s="3"/>
      <c r="V5" s="3"/>
      <c r="W5" s="3"/>
      <c r="X5" s="3"/>
      <c r="Y5" s="3"/>
      <c r="Z5" s="3"/>
      <c r="AA5" s="4"/>
      <c r="AB5" s="5"/>
      <c r="AC5" s="5"/>
      <c r="AD5" s="2"/>
      <c r="AE5" s="2"/>
      <c r="AF5" s="2"/>
    </row>
    <row r="6" spans="1:36" x14ac:dyDescent="0.2">
      <c r="A6" s="110" t="s">
        <v>86</v>
      </c>
      <c r="B6" s="116"/>
      <c r="C6" s="116">
        <v>2619.4749999999999</v>
      </c>
      <c r="D6" s="116">
        <v>2856.8649999999998</v>
      </c>
      <c r="E6" s="116">
        <v>3104.9075000000003</v>
      </c>
      <c r="F6" s="116">
        <v>3261.3325</v>
      </c>
      <c r="G6" s="116">
        <v>3446.9074999999998</v>
      </c>
      <c r="H6" s="116">
        <v>3638.9524999999999</v>
      </c>
      <c r="I6" s="116">
        <v>3838.32</v>
      </c>
      <c r="J6" s="116"/>
      <c r="K6" s="116"/>
      <c r="L6" s="116"/>
      <c r="M6" s="116"/>
      <c r="N6" s="116"/>
      <c r="O6" s="116"/>
      <c r="P6" s="111"/>
      <c r="Q6" s="111"/>
      <c r="R6" s="3"/>
      <c r="S6" s="3"/>
      <c r="T6" s="3"/>
      <c r="U6" s="3"/>
      <c r="V6" s="3"/>
      <c r="W6" s="3"/>
      <c r="X6" s="3"/>
      <c r="Y6" s="3"/>
      <c r="Z6" s="3"/>
      <c r="AA6" s="4"/>
      <c r="AB6" s="5"/>
      <c r="AC6" s="5"/>
      <c r="AD6" s="2"/>
      <c r="AE6" s="2"/>
      <c r="AF6" s="2"/>
    </row>
    <row r="7" spans="1:36" x14ac:dyDescent="0.2">
      <c r="A7" s="110" t="s">
        <v>87</v>
      </c>
      <c r="B7" s="116"/>
      <c r="C7" s="116">
        <v>2619.4750366210938</v>
      </c>
      <c r="D7" s="116">
        <v>2892.3724999999999</v>
      </c>
      <c r="E7" s="116">
        <v>3168.313311101434</v>
      </c>
      <c r="F7" s="116">
        <v>3333.3777405387791</v>
      </c>
      <c r="G7" s="116">
        <v>3523.9031247958001</v>
      </c>
      <c r="H7" s="116">
        <v>3721.3165939827172</v>
      </c>
      <c r="I7" s="116">
        <v>3929.117467709093</v>
      </c>
      <c r="J7" s="116"/>
      <c r="K7" s="116"/>
      <c r="L7" s="116"/>
      <c r="M7" s="116"/>
      <c r="N7" s="116"/>
      <c r="O7" s="116"/>
      <c r="P7" s="111"/>
      <c r="Q7" s="111"/>
      <c r="R7" s="3"/>
      <c r="S7" s="3"/>
      <c r="T7" s="3"/>
      <c r="U7" s="3"/>
      <c r="V7" s="3"/>
      <c r="W7" s="3"/>
      <c r="X7" s="3"/>
      <c r="Y7" s="3"/>
      <c r="Z7" s="3"/>
      <c r="AA7" s="4"/>
      <c r="AB7" s="5"/>
      <c r="AC7" s="5"/>
      <c r="AD7" s="2"/>
      <c r="AE7" s="2"/>
      <c r="AF7" s="2"/>
    </row>
    <row r="8" spans="1:36" x14ac:dyDescent="0.2">
      <c r="A8" s="110" t="s">
        <v>88</v>
      </c>
      <c r="B8" s="116"/>
      <c r="C8" s="116"/>
      <c r="D8" s="116">
        <v>2885.4250000000002</v>
      </c>
      <c r="E8" s="116">
        <v>2849.6914725901715</v>
      </c>
      <c r="F8" s="116">
        <v>2904.0904503052434</v>
      </c>
      <c r="G8" s="116">
        <v>3046.6925801453926</v>
      </c>
      <c r="H8" s="116">
        <v>3210.6797017308622</v>
      </c>
      <c r="I8" s="116">
        <v>3391.7298372631021</v>
      </c>
      <c r="J8" s="116">
        <v>3581.7621736333599</v>
      </c>
      <c r="K8" s="116"/>
      <c r="L8" s="116"/>
      <c r="M8" s="116"/>
      <c r="N8" s="116"/>
      <c r="O8" s="116"/>
      <c r="P8" s="111"/>
      <c r="Q8" s="111"/>
      <c r="R8" s="3"/>
      <c r="S8" s="3"/>
      <c r="T8" s="3"/>
      <c r="U8" s="3"/>
      <c r="V8" s="3"/>
      <c r="W8" s="3"/>
      <c r="X8" s="3"/>
      <c r="Y8" s="3"/>
      <c r="Z8" s="3"/>
      <c r="AA8" s="4"/>
      <c r="AB8" s="5"/>
      <c r="AC8" s="5"/>
      <c r="AD8" s="2"/>
      <c r="AE8" s="2"/>
      <c r="AF8" s="2"/>
    </row>
    <row r="9" spans="1:36" x14ac:dyDescent="0.2">
      <c r="A9" s="110" t="s">
        <v>89</v>
      </c>
      <c r="B9" s="116"/>
      <c r="C9" s="116"/>
      <c r="D9" s="116">
        <v>2885.4250000000002</v>
      </c>
      <c r="E9" s="116">
        <v>2917.4007499999998</v>
      </c>
      <c r="F9" s="116">
        <v>3138.1213951492527</v>
      </c>
      <c r="G9" s="116">
        <v>3289.5154397401766</v>
      </c>
      <c r="H9" s="116">
        <v>3465.4386911230722</v>
      </c>
      <c r="I9" s="116">
        <v>3661.8940622237501</v>
      </c>
      <c r="J9" s="116">
        <v>3865.6720647698262</v>
      </c>
      <c r="K9" s="116"/>
      <c r="L9" s="116"/>
      <c r="M9" s="116"/>
      <c r="N9" s="116"/>
      <c r="O9" s="116"/>
      <c r="P9" s="111"/>
      <c r="Q9" s="111"/>
      <c r="R9" s="3"/>
      <c r="S9" s="3"/>
      <c r="T9" s="3"/>
      <c r="U9" s="3"/>
      <c r="V9" s="3"/>
      <c r="W9" s="3"/>
      <c r="X9" s="3"/>
      <c r="Y9" s="3"/>
      <c r="Z9" s="3"/>
      <c r="AA9" s="4"/>
      <c r="AB9" s="5"/>
      <c r="AC9" s="5"/>
      <c r="AD9" s="2"/>
      <c r="AE9" s="2"/>
      <c r="AF9" s="2"/>
    </row>
    <row r="10" spans="1:36" x14ac:dyDescent="0.2">
      <c r="A10" s="110" t="s">
        <v>90</v>
      </c>
      <c r="B10" s="116"/>
      <c r="C10" s="116"/>
      <c r="D10" s="116"/>
      <c r="E10" s="116">
        <v>2902.94</v>
      </c>
      <c r="F10" s="116">
        <v>2978.9496172834479</v>
      </c>
      <c r="G10" s="116">
        <v>3101.8525714474445</v>
      </c>
      <c r="H10" s="116">
        <v>3230.9650270215493</v>
      </c>
      <c r="I10" s="116">
        <v>3376.4785117041338</v>
      </c>
      <c r="J10" s="116">
        <v>3538.1381895208237</v>
      </c>
      <c r="K10" s="116">
        <v>3710.9007751247264</v>
      </c>
      <c r="L10" s="116"/>
      <c r="M10" s="116"/>
      <c r="N10" s="116"/>
      <c r="O10" s="116"/>
      <c r="P10" s="111"/>
      <c r="Q10" s="111"/>
      <c r="R10" s="3"/>
      <c r="S10" s="3"/>
      <c r="T10" s="3"/>
      <c r="U10" s="3"/>
      <c r="V10" s="3"/>
      <c r="W10" s="3"/>
      <c r="X10" s="3"/>
      <c r="Y10" s="3"/>
      <c r="Z10" s="3"/>
      <c r="AA10" s="4"/>
      <c r="AB10" s="5"/>
      <c r="AC10" s="5"/>
      <c r="AD10" s="2"/>
      <c r="AE10" s="2"/>
      <c r="AF10" s="2"/>
    </row>
    <row r="11" spans="1:36" x14ac:dyDescent="0.2">
      <c r="A11" s="110" t="s">
        <v>91</v>
      </c>
      <c r="B11" s="116"/>
      <c r="C11" s="116"/>
      <c r="D11" s="116"/>
      <c r="E11" s="116">
        <v>2902.94</v>
      </c>
      <c r="F11" s="116">
        <v>3080.18</v>
      </c>
      <c r="G11" s="116">
        <v>3405.3830196382778</v>
      </c>
      <c r="H11" s="116">
        <v>3539.8127004252692</v>
      </c>
      <c r="I11" s="116">
        <v>3689.8783077638013</v>
      </c>
      <c r="J11" s="116">
        <v>3855.7224063781223</v>
      </c>
      <c r="K11" s="116">
        <v>4031.9106000597894</v>
      </c>
      <c r="L11" s="116"/>
      <c r="M11" s="116"/>
      <c r="N11" s="116"/>
      <c r="O11" s="116"/>
      <c r="P11" s="111"/>
      <c r="Q11" s="111"/>
      <c r="R11" s="3"/>
      <c r="S11" s="3"/>
      <c r="T11" s="3"/>
      <c r="U11" s="3"/>
      <c r="V11" s="3"/>
      <c r="W11" s="3"/>
      <c r="X11" s="3"/>
      <c r="Y11" s="3"/>
      <c r="Z11" s="3"/>
      <c r="AA11" s="4"/>
      <c r="AB11" s="5"/>
      <c r="AC11" s="5"/>
      <c r="AD11" s="2"/>
      <c r="AE11" s="2"/>
      <c r="AF11" s="2"/>
    </row>
    <row r="12" spans="1:36" x14ac:dyDescent="0.2">
      <c r="A12" s="110" t="s">
        <v>92</v>
      </c>
      <c r="B12" s="116"/>
      <c r="C12" s="116"/>
      <c r="D12" s="116"/>
      <c r="E12" s="116"/>
      <c r="F12" s="116">
        <v>3091.0899999999997</v>
      </c>
      <c r="G12" s="116">
        <v>3473.0074999999997</v>
      </c>
      <c r="H12" s="116">
        <v>3689.58</v>
      </c>
      <c r="I12" s="116">
        <v>3830.8999999999996</v>
      </c>
      <c r="J12" s="116">
        <v>4000.7975000000001</v>
      </c>
      <c r="K12" s="116">
        <v>4179.6224999999995</v>
      </c>
      <c r="L12" s="116">
        <v>4366.6550000000007</v>
      </c>
      <c r="M12" s="116"/>
      <c r="N12" s="116"/>
      <c r="O12" s="116"/>
      <c r="P12" s="111"/>
      <c r="Q12" s="111"/>
      <c r="R12" s="3"/>
      <c r="S12" s="3"/>
      <c r="T12" s="3"/>
      <c r="U12" s="3"/>
      <c r="V12" s="3"/>
      <c r="W12" s="3"/>
      <c r="X12" s="3"/>
      <c r="Y12" s="3"/>
      <c r="Z12" s="3"/>
      <c r="AA12" s="4"/>
      <c r="AB12" s="5"/>
      <c r="AC12" s="5"/>
      <c r="AD12" s="2"/>
      <c r="AE12" s="2"/>
      <c r="AF12" s="2"/>
    </row>
    <row r="13" spans="1:36" x14ac:dyDescent="0.2">
      <c r="A13" s="110" t="s">
        <v>93</v>
      </c>
      <c r="B13" s="116"/>
      <c r="C13" s="116"/>
      <c r="D13" s="116"/>
      <c r="E13" s="116"/>
      <c r="F13" s="116">
        <v>3066.0899999999997</v>
      </c>
      <c r="G13" s="116">
        <v>3497.9024999999997</v>
      </c>
      <c r="H13" s="116">
        <v>3747.4225000000001</v>
      </c>
      <c r="I13" s="116">
        <v>3897.1474999999996</v>
      </c>
      <c r="J13" s="116">
        <v>4073.8100000000009</v>
      </c>
      <c r="K13" s="116">
        <v>4259.7074999999995</v>
      </c>
      <c r="L13" s="116">
        <v>4448.7550000000001</v>
      </c>
      <c r="M13" s="116"/>
      <c r="N13" s="116"/>
      <c r="O13" s="116"/>
      <c r="P13" s="111"/>
      <c r="Q13" s="111"/>
      <c r="R13" s="3"/>
      <c r="S13" s="3"/>
      <c r="T13" s="3"/>
      <c r="U13" s="3"/>
      <c r="V13" s="3"/>
      <c r="W13" s="3"/>
      <c r="X13" s="3"/>
      <c r="Y13" s="3"/>
      <c r="Z13" s="3"/>
      <c r="AA13" s="4"/>
      <c r="AB13" s="5"/>
      <c r="AC13" s="5"/>
      <c r="AD13" s="2"/>
      <c r="AE13" s="2"/>
      <c r="AF13" s="2"/>
    </row>
    <row r="14" spans="1:36" x14ac:dyDescent="0.2">
      <c r="A14" s="110" t="s">
        <v>94</v>
      </c>
      <c r="B14" s="116"/>
      <c r="C14" s="116"/>
      <c r="D14" s="116"/>
      <c r="E14" s="116"/>
      <c r="F14" s="116"/>
      <c r="G14" s="116">
        <v>3474.6949999999997</v>
      </c>
      <c r="H14" s="116">
        <v>3570.2025000000003</v>
      </c>
      <c r="I14" s="116">
        <v>3672.1975000000002</v>
      </c>
      <c r="J14" s="116">
        <v>3804.5149999999999</v>
      </c>
      <c r="K14" s="116">
        <v>3962.6550000000002</v>
      </c>
      <c r="L14" s="116">
        <v>4129.95</v>
      </c>
      <c r="M14" s="116">
        <v>4308.2499999999991</v>
      </c>
      <c r="N14" s="116"/>
      <c r="O14" s="116"/>
      <c r="P14" s="111"/>
      <c r="Q14" s="111"/>
      <c r="R14" s="3"/>
      <c r="S14" s="3"/>
      <c r="T14" s="3"/>
      <c r="U14" s="3"/>
      <c r="V14" s="3"/>
      <c r="W14" s="3"/>
      <c r="X14" s="3"/>
      <c r="Y14" s="3"/>
      <c r="Z14" s="3"/>
      <c r="AA14" s="4"/>
      <c r="AB14" s="5"/>
      <c r="AC14" s="5"/>
      <c r="AD14" s="2"/>
      <c r="AE14" s="2"/>
      <c r="AF14" s="2"/>
    </row>
    <row r="15" spans="1:36" x14ac:dyDescent="0.2">
      <c r="A15" s="110" t="s">
        <v>95</v>
      </c>
      <c r="B15" s="116"/>
      <c r="C15" s="116"/>
      <c r="D15" s="116"/>
      <c r="E15" s="116"/>
      <c r="F15" s="116"/>
      <c r="G15" s="116">
        <v>3474.6949999999997</v>
      </c>
      <c r="H15" s="116">
        <v>3593.605</v>
      </c>
      <c r="I15" s="116">
        <v>3802.8325000000004</v>
      </c>
      <c r="J15" s="116">
        <v>3936.6975000000002</v>
      </c>
      <c r="K15" s="116">
        <v>4093.8749999999995</v>
      </c>
      <c r="L15" s="116">
        <v>4275.3174999999992</v>
      </c>
      <c r="M15" s="116">
        <v>4491.0275000000001</v>
      </c>
      <c r="N15" s="116"/>
      <c r="O15" s="116"/>
      <c r="P15" s="111"/>
      <c r="Q15" s="111"/>
      <c r="R15" s="3"/>
      <c r="S15" s="3"/>
      <c r="T15" s="3"/>
      <c r="U15" s="3"/>
      <c r="V15" s="3"/>
      <c r="W15" s="3"/>
      <c r="X15" s="3"/>
      <c r="Y15" s="3"/>
      <c r="Z15" s="3"/>
      <c r="AA15" s="4"/>
      <c r="AB15" s="5"/>
      <c r="AC15" s="5"/>
      <c r="AD15" s="2"/>
      <c r="AE15" s="2"/>
      <c r="AF15" s="2"/>
    </row>
    <row r="16" spans="1:36" x14ac:dyDescent="0.2">
      <c r="A16" s="110" t="s">
        <v>96</v>
      </c>
      <c r="B16" s="116"/>
      <c r="C16" s="116"/>
      <c r="D16" s="116"/>
      <c r="E16" s="116"/>
      <c r="F16" s="116"/>
      <c r="G16" s="116"/>
      <c r="H16" s="116">
        <v>3579.73</v>
      </c>
      <c r="I16" s="116">
        <v>3740.4375</v>
      </c>
      <c r="J16" s="116">
        <v>3898.1275000000005</v>
      </c>
      <c r="K16" s="116">
        <v>4063.1824999999999</v>
      </c>
      <c r="L16" s="116">
        <v>4240.6750000000002</v>
      </c>
      <c r="M16" s="116">
        <v>4431.1124999999993</v>
      </c>
      <c r="N16" s="116">
        <v>4650.1875</v>
      </c>
      <c r="O16" s="116"/>
      <c r="P16" s="112"/>
      <c r="Q16" s="111"/>
      <c r="R16" s="3"/>
      <c r="S16" s="3"/>
      <c r="T16" s="3"/>
      <c r="U16" s="3"/>
      <c r="V16" s="3"/>
      <c r="W16" s="3"/>
      <c r="X16" s="3"/>
      <c r="Y16" s="3"/>
      <c r="Z16" s="3"/>
      <c r="AA16" s="4"/>
      <c r="AB16" s="5"/>
      <c r="AC16" s="5"/>
      <c r="AD16" s="2"/>
      <c r="AE16" s="2"/>
      <c r="AF16" s="2"/>
    </row>
    <row r="17" spans="1:32" x14ac:dyDescent="0.2">
      <c r="A17" s="110" t="s">
        <v>97</v>
      </c>
      <c r="B17" s="116"/>
      <c r="C17" s="116"/>
      <c r="D17" s="116"/>
      <c r="E17" s="116"/>
      <c r="F17" s="116"/>
      <c r="G17" s="116"/>
      <c r="H17" s="116">
        <v>3579.73</v>
      </c>
      <c r="I17" s="116">
        <v>3479.8</v>
      </c>
      <c r="J17" s="116">
        <v>3621.7349999999997</v>
      </c>
      <c r="K17" s="116">
        <v>3777.0174999999999</v>
      </c>
      <c r="L17" s="116">
        <v>3942.7175000000002</v>
      </c>
      <c r="M17" s="116">
        <v>4117.0199999999995</v>
      </c>
      <c r="N17" s="116">
        <v>4303.0625</v>
      </c>
      <c r="O17" s="116"/>
      <c r="P17" s="111"/>
      <c r="Q17" s="111"/>
      <c r="R17" s="3"/>
      <c r="S17" s="3"/>
      <c r="T17" s="3"/>
      <c r="U17" s="3"/>
      <c r="V17" s="3"/>
      <c r="W17" s="3"/>
      <c r="X17" s="3"/>
      <c r="Y17" s="3"/>
      <c r="Z17" s="3"/>
      <c r="AA17" s="4"/>
      <c r="AB17" s="5"/>
      <c r="AC17" s="5"/>
      <c r="AD17" s="2"/>
      <c r="AE17" s="2"/>
      <c r="AF17" s="2"/>
    </row>
    <row r="18" spans="1:32" x14ac:dyDescent="0.2">
      <c r="A18" s="110" t="s">
        <v>98</v>
      </c>
      <c r="B18" s="116"/>
      <c r="C18" s="116"/>
      <c r="D18" s="116"/>
      <c r="E18" s="116"/>
      <c r="F18" s="116"/>
      <c r="G18" s="116"/>
      <c r="H18" s="116">
        <v>3579.73</v>
      </c>
      <c r="I18" s="116">
        <v>3399.5425</v>
      </c>
      <c r="J18" s="116">
        <v>3336.7200000000003</v>
      </c>
      <c r="K18" s="116">
        <v>3470.89</v>
      </c>
      <c r="L18" s="116">
        <v>3617.1275000000001</v>
      </c>
      <c r="M18" s="116">
        <v>3759.9450000000002</v>
      </c>
      <c r="N18" s="116">
        <v>3918.0524999999998</v>
      </c>
      <c r="O18" s="116"/>
      <c r="P18" s="111"/>
      <c r="Q18" s="111"/>
      <c r="R18" s="3"/>
      <c r="S18" s="3"/>
      <c r="T18" s="3"/>
      <c r="U18" s="3"/>
      <c r="V18" s="3"/>
      <c r="W18" s="3"/>
      <c r="X18" s="3"/>
      <c r="Y18" s="3"/>
      <c r="Z18" s="3"/>
      <c r="AA18" s="4"/>
      <c r="AB18" s="5"/>
      <c r="AC18" s="5"/>
      <c r="AD18" s="2"/>
      <c r="AE18" s="2"/>
      <c r="AF18" s="2"/>
    </row>
    <row r="19" spans="1:32" x14ac:dyDescent="0.2">
      <c r="A19" s="110" t="s">
        <v>241</v>
      </c>
      <c r="B19" s="116"/>
      <c r="C19" s="116"/>
      <c r="D19" s="116"/>
      <c r="E19" s="116"/>
      <c r="F19" s="116"/>
      <c r="G19" s="116"/>
      <c r="H19" s="116"/>
      <c r="I19" s="116">
        <v>3411.6750000000002</v>
      </c>
      <c r="J19" s="116">
        <v>3675.5675000000001</v>
      </c>
      <c r="K19" s="116">
        <v>3894.2049999999999</v>
      </c>
      <c r="L19" s="116">
        <v>4050.9424999999997</v>
      </c>
      <c r="M19" s="116">
        <v>4212</v>
      </c>
      <c r="N19" s="116">
        <v>4382.2299999999996</v>
      </c>
      <c r="O19" s="116">
        <v>4561.4100000000008</v>
      </c>
      <c r="P19" s="111"/>
      <c r="Q19" s="111"/>
      <c r="R19" s="3"/>
      <c r="S19" s="3"/>
      <c r="T19" s="3"/>
      <c r="U19" s="3"/>
      <c r="V19" s="3"/>
      <c r="W19" s="3"/>
      <c r="X19" s="3"/>
      <c r="Y19" s="3"/>
      <c r="Z19" s="3"/>
      <c r="AA19" s="4"/>
      <c r="AB19" s="5"/>
      <c r="AC19" s="5"/>
      <c r="AD19" s="2"/>
      <c r="AE19" s="2"/>
      <c r="AF19" s="2"/>
    </row>
    <row r="20" spans="1:32" x14ac:dyDescent="0.2">
      <c r="A20" s="110" t="s">
        <v>436</v>
      </c>
      <c r="B20" s="111"/>
      <c r="C20" s="111"/>
      <c r="D20" s="111"/>
      <c r="E20" s="111"/>
      <c r="F20" s="111"/>
      <c r="G20" s="111"/>
      <c r="H20" s="111"/>
      <c r="I20" s="116">
        <v>3411.6750000000002</v>
      </c>
      <c r="J20" s="116">
        <v>3695.8225000000002</v>
      </c>
      <c r="K20" s="116">
        <v>4009.4725000000003</v>
      </c>
      <c r="L20" s="116">
        <v>4138.4250000000002</v>
      </c>
      <c r="M20" s="116">
        <v>4281.6625000000004</v>
      </c>
      <c r="N20" s="116">
        <v>4446.6550000000007</v>
      </c>
      <c r="O20" s="116">
        <v>4622.6075000000001</v>
      </c>
      <c r="P20" s="111"/>
      <c r="Q20" s="111"/>
      <c r="R20" s="3"/>
      <c r="S20" s="3"/>
      <c r="T20" s="3"/>
      <c r="U20" s="3"/>
      <c r="V20" s="3"/>
      <c r="W20" s="3"/>
      <c r="X20" s="3"/>
      <c r="Y20" s="3"/>
      <c r="Z20" s="3"/>
      <c r="AA20" s="4"/>
      <c r="AB20" s="5"/>
      <c r="AC20" s="5"/>
      <c r="AD20" s="2"/>
      <c r="AE20" s="2"/>
      <c r="AF20" s="2"/>
    </row>
    <row r="21" spans="1:32" x14ac:dyDescent="0.2">
      <c r="A21" s="113" t="s">
        <v>444</v>
      </c>
      <c r="B21" s="111"/>
      <c r="C21" s="111"/>
      <c r="D21" s="111"/>
      <c r="E21" s="111"/>
      <c r="F21" s="111"/>
      <c r="G21" s="111"/>
      <c r="H21" s="111"/>
      <c r="I21" s="111"/>
      <c r="J21" s="116">
        <v>3699.5349999999999</v>
      </c>
      <c r="K21" s="116">
        <v>4089.7849999999999</v>
      </c>
      <c r="L21" s="116">
        <v>4224.4925000000003</v>
      </c>
      <c r="M21" s="116">
        <v>4338.6875</v>
      </c>
      <c r="N21" s="116">
        <v>4471.5</v>
      </c>
      <c r="O21" s="116">
        <v>4622.4424999999992</v>
      </c>
      <c r="P21" s="116">
        <v>4776.8424999999997</v>
      </c>
      <c r="Q21" s="111"/>
      <c r="R21" s="3"/>
      <c r="S21" s="3"/>
      <c r="T21" s="3"/>
      <c r="U21" s="3"/>
      <c r="V21" s="3"/>
      <c r="W21" s="3"/>
      <c r="X21" s="3"/>
      <c r="Y21" s="3"/>
      <c r="Z21" s="3"/>
      <c r="AA21" s="4"/>
      <c r="AB21" s="5"/>
      <c r="AC21" s="5"/>
      <c r="AD21" s="2"/>
      <c r="AE21" s="2"/>
      <c r="AF21" s="2"/>
    </row>
    <row r="22" spans="1:32" x14ac:dyDescent="0.2">
      <c r="A22" s="113" t="s">
        <v>520</v>
      </c>
      <c r="B22" s="111"/>
      <c r="C22" s="111"/>
      <c r="D22" s="111"/>
      <c r="E22" s="111"/>
      <c r="F22" s="111"/>
      <c r="G22" s="111"/>
      <c r="H22" s="111"/>
      <c r="I22" s="111"/>
      <c r="J22" s="117">
        <v>3699.5349999999999</v>
      </c>
      <c r="K22" s="117">
        <v>4061.16</v>
      </c>
      <c r="L22" s="117">
        <v>4036.2649999999999</v>
      </c>
      <c r="M22" s="117">
        <v>4150.8675000000003</v>
      </c>
      <c r="N22" s="117">
        <v>4274.9575000000004</v>
      </c>
      <c r="O22" s="117">
        <v>4409.4174999999996</v>
      </c>
      <c r="P22" s="117">
        <v>4555.9625000000005</v>
      </c>
      <c r="Q22" s="111"/>
      <c r="R22" s="3"/>
      <c r="S22" s="3"/>
      <c r="T22" s="3"/>
      <c r="U22" s="3"/>
      <c r="V22" s="3"/>
      <c r="W22" s="3"/>
      <c r="X22" s="3"/>
      <c r="Y22" s="3"/>
      <c r="Z22" s="3"/>
      <c r="AA22" s="4"/>
      <c r="AB22" s="5"/>
      <c r="AC22" s="5"/>
      <c r="AD22" s="2"/>
      <c r="AE22" s="2"/>
      <c r="AF22" s="2"/>
    </row>
    <row r="23" spans="1:32" x14ac:dyDescent="0.2">
      <c r="A23" s="113" t="s">
        <v>532</v>
      </c>
      <c r="B23" s="111"/>
      <c r="C23" s="111"/>
      <c r="D23" s="111"/>
      <c r="E23" s="111"/>
      <c r="F23" s="111"/>
      <c r="G23" s="111"/>
      <c r="H23" s="111"/>
      <c r="I23" s="111"/>
      <c r="J23" s="116"/>
      <c r="K23" s="116">
        <v>4058.8</v>
      </c>
      <c r="L23" s="116">
        <v>4144.6499999999996</v>
      </c>
      <c r="M23" s="116">
        <v>4229.5150000000003</v>
      </c>
      <c r="N23" s="116">
        <v>4372.9150000000009</v>
      </c>
      <c r="O23" s="116">
        <v>4522.4049999999997</v>
      </c>
      <c r="P23" s="116">
        <v>4679.24</v>
      </c>
      <c r="Q23" s="116">
        <v>4844.1125000000002</v>
      </c>
      <c r="R23" s="3"/>
      <c r="S23" s="3"/>
      <c r="T23" s="3"/>
      <c r="U23" s="3"/>
      <c r="V23" s="3"/>
      <c r="W23" s="3"/>
      <c r="X23" s="3"/>
      <c r="Y23" s="3"/>
      <c r="Z23" s="3"/>
      <c r="AA23" s="4"/>
      <c r="AB23" s="5"/>
      <c r="AC23" s="5"/>
      <c r="AD23" s="2"/>
      <c r="AE23" s="2"/>
      <c r="AF23" s="2"/>
    </row>
    <row r="24" spans="1:32" x14ac:dyDescent="0.2">
      <c r="A24" s="113" t="s">
        <v>547</v>
      </c>
      <c r="B24" s="111"/>
      <c r="C24" s="111"/>
      <c r="D24" s="111"/>
      <c r="E24" s="111"/>
      <c r="F24" s="111"/>
      <c r="G24" s="111"/>
      <c r="H24" s="111"/>
      <c r="I24" s="111"/>
      <c r="J24" s="116"/>
      <c r="K24" s="116">
        <v>4058.7997189952907</v>
      </c>
      <c r="L24" s="116">
        <v>4001.8973559557867</v>
      </c>
      <c r="M24" s="116">
        <v>3930.2766933545445</v>
      </c>
      <c r="N24" s="116">
        <v>4063.0625758280148</v>
      </c>
      <c r="O24" s="116">
        <v>4208.1059260533548</v>
      </c>
      <c r="P24" s="116">
        <v>4358.9253620111767</v>
      </c>
      <c r="Q24" s="116">
        <v>4517.3091340373858</v>
      </c>
      <c r="R24" s="3"/>
      <c r="S24" s="3"/>
      <c r="T24" s="3"/>
      <c r="U24" s="3"/>
      <c r="V24" s="3"/>
      <c r="W24" s="3"/>
      <c r="X24" s="3"/>
      <c r="Y24" s="3"/>
      <c r="Z24" s="3"/>
      <c r="AA24" s="4"/>
      <c r="AB24" s="5"/>
      <c r="AC24" s="5"/>
      <c r="AD24" s="2"/>
      <c r="AE24" s="2"/>
      <c r="AF24" s="2"/>
    </row>
    <row r="25" spans="1:32" x14ac:dyDescent="0.2">
      <c r="A25" s="113" t="s">
        <v>555</v>
      </c>
      <c r="B25" s="111"/>
      <c r="C25" s="111"/>
      <c r="D25" s="111"/>
      <c r="E25" s="111"/>
      <c r="F25" s="111"/>
      <c r="G25" s="111"/>
      <c r="H25" s="111"/>
      <c r="I25" s="111"/>
      <c r="J25" s="116"/>
      <c r="K25" s="116"/>
      <c r="L25" s="116">
        <v>4003.4401391134907</v>
      </c>
      <c r="M25" s="116">
        <v>4065.0797441269679</v>
      </c>
      <c r="N25" s="116">
        <v>4244.5484001958994</v>
      </c>
      <c r="O25" s="116">
        <v>4408.3779914030338</v>
      </c>
      <c r="P25" s="116">
        <v>4564.8181435000297</v>
      </c>
      <c r="Q25" s="116">
        <v>4718.1016193444884</v>
      </c>
      <c r="R25" s="116">
        <v>4888.4653471070305</v>
      </c>
      <c r="S25" s="3"/>
      <c r="T25" s="3"/>
      <c r="U25" s="3"/>
      <c r="V25" s="3"/>
      <c r="W25" s="3"/>
      <c r="X25" s="3"/>
      <c r="Y25" s="3"/>
      <c r="Z25" s="3"/>
      <c r="AA25" s="4"/>
      <c r="AB25" s="5"/>
      <c r="AC25" s="5"/>
      <c r="AD25" s="2"/>
      <c r="AE25" s="2"/>
      <c r="AF25" s="2"/>
    </row>
    <row r="26" spans="1:32" x14ac:dyDescent="0.2">
      <c r="A26" s="113" t="s">
        <v>578</v>
      </c>
      <c r="B26" s="111"/>
      <c r="C26" s="111"/>
      <c r="D26" s="111"/>
      <c r="E26" s="111"/>
      <c r="F26" s="111"/>
      <c r="G26" s="111"/>
      <c r="H26" s="111"/>
      <c r="I26" s="111"/>
      <c r="J26" s="116"/>
      <c r="K26" s="116"/>
      <c r="L26" s="116"/>
      <c r="M26" s="116">
        <v>3979.1258500000004</v>
      </c>
      <c r="N26" s="116">
        <v>3367.9059225000001</v>
      </c>
      <c r="O26" s="116">
        <v>3573.7754999999997</v>
      </c>
      <c r="P26" s="116">
        <v>3784.7095550000004</v>
      </c>
      <c r="Q26" s="116">
        <v>3930.7152649999998</v>
      </c>
      <c r="R26" s="116">
        <v>4082.9616724999996</v>
      </c>
      <c r="S26" s="116">
        <v>4246.02682</v>
      </c>
      <c r="T26" s="3"/>
      <c r="U26" s="3"/>
      <c r="V26" s="3"/>
      <c r="W26" s="3"/>
      <c r="X26" s="3"/>
      <c r="Y26" s="3"/>
      <c r="Z26" s="3"/>
      <c r="AA26" s="4"/>
      <c r="AB26" s="5"/>
      <c r="AC26" s="5"/>
      <c r="AD26" s="2"/>
      <c r="AE26" s="2"/>
      <c r="AF26" s="2"/>
    </row>
    <row r="27" spans="1:32" x14ac:dyDescent="0.2">
      <c r="A27" s="113" t="s">
        <v>581</v>
      </c>
      <c r="B27" s="111"/>
      <c r="C27" s="111"/>
      <c r="D27" s="111"/>
      <c r="E27" s="111"/>
      <c r="F27" s="111"/>
      <c r="G27" s="111"/>
      <c r="H27" s="111"/>
      <c r="I27" s="111"/>
      <c r="J27" s="116"/>
      <c r="K27" s="116"/>
      <c r="L27" s="116"/>
      <c r="M27" s="116">
        <v>3979.1258500000004</v>
      </c>
      <c r="N27" s="116">
        <v>3484.1726825000001</v>
      </c>
      <c r="O27" s="116">
        <v>3957.6205000000004</v>
      </c>
      <c r="P27" s="116">
        <v>4149.6440549999998</v>
      </c>
      <c r="Q27" s="116">
        <v>4297.4093499999999</v>
      </c>
      <c r="R27" s="116">
        <v>4459.1626374999996</v>
      </c>
      <c r="S27" s="116">
        <v>4633.9062725000003</v>
      </c>
      <c r="T27" s="3"/>
      <c r="U27" s="3"/>
      <c r="V27" s="3"/>
      <c r="W27" s="3"/>
      <c r="X27" s="3"/>
      <c r="Y27" s="3"/>
      <c r="Z27" s="3"/>
      <c r="AA27" s="4"/>
      <c r="AB27" s="5"/>
      <c r="AC27" s="5"/>
      <c r="AD27" s="2"/>
      <c r="AE27" s="2"/>
      <c r="AF27" s="2"/>
    </row>
    <row r="28" spans="1:32" x14ac:dyDescent="0.2">
      <c r="A28" s="113" t="s">
        <v>584</v>
      </c>
      <c r="B28" s="111"/>
      <c r="C28" s="111"/>
      <c r="D28" s="111"/>
      <c r="E28" s="111"/>
      <c r="F28" s="111"/>
      <c r="G28" s="111"/>
      <c r="H28" s="111"/>
      <c r="I28" s="111"/>
      <c r="J28" s="116"/>
      <c r="K28" s="116"/>
      <c r="L28" s="116"/>
      <c r="M28" s="116"/>
      <c r="N28" s="116">
        <v>3489.6475</v>
      </c>
      <c r="O28" s="116">
        <v>4134.3261700000003</v>
      </c>
      <c r="P28" s="116">
        <v>4429.2882675000001</v>
      </c>
      <c r="Q28" s="116">
        <v>4603.8117050000001</v>
      </c>
      <c r="R28" s="116">
        <v>4755.5464324999994</v>
      </c>
      <c r="S28" s="116">
        <v>4930.1328624999996</v>
      </c>
      <c r="T28" s="116">
        <v>5118.1203875000001</v>
      </c>
      <c r="U28" s="3"/>
      <c r="V28" s="3"/>
      <c r="W28" s="3"/>
      <c r="X28" s="3"/>
      <c r="Y28" s="3"/>
      <c r="Z28" s="3"/>
      <c r="AA28" s="4"/>
      <c r="AB28" s="5"/>
      <c r="AC28" s="5"/>
      <c r="AD28" s="2"/>
      <c r="AE28" s="2"/>
      <c r="AF28" s="2"/>
    </row>
    <row r="29" spans="1:32" x14ac:dyDescent="0.2">
      <c r="A29" s="220" t="s">
        <v>595</v>
      </c>
      <c r="B29" s="111"/>
      <c r="C29" s="111"/>
      <c r="D29" s="111"/>
      <c r="E29" s="111"/>
      <c r="F29" s="111"/>
      <c r="G29" s="111"/>
      <c r="H29" s="111"/>
      <c r="I29" s="111"/>
      <c r="J29" s="116"/>
      <c r="K29" s="116"/>
      <c r="L29" s="116"/>
      <c r="M29" s="116"/>
      <c r="N29" s="116">
        <v>3489.6478525000002</v>
      </c>
      <c r="O29" s="116">
        <v>4095.2084224999999</v>
      </c>
      <c r="P29" s="116">
        <v>4186.8072525000007</v>
      </c>
      <c r="Q29" s="116">
        <v>4369.69031</v>
      </c>
      <c r="R29" s="116">
        <v>4541.9466950000005</v>
      </c>
      <c r="S29" s="116">
        <v>4709.2258524999997</v>
      </c>
      <c r="T29" s="116">
        <v>4884.5866900000001</v>
      </c>
      <c r="U29" s="3"/>
      <c r="V29" s="3"/>
      <c r="W29" s="3"/>
      <c r="X29" s="3"/>
      <c r="Y29" s="3"/>
      <c r="Z29" s="3"/>
      <c r="AA29" s="4"/>
      <c r="AB29" s="5"/>
      <c r="AC29" s="5"/>
      <c r="AD29" s="2"/>
      <c r="AE29" s="2"/>
      <c r="AF29" s="2"/>
    </row>
    <row r="30" spans="1:32" x14ac:dyDescent="0.2">
      <c r="A30" s="310" t="s">
        <v>610</v>
      </c>
      <c r="B30" s="308"/>
      <c r="C30" s="308"/>
      <c r="D30" s="308"/>
      <c r="E30" s="308"/>
      <c r="F30" s="308"/>
      <c r="G30" s="308"/>
      <c r="H30" s="308"/>
      <c r="I30" s="308"/>
      <c r="J30" s="116"/>
      <c r="K30" s="116"/>
      <c r="L30" s="116"/>
      <c r="M30" s="116"/>
      <c r="N30" s="116"/>
      <c r="O30" s="116">
        <v>4091.8953208975108</v>
      </c>
      <c r="P30" s="116">
        <v>3963.5655053269579</v>
      </c>
      <c r="Q30" s="116">
        <v>3919.932873722556</v>
      </c>
      <c r="R30" s="116">
        <v>4052.4219316167773</v>
      </c>
      <c r="S30" s="116">
        <v>4181.3889194691092</v>
      </c>
      <c r="T30" s="116">
        <v>4342.5018702563375</v>
      </c>
      <c r="U30" s="116">
        <v>4512.7481882187303</v>
      </c>
      <c r="V30" s="3"/>
      <c r="W30" s="3"/>
      <c r="X30" s="3"/>
      <c r="Y30" s="3"/>
      <c r="Z30" s="3"/>
      <c r="AA30" s="4"/>
      <c r="AB30" s="5"/>
      <c r="AC30" s="5"/>
      <c r="AD30" s="2"/>
      <c r="AE30" s="2"/>
      <c r="AF30" s="2"/>
    </row>
    <row r="31" spans="1:32" x14ac:dyDescent="0.2">
      <c r="A31" s="113"/>
      <c r="B31" s="111"/>
      <c r="C31" s="111"/>
      <c r="D31" s="111"/>
      <c r="E31" s="111"/>
      <c r="F31" s="111"/>
      <c r="G31" s="111"/>
      <c r="H31" s="111"/>
      <c r="I31" s="111"/>
      <c r="J31" s="111"/>
      <c r="K31" s="111"/>
      <c r="L31" s="111"/>
      <c r="M31" s="111"/>
      <c r="N31" s="111"/>
      <c r="O31" s="112"/>
      <c r="P31" s="111"/>
      <c r="Q31" s="111"/>
      <c r="R31" s="3"/>
      <c r="S31" s="3"/>
      <c r="T31" s="3"/>
      <c r="U31" s="3"/>
      <c r="V31" s="3"/>
      <c r="W31" s="3"/>
      <c r="X31" s="3"/>
      <c r="Y31" s="3"/>
      <c r="Z31" s="3"/>
      <c r="AA31" s="4"/>
      <c r="AB31" s="5"/>
      <c r="AC31" s="5"/>
      <c r="AD31" s="2"/>
      <c r="AE31" s="2"/>
      <c r="AF31" s="2"/>
    </row>
    <row r="32" spans="1:32" x14ac:dyDescent="0.2">
      <c r="A32" s="110" t="s">
        <v>287</v>
      </c>
      <c r="B32" s="116">
        <v>2383.2125000000001</v>
      </c>
      <c r="C32" s="116">
        <v>2619.4749999999999</v>
      </c>
      <c r="D32" s="116">
        <v>2885.4250000000002</v>
      </c>
      <c r="E32" s="116">
        <v>2902.94</v>
      </c>
      <c r="F32" s="116">
        <v>3066.0899999999997</v>
      </c>
      <c r="G32" s="116">
        <v>3474.6949999999997</v>
      </c>
      <c r="H32" s="116">
        <v>3579.73</v>
      </c>
      <c r="I32" s="116">
        <v>3410.5964112903225</v>
      </c>
      <c r="J32" s="116">
        <v>3698.8450809126975</v>
      </c>
      <c r="K32" s="116">
        <v>4061.2572674999997</v>
      </c>
      <c r="L32" s="116">
        <v>4006.2097337301584</v>
      </c>
      <c r="M32" s="116">
        <v>3976.2623659954288</v>
      </c>
      <c r="N32" s="116">
        <v>3489.6478512935291</v>
      </c>
      <c r="O32" s="116">
        <v>4091.8953208975108</v>
      </c>
      <c r="P32" s="111"/>
      <c r="Q32" s="111"/>
      <c r="R32" s="3"/>
      <c r="S32" s="3"/>
      <c r="T32" s="3"/>
      <c r="U32" s="3"/>
      <c r="V32" s="3"/>
      <c r="W32" s="3"/>
      <c r="X32" s="3"/>
      <c r="Y32" s="3"/>
      <c r="Z32" s="3"/>
      <c r="AA32" s="4"/>
      <c r="AB32" s="5"/>
      <c r="AC32" s="5"/>
      <c r="AD32" s="2"/>
      <c r="AE32" s="2"/>
      <c r="AF32" s="2"/>
    </row>
    <row r="33" spans="1:32" x14ac:dyDescent="0.2">
      <c r="A33" s="110" t="s">
        <v>288</v>
      </c>
      <c r="B33" s="111"/>
      <c r="C33" s="111"/>
      <c r="D33" s="111"/>
      <c r="E33" s="111"/>
      <c r="F33" s="111"/>
      <c r="G33" s="111"/>
      <c r="H33" s="111"/>
      <c r="I33" s="111"/>
      <c r="J33" s="111"/>
      <c r="K33" s="111"/>
      <c r="L33" s="111"/>
      <c r="M33" s="112"/>
      <c r="N33" s="112"/>
      <c r="O33" s="112"/>
      <c r="P33" s="111"/>
      <c r="Q33" s="111"/>
      <c r="R33" s="7"/>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7"/>
      <c r="P34" s="3"/>
      <c r="Q34" s="3"/>
      <c r="R34" s="7"/>
      <c r="S34" s="3"/>
      <c r="T34" s="3"/>
      <c r="U34" s="3"/>
      <c r="V34" s="3"/>
      <c r="W34" s="3"/>
      <c r="X34" s="3"/>
      <c r="Y34" s="3"/>
      <c r="Z34" s="8"/>
      <c r="AA34" s="9"/>
      <c r="AB34" s="10"/>
      <c r="AC34" s="10"/>
      <c r="AD34" s="2"/>
      <c r="AE34" s="2"/>
      <c r="AF34" s="2"/>
    </row>
    <row r="35" spans="1:32" ht="114.75" x14ac:dyDescent="0.2">
      <c r="A35" s="324" t="s">
        <v>612</v>
      </c>
      <c r="B35" s="3"/>
      <c r="C35" s="3"/>
      <c r="D35" s="3"/>
      <c r="E35" s="3"/>
      <c r="F35" s="3"/>
      <c r="G35" s="3"/>
      <c r="H35" s="3"/>
      <c r="I35" s="3"/>
      <c r="J35" s="3"/>
      <c r="K35" s="3"/>
      <c r="L35" s="3"/>
      <c r="M35" s="3"/>
      <c r="N35" s="7"/>
      <c r="O35" s="7"/>
      <c r="P35" s="7"/>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7"/>
      <c r="O36" s="3"/>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7"/>
      <c r="P37" s="3"/>
      <c r="Q37" s="3"/>
      <c r="R37" s="3"/>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6"/>
      <c r="P38" s="3"/>
      <c r="Q38" s="3"/>
      <c r="R38" s="3"/>
      <c r="S38" s="3"/>
      <c r="T38" s="3"/>
      <c r="U38" s="3"/>
      <c r="V38" s="3"/>
      <c r="W38" s="3"/>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7"/>
      <c r="R39" s="7"/>
      <c r="S39" s="3"/>
      <c r="T39" s="3"/>
      <c r="U39" s="3"/>
      <c r="V39" s="3"/>
      <c r="W39" s="3"/>
      <c r="X39" s="3"/>
      <c r="Y39" s="3"/>
      <c r="Z39" s="8"/>
      <c r="AA39" s="9"/>
      <c r="AB39" s="10"/>
      <c r="AC39" s="10"/>
      <c r="AD39" s="2"/>
      <c r="AE39" s="2"/>
      <c r="AF39" s="2"/>
    </row>
    <row r="40" spans="1:32" x14ac:dyDescent="0.2">
      <c r="A40" s="91"/>
      <c r="B40" s="3"/>
      <c r="C40" s="3"/>
      <c r="D40" s="3"/>
      <c r="E40" s="3"/>
      <c r="F40" s="3"/>
      <c r="G40" s="3"/>
      <c r="H40" s="3"/>
      <c r="I40" s="3"/>
      <c r="J40" s="3"/>
      <c r="K40" s="3"/>
      <c r="L40" s="3"/>
      <c r="M40" s="3"/>
      <c r="N40" s="3"/>
      <c r="O40" s="3"/>
      <c r="P40" s="6"/>
      <c r="Q40" s="7"/>
      <c r="R40" s="7"/>
      <c r="S40" s="7"/>
      <c r="T40" s="7"/>
      <c r="U40" s="3"/>
      <c r="V40" s="3"/>
      <c r="W40" s="6"/>
      <c r="X40" s="3"/>
      <c r="Y40" s="3"/>
      <c r="Z40" s="8"/>
      <c r="AA40" s="9"/>
      <c r="AB40" s="10"/>
      <c r="AC40" s="10"/>
      <c r="AD40" s="2"/>
      <c r="AE40" s="2"/>
      <c r="AF40" s="2"/>
    </row>
    <row r="41" spans="1:32" x14ac:dyDescent="0.2">
      <c r="A41" s="91"/>
      <c r="B41" s="3"/>
      <c r="C41" s="3"/>
      <c r="D41" s="3"/>
      <c r="E41" s="3"/>
      <c r="F41" s="3"/>
      <c r="G41" s="3"/>
      <c r="H41" s="3"/>
      <c r="I41" s="3"/>
      <c r="J41" s="3"/>
      <c r="K41" s="3"/>
      <c r="L41" s="3"/>
      <c r="M41" s="3"/>
      <c r="N41" s="3"/>
      <c r="O41" s="3"/>
      <c r="P41" s="3"/>
      <c r="Q41" s="3"/>
      <c r="R41" s="3"/>
      <c r="S41" s="7"/>
      <c r="T41" s="7"/>
      <c r="U41" s="3"/>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4"/>
      <c r="N42" s="4"/>
      <c r="O42" s="4"/>
      <c r="P42" s="3"/>
      <c r="Q42" s="7"/>
      <c r="R42" s="7"/>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4"/>
      <c r="N43" s="4"/>
      <c r="O43" s="4"/>
      <c r="P43" s="3"/>
      <c r="Q43" s="3"/>
      <c r="R43" s="7"/>
      <c r="S43" s="3"/>
      <c r="T43" s="7"/>
      <c r="U43" s="7"/>
      <c r="V43" s="7"/>
      <c r="W43" s="3"/>
      <c r="X43" s="3"/>
      <c r="Y43" s="3"/>
      <c r="Z43" s="8"/>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6"/>
      <c r="S44" s="7"/>
      <c r="T44" s="7"/>
      <c r="U44" s="7"/>
      <c r="V44" s="7"/>
      <c r="W44" s="3"/>
      <c r="X44" s="3"/>
      <c r="Y44" s="3"/>
      <c r="Z44" s="8"/>
      <c r="AA44" s="9"/>
      <c r="AB44" s="10"/>
      <c r="AC44" s="10"/>
      <c r="AD44" s="2"/>
      <c r="AE44" s="2"/>
      <c r="AF44" s="2"/>
    </row>
    <row r="45" spans="1:32" x14ac:dyDescent="0.2">
      <c r="A45" s="91"/>
      <c r="B45" s="3"/>
      <c r="C45" s="3"/>
      <c r="D45" s="3"/>
      <c r="E45" s="3"/>
      <c r="F45" s="3"/>
      <c r="G45" s="3"/>
      <c r="H45" s="3"/>
      <c r="I45" s="3"/>
      <c r="J45" s="3"/>
      <c r="K45" s="3"/>
      <c r="L45" s="4"/>
      <c r="M45" s="3"/>
      <c r="N45" s="3"/>
      <c r="O45" s="3"/>
      <c r="P45" s="3"/>
      <c r="Q45" s="3"/>
      <c r="R45" s="3"/>
      <c r="S45" s="7"/>
      <c r="T45" s="7"/>
      <c r="U45" s="7"/>
      <c r="V45" s="7"/>
      <c r="W45" s="3"/>
      <c r="X45" s="3"/>
      <c r="Y45" s="3"/>
      <c r="Z45" s="11"/>
      <c r="AA45" s="9"/>
      <c r="AB45" s="10"/>
      <c r="AC45" s="10"/>
      <c r="AD45" s="2"/>
      <c r="AE45" s="2"/>
      <c r="AF45" s="2"/>
    </row>
    <row r="46" spans="1:32" x14ac:dyDescent="0.2">
      <c r="A46" s="91"/>
      <c r="B46" s="3"/>
      <c r="C46" s="3"/>
      <c r="D46" s="3"/>
      <c r="E46" s="3"/>
      <c r="F46" s="3"/>
      <c r="G46" s="3"/>
      <c r="H46" s="3"/>
      <c r="I46" s="3"/>
      <c r="J46" s="3"/>
      <c r="K46" s="3"/>
      <c r="L46" s="4"/>
      <c r="M46" s="3"/>
      <c r="N46" s="3"/>
      <c r="O46" s="3"/>
      <c r="P46" s="3"/>
      <c r="Q46" s="3"/>
      <c r="R46" s="3"/>
      <c r="S46" s="6"/>
      <c r="T46" s="3"/>
      <c r="U46" s="7"/>
      <c r="V46" s="7"/>
      <c r="W46" s="3"/>
      <c r="X46" s="3"/>
      <c r="Y46" s="3"/>
      <c r="Z46" s="6"/>
      <c r="AA46" s="4"/>
      <c r="AB46" s="5"/>
      <c r="AC46" s="5"/>
      <c r="AD46" s="2"/>
      <c r="AE46" s="2"/>
      <c r="AF46" s="2"/>
    </row>
    <row r="47" spans="1:32" x14ac:dyDescent="0.2">
      <c r="A47" s="91"/>
      <c r="B47" s="3"/>
      <c r="C47" s="3"/>
      <c r="D47" s="3"/>
      <c r="E47" s="3"/>
      <c r="F47" s="3"/>
      <c r="G47" s="3"/>
      <c r="H47" s="3"/>
      <c r="I47" s="3"/>
      <c r="J47" s="3"/>
      <c r="K47" s="3"/>
      <c r="L47" s="4"/>
      <c r="M47" s="3"/>
      <c r="N47" s="3"/>
      <c r="O47" s="3"/>
      <c r="P47" s="3"/>
      <c r="Q47" s="3"/>
      <c r="R47" s="3"/>
      <c r="S47" s="3"/>
      <c r="T47" s="7"/>
      <c r="U47" s="7"/>
      <c r="V47" s="7"/>
      <c r="W47" s="7"/>
      <c r="X47" s="7"/>
      <c r="Y47" s="3"/>
      <c r="Z47" s="3"/>
      <c r="AA47" s="4"/>
      <c r="AB47" s="5"/>
      <c r="AC47" s="5"/>
      <c r="AD47" s="2"/>
      <c r="AE47" s="2"/>
      <c r="AF47" s="2"/>
    </row>
    <row r="48" spans="1:32" x14ac:dyDescent="0.2">
      <c r="A48" s="91"/>
      <c r="B48" s="3"/>
      <c r="C48" s="3"/>
      <c r="D48" s="3"/>
      <c r="E48" s="3"/>
      <c r="F48" s="3"/>
      <c r="G48" s="3"/>
      <c r="H48" s="3"/>
      <c r="I48" s="3"/>
      <c r="J48" s="3"/>
      <c r="K48" s="3"/>
      <c r="L48" s="4"/>
      <c r="M48" s="3"/>
      <c r="N48" s="3"/>
      <c r="O48" s="3"/>
      <c r="P48" s="3"/>
      <c r="Q48" s="3"/>
      <c r="R48" s="3"/>
      <c r="S48" s="3"/>
      <c r="T48" s="6"/>
      <c r="U48" s="7"/>
      <c r="V48" s="7"/>
      <c r="W48" s="3"/>
      <c r="X48" s="7"/>
      <c r="Y48" s="3"/>
      <c r="Z48" s="3"/>
      <c r="AA48" s="4"/>
      <c r="AB48" s="5"/>
      <c r="AC48" s="5"/>
      <c r="AD48" s="2"/>
      <c r="AE48" s="2"/>
      <c r="AF48" s="2"/>
    </row>
    <row r="49" spans="1:33" x14ac:dyDescent="0.2">
      <c r="A49" s="91"/>
      <c r="B49" s="3"/>
      <c r="C49" s="3"/>
      <c r="D49" s="3"/>
      <c r="E49" s="3"/>
      <c r="F49" s="3"/>
      <c r="G49" s="3"/>
      <c r="H49" s="3"/>
      <c r="I49" s="3"/>
      <c r="J49" s="3"/>
      <c r="K49" s="3"/>
      <c r="L49" s="3"/>
      <c r="M49" s="3"/>
      <c r="N49" s="3"/>
      <c r="O49" s="3"/>
      <c r="P49" s="3"/>
      <c r="Q49" s="3"/>
      <c r="R49" s="3"/>
      <c r="S49" s="3"/>
      <c r="T49" s="3"/>
      <c r="U49" s="7"/>
      <c r="V49" s="7"/>
      <c r="W49" s="3"/>
      <c r="X49" s="7"/>
      <c r="Y49" s="7"/>
      <c r="Z49" s="7"/>
      <c r="AA49" s="7"/>
      <c r="AB49" s="5"/>
      <c r="AC49" s="5"/>
      <c r="AD49" s="2"/>
      <c r="AE49" s="2"/>
      <c r="AF49" s="2"/>
    </row>
    <row r="50" spans="1:33" x14ac:dyDescent="0.2">
      <c r="A50" s="91"/>
      <c r="B50" s="3"/>
      <c r="C50" s="3"/>
      <c r="D50" s="3"/>
      <c r="E50" s="3"/>
      <c r="F50" s="3"/>
      <c r="G50" s="3"/>
      <c r="H50" s="3"/>
      <c r="I50" s="3"/>
      <c r="J50" s="3"/>
      <c r="K50" s="3"/>
      <c r="L50" s="3"/>
      <c r="M50" s="3"/>
      <c r="N50" s="3"/>
      <c r="O50" s="3"/>
      <c r="P50" s="3"/>
      <c r="Q50" s="3"/>
      <c r="R50" s="3"/>
      <c r="S50" s="3"/>
      <c r="T50" s="3"/>
      <c r="U50" s="6"/>
      <c r="V50" s="7"/>
      <c r="W50" s="3"/>
      <c r="X50" s="7"/>
      <c r="Y50" s="7"/>
      <c r="Z50" s="7"/>
      <c r="AA50" s="7"/>
      <c r="AB50" s="7"/>
      <c r="AC50" s="5"/>
      <c r="AD50" s="2"/>
      <c r="AE50" s="2"/>
      <c r="AF50" s="2"/>
    </row>
    <row r="51" spans="1:33" x14ac:dyDescent="0.2">
      <c r="A51" s="91"/>
      <c r="B51" s="3"/>
      <c r="C51" s="3"/>
      <c r="D51" s="3"/>
      <c r="E51" s="3"/>
      <c r="F51" s="3"/>
      <c r="G51" s="3"/>
      <c r="H51" s="3"/>
      <c r="I51" s="3"/>
      <c r="J51" s="3"/>
      <c r="K51" s="3"/>
      <c r="L51" s="3"/>
      <c r="M51" s="3"/>
      <c r="N51" s="3"/>
      <c r="O51" s="3"/>
      <c r="P51" s="3"/>
      <c r="Q51" s="3"/>
      <c r="R51" s="3"/>
      <c r="S51" s="3"/>
      <c r="T51" s="3"/>
      <c r="U51" s="3"/>
      <c r="V51" s="7"/>
      <c r="W51" s="3"/>
      <c r="X51" s="7"/>
      <c r="Y51" s="7"/>
      <c r="Z51" s="7"/>
      <c r="AA51" s="7"/>
      <c r="AB51" s="7"/>
      <c r="AC51" s="5"/>
      <c r="AD51" s="2"/>
      <c r="AE51" s="2"/>
      <c r="AF51" s="2"/>
    </row>
    <row r="52" spans="1:33" x14ac:dyDescent="0.2">
      <c r="A52" s="91"/>
      <c r="B52" s="12"/>
      <c r="C52" s="12"/>
      <c r="D52" s="12"/>
      <c r="E52" s="12"/>
      <c r="F52" s="12"/>
      <c r="G52" s="12"/>
      <c r="H52" s="12"/>
      <c r="I52" s="12"/>
      <c r="J52" s="12"/>
      <c r="K52" s="12"/>
      <c r="L52" s="12"/>
      <c r="M52" s="12"/>
      <c r="N52" s="12"/>
      <c r="O52" s="12"/>
      <c r="P52" s="12"/>
      <c r="Q52" s="12"/>
      <c r="R52" s="12"/>
      <c r="S52" s="12"/>
      <c r="T52" s="12"/>
      <c r="U52" s="12"/>
      <c r="V52" s="13"/>
      <c r="W52" s="12"/>
      <c r="X52" s="12"/>
      <c r="Y52" s="12"/>
      <c r="Z52" s="25"/>
      <c r="AA52" s="25"/>
      <c r="AB52" s="25"/>
      <c r="AC52" s="13"/>
      <c r="AD52" s="14"/>
      <c r="AE52" s="2"/>
      <c r="AF52" s="2"/>
    </row>
    <row r="53" spans="1:33" x14ac:dyDescent="0.2">
      <c r="A53" s="91"/>
      <c r="B53" s="12"/>
      <c r="C53" s="12"/>
      <c r="D53" s="12"/>
      <c r="E53" s="12"/>
      <c r="F53" s="12"/>
      <c r="G53" s="12"/>
      <c r="H53" s="12"/>
      <c r="I53" s="12"/>
      <c r="J53" s="12"/>
      <c r="K53" s="12"/>
      <c r="L53" s="12"/>
      <c r="M53" s="12"/>
      <c r="N53" s="12"/>
      <c r="O53" s="12"/>
      <c r="P53" s="12"/>
      <c r="Q53" s="12"/>
      <c r="R53" s="12"/>
      <c r="S53" s="12"/>
      <c r="T53" s="12"/>
      <c r="U53" s="12"/>
      <c r="V53" s="13"/>
      <c r="W53" s="12"/>
      <c r="X53" s="25"/>
      <c r="Y53" s="12"/>
      <c r="Z53" s="25"/>
      <c r="AA53" s="12"/>
      <c r="AB53" s="25"/>
      <c r="AC53" s="25"/>
      <c r="AD53" s="14"/>
      <c r="AE53" s="2"/>
      <c r="AF53" s="2"/>
    </row>
    <row r="54" spans="1:33" x14ac:dyDescent="0.2">
      <c r="A54" s="91"/>
      <c r="B54" s="12"/>
      <c r="C54" s="12"/>
      <c r="D54" s="12"/>
      <c r="E54" s="12"/>
      <c r="F54" s="12"/>
      <c r="G54" s="12"/>
      <c r="H54" s="12"/>
      <c r="I54" s="12"/>
      <c r="J54" s="12"/>
      <c r="K54" s="12"/>
      <c r="L54" s="12"/>
      <c r="M54" s="12"/>
      <c r="N54" s="12"/>
      <c r="O54" s="12"/>
      <c r="P54" s="12"/>
      <c r="Q54" s="12"/>
      <c r="R54" s="12"/>
      <c r="S54" s="12"/>
      <c r="T54" s="12"/>
      <c r="U54" s="12"/>
      <c r="V54" s="13"/>
      <c r="W54" s="12"/>
      <c r="X54" s="25"/>
      <c r="Y54" s="12"/>
      <c r="Z54" s="25"/>
      <c r="AA54" s="12"/>
      <c r="AB54" s="12"/>
      <c r="AC54" s="12"/>
      <c r="AD54" s="14"/>
      <c r="AE54" s="2"/>
      <c r="AF54" s="2"/>
    </row>
    <row r="55" spans="1:33" x14ac:dyDescent="0.2">
      <c r="A55" s="91"/>
      <c r="B55" s="12"/>
      <c r="C55" s="12"/>
      <c r="D55" s="12"/>
      <c r="E55" s="12"/>
      <c r="F55" s="12"/>
      <c r="G55" s="12"/>
      <c r="H55" s="12"/>
      <c r="I55" s="12"/>
      <c r="J55" s="12"/>
      <c r="K55" s="12"/>
      <c r="L55" s="12"/>
      <c r="M55" s="12"/>
      <c r="N55" s="12"/>
      <c r="O55" s="12"/>
      <c r="P55" s="12"/>
      <c r="Q55" s="12"/>
      <c r="R55" s="12"/>
      <c r="S55" s="12"/>
      <c r="T55" s="12"/>
      <c r="U55" s="12"/>
      <c r="V55" s="13"/>
      <c r="W55" s="13"/>
      <c r="X55" s="12"/>
      <c r="Y55" s="25"/>
      <c r="Z55" s="25"/>
      <c r="AA55" s="12"/>
      <c r="AB55" s="12"/>
      <c r="AC55" s="12"/>
      <c r="AD55" s="12"/>
      <c r="AE55" s="2"/>
      <c r="AF55" s="2"/>
    </row>
    <row r="56" spans="1:33" x14ac:dyDescent="0.2">
      <c r="A56" s="91"/>
      <c r="B56" s="12"/>
      <c r="C56" s="12"/>
      <c r="D56" s="12"/>
      <c r="E56" s="12"/>
      <c r="F56" s="12"/>
      <c r="G56" s="12"/>
      <c r="H56" s="12"/>
      <c r="I56" s="12"/>
      <c r="J56" s="12"/>
      <c r="K56" s="12"/>
      <c r="L56" s="12"/>
      <c r="M56" s="12"/>
      <c r="N56" s="12"/>
      <c r="O56" s="12"/>
      <c r="P56" s="12"/>
      <c r="Q56" s="12"/>
      <c r="R56" s="12"/>
      <c r="S56" s="12"/>
      <c r="T56" s="12"/>
      <c r="U56" s="12"/>
      <c r="V56" s="13"/>
      <c r="W56" s="13"/>
      <c r="X56" s="12"/>
      <c r="Y56" s="12"/>
      <c r="Z56" s="25"/>
      <c r="AA56" s="25"/>
      <c r="AB56" s="12"/>
      <c r="AC56" s="12"/>
      <c r="AD56" s="12"/>
      <c r="AE56" s="2"/>
      <c r="AF56" s="2"/>
    </row>
    <row r="57" spans="1:33" x14ac:dyDescent="0.2">
      <c r="A57" s="91"/>
      <c r="B57" s="12"/>
      <c r="C57" s="12"/>
      <c r="D57" s="12"/>
      <c r="E57" s="12"/>
      <c r="F57" s="12"/>
      <c r="G57" s="12"/>
      <c r="H57" s="12"/>
      <c r="I57" s="12"/>
      <c r="J57" s="12"/>
      <c r="K57" s="12"/>
      <c r="L57" s="12"/>
      <c r="M57" s="12"/>
      <c r="N57" s="12"/>
      <c r="O57" s="12"/>
      <c r="P57" s="12"/>
      <c r="Q57" s="12"/>
      <c r="R57" s="12"/>
      <c r="S57" s="12"/>
      <c r="T57" s="25"/>
      <c r="U57" s="25"/>
      <c r="V57" s="12"/>
      <c r="W57" s="12"/>
      <c r="X57" s="13"/>
      <c r="Y57" s="12"/>
      <c r="Z57" s="12"/>
      <c r="AA57" s="12"/>
      <c r="AB57" s="12"/>
      <c r="AC57" s="12"/>
      <c r="AD57" s="12"/>
      <c r="AE57" s="12"/>
      <c r="AF57" s="2"/>
    </row>
    <row r="58" spans="1:33" x14ac:dyDescent="0.2">
      <c r="A58" s="91"/>
      <c r="B58" s="12"/>
      <c r="C58" s="12"/>
      <c r="D58" s="12"/>
      <c r="E58" s="12"/>
      <c r="F58" s="12"/>
      <c r="G58" s="12"/>
      <c r="H58" s="12"/>
      <c r="I58" s="12"/>
      <c r="J58" s="12"/>
      <c r="K58" s="12"/>
      <c r="L58" s="12"/>
      <c r="M58" s="12"/>
      <c r="N58" s="12"/>
      <c r="O58" s="12"/>
      <c r="P58" s="12"/>
      <c r="Q58" s="12"/>
      <c r="R58" s="12"/>
      <c r="S58" s="12"/>
      <c r="T58" s="12"/>
      <c r="U58" s="25"/>
      <c r="V58" s="12"/>
      <c r="W58" s="12"/>
      <c r="X58" s="12"/>
      <c r="Y58" s="12"/>
      <c r="Z58" s="12"/>
      <c r="AA58" s="12"/>
      <c r="AB58" s="12"/>
      <c r="AC58" s="12"/>
      <c r="AD58" s="15"/>
      <c r="AE58" s="15"/>
      <c r="AF58" s="2"/>
    </row>
    <row r="59" spans="1:33" x14ac:dyDescent="0.2">
      <c r="A59" s="91"/>
      <c r="B59" s="2"/>
      <c r="C59" s="2"/>
      <c r="D59" s="2"/>
      <c r="E59" s="2"/>
      <c r="F59" s="2"/>
      <c r="G59" s="2"/>
      <c r="H59" s="2"/>
      <c r="I59" s="2"/>
      <c r="J59" s="2"/>
      <c r="K59" s="2"/>
      <c r="L59" s="2"/>
      <c r="M59" s="2"/>
      <c r="N59" s="2"/>
      <c r="O59" s="2"/>
      <c r="P59" s="2"/>
      <c r="Q59" s="2"/>
      <c r="R59" s="2"/>
      <c r="S59" s="2"/>
      <c r="T59" s="2"/>
      <c r="U59" s="25"/>
      <c r="V59" s="2"/>
      <c r="W59" s="2"/>
      <c r="X59" s="2"/>
      <c r="Y59" s="2"/>
      <c r="Z59" s="2"/>
      <c r="AA59" s="2"/>
      <c r="AB59" s="2"/>
      <c r="AC59" s="2"/>
      <c r="AD59" s="2"/>
      <c r="AE59" s="2"/>
      <c r="AF59" s="2"/>
    </row>
    <row r="60" spans="1:33" x14ac:dyDescent="0.2">
      <c r="A60" s="91"/>
      <c r="B60" s="2"/>
      <c r="C60" s="2"/>
      <c r="D60" s="2"/>
      <c r="E60" s="2"/>
      <c r="F60" s="2"/>
      <c r="G60" s="2"/>
      <c r="H60" s="2"/>
      <c r="I60" s="2"/>
      <c r="J60" s="2"/>
      <c r="K60" s="2"/>
      <c r="L60" s="2"/>
      <c r="M60" s="2"/>
      <c r="N60" s="2"/>
      <c r="O60" s="2"/>
      <c r="P60" s="2"/>
      <c r="Q60" s="2"/>
      <c r="R60" s="2"/>
      <c r="S60" s="2"/>
      <c r="T60" s="2"/>
      <c r="U60" s="2"/>
      <c r="V60" s="2"/>
      <c r="W60" s="2"/>
      <c r="X60" s="2"/>
      <c r="Y60" s="2"/>
      <c r="Z60" s="15"/>
      <c r="AA60" s="15"/>
      <c r="AB60" s="15"/>
      <c r="AC60" s="15"/>
      <c r="AD60" s="15"/>
      <c r="AE60" s="15"/>
      <c r="AF60" s="15"/>
    </row>
    <row r="61" spans="1:33" x14ac:dyDescent="0.2">
      <c r="A61" s="91"/>
      <c r="B61" s="2"/>
      <c r="C61" s="2"/>
      <c r="D61" s="2"/>
      <c r="E61" s="2"/>
      <c r="F61" s="2"/>
      <c r="G61" s="2"/>
      <c r="H61" s="2"/>
      <c r="I61" s="2"/>
      <c r="J61" s="2"/>
      <c r="K61" s="2"/>
      <c r="L61" s="2"/>
      <c r="M61" s="2"/>
      <c r="N61" s="2"/>
      <c r="O61" s="2"/>
      <c r="P61" s="2"/>
      <c r="Q61" s="2"/>
      <c r="R61" s="2"/>
      <c r="S61" s="2"/>
      <c r="T61" s="2"/>
      <c r="U61" s="2"/>
      <c r="V61" s="2"/>
      <c r="W61" s="2"/>
      <c r="X61" s="2"/>
      <c r="Y61" s="2"/>
      <c r="Z61" s="15"/>
      <c r="AA61" s="15"/>
      <c r="AB61" s="15"/>
      <c r="AC61" s="15"/>
      <c r="AD61" s="15"/>
      <c r="AE61" s="15"/>
      <c r="AF61" s="15"/>
    </row>
    <row r="62" spans="1:33" x14ac:dyDescent="0.2">
      <c r="A62" s="91"/>
      <c r="AA62" s="22"/>
      <c r="AB62" s="22"/>
      <c r="AC62" s="22"/>
      <c r="AD62" s="22"/>
      <c r="AE62" s="22"/>
      <c r="AF62" s="22"/>
      <c r="AG62" s="22"/>
    </row>
    <row r="63" spans="1:33" x14ac:dyDescent="0.2">
      <c r="A63" s="91"/>
    </row>
    <row r="64" spans="1:33" x14ac:dyDescent="0.2">
      <c r="A64" s="91"/>
    </row>
    <row r="65" spans="1:36" x14ac:dyDescent="0.2">
      <c r="A65" s="91"/>
    </row>
    <row r="66" spans="1:36" x14ac:dyDescent="0.2">
      <c r="A66" s="91"/>
      <c r="AC66" s="22"/>
      <c r="AD66" s="22"/>
      <c r="AE66" s="22"/>
      <c r="AF66" s="22"/>
      <c r="AG66" s="22"/>
      <c r="AH66" s="22"/>
      <c r="AI66" s="22"/>
    </row>
    <row r="67" spans="1:36" x14ac:dyDescent="0.2">
      <c r="A67" s="92"/>
    </row>
    <row r="68" spans="1:36" x14ac:dyDescent="0.2">
      <c r="A68" s="93"/>
      <c r="AC68" s="22"/>
      <c r="AD68" s="22"/>
      <c r="AE68" s="22"/>
      <c r="AF68" s="22"/>
      <c r="AG68" s="22"/>
      <c r="AH68" s="22"/>
      <c r="AI68" s="22"/>
    </row>
    <row r="69" spans="1:36" x14ac:dyDescent="0.2">
      <c r="A69" s="93"/>
    </row>
    <row r="70" spans="1:36" x14ac:dyDescent="0.2">
      <c r="A70" s="93"/>
      <c r="AD70" s="22"/>
      <c r="AE70" s="22"/>
      <c r="AF70" s="22"/>
      <c r="AG70" s="22"/>
      <c r="AH70" s="22"/>
      <c r="AI70" s="22"/>
      <c r="AJ70" s="22"/>
    </row>
  </sheetData>
  <phoneticPr fontId="115" type="noConversion"/>
  <hyperlinks>
    <hyperlink ref="A4" location="Contents!A1" display="Back to contents" xr:uid="{00000000-0004-0000-7900-000000000000}"/>
  </hyperlink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dimension ref="A1:AJ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299</v>
      </c>
      <c r="B1" s="170" t="s">
        <v>299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269</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4.5949999999999998</v>
      </c>
      <c r="C5" s="111">
        <v>0.83499999999999996</v>
      </c>
      <c r="D5" s="111">
        <v>1.1227795</v>
      </c>
      <c r="E5" s="111">
        <v>1.7566324999999998</v>
      </c>
      <c r="F5" s="111">
        <v>2.4455174999999998</v>
      </c>
      <c r="G5" s="111">
        <v>3.2310125000000003</v>
      </c>
      <c r="H5" s="111">
        <v>3.8093950000000003</v>
      </c>
      <c r="I5" s="111">
        <v>4.2059449999999998</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0.83499999999999996</v>
      </c>
      <c r="D6" s="111">
        <v>0.76604675</v>
      </c>
      <c r="E6" s="111">
        <v>1.31793</v>
      </c>
      <c r="F6" s="111">
        <v>2.0709049999999998</v>
      </c>
      <c r="G6" s="111">
        <v>2.6597150000000003</v>
      </c>
      <c r="H6" s="111">
        <v>3.2882600000000002</v>
      </c>
      <c r="I6" s="111">
        <v>3.9330974999999997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0.83519406866755785</v>
      </c>
      <c r="D7" s="111">
        <v>0.74890554368292239</v>
      </c>
      <c r="E7" s="111">
        <v>1.5708346902433186</v>
      </c>
      <c r="F7" s="111">
        <v>2.6550715502771425</v>
      </c>
      <c r="G7" s="111">
        <v>3.4384057301783493</v>
      </c>
      <c r="H7" s="111">
        <v>3.956118026925644</v>
      </c>
      <c r="I7" s="111">
        <v>4.4393540513354788</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0.73499999999999999</v>
      </c>
      <c r="E8" s="111">
        <v>0.88326521577315009</v>
      </c>
      <c r="F8" s="111">
        <v>0.86096304577036031</v>
      </c>
      <c r="G8" s="111">
        <v>0.96702099310248579</v>
      </c>
      <c r="H8" s="111">
        <v>1.4707231167476729</v>
      </c>
      <c r="I8" s="111">
        <v>2.0964199815330944</v>
      </c>
      <c r="J8" s="111">
        <v>2.6622476593002475</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0.73499999999999999</v>
      </c>
      <c r="E9" s="111">
        <v>0.95640000000000014</v>
      </c>
      <c r="F9" s="111">
        <v>0.98540128755364809</v>
      </c>
      <c r="G9" s="111">
        <v>0.83741309012875542</v>
      </c>
      <c r="H9" s="111">
        <v>1.0386378104985796</v>
      </c>
      <c r="I9" s="111">
        <v>1.6593139908306092</v>
      </c>
      <c r="J9" s="111">
        <v>2.3231378274576655</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0.96682500000000005</v>
      </c>
      <c r="F10" s="111">
        <v>0.72478109625801279</v>
      </c>
      <c r="G10" s="111">
        <v>0.6769060962580129</v>
      </c>
      <c r="H10" s="111">
        <v>0.69892035223651949</v>
      </c>
      <c r="I10" s="111">
        <v>0.88059898974710815</v>
      </c>
      <c r="J10" s="111">
        <v>1.2485440135814074</v>
      </c>
      <c r="K10" s="111">
        <v>1.7115514204584792</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0.96682500000000005</v>
      </c>
      <c r="F11" s="111">
        <v>0.69882500000000003</v>
      </c>
      <c r="G11" s="111">
        <v>0.62250000000000005</v>
      </c>
      <c r="H11" s="111">
        <v>0.6792988888888889</v>
      </c>
      <c r="I11" s="111">
        <v>0.92936874999999997</v>
      </c>
      <c r="J11" s="111">
        <v>1.4126956389764089</v>
      </c>
      <c r="K11" s="111">
        <v>2.0283831797722049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0.6937549999999999</v>
      </c>
      <c r="G12" s="111">
        <v>0.52765799999999996</v>
      </c>
      <c r="H12" s="111">
        <v>0.64155550000000006</v>
      </c>
      <c r="I12" s="111">
        <v>1.1506017500000001</v>
      </c>
      <c r="J12" s="111">
        <v>1.8576350000000001</v>
      </c>
      <c r="K12" s="111">
        <v>2.5172650000000001</v>
      </c>
      <c r="L12" s="111">
        <v>3.0931525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0.6937549999999999</v>
      </c>
      <c r="G13" s="111">
        <v>0.51762350000000001</v>
      </c>
      <c r="H13" s="111">
        <v>0.62387625000000002</v>
      </c>
      <c r="I13" s="111">
        <v>1.25311325</v>
      </c>
      <c r="J13" s="111">
        <v>2.0419675000000002</v>
      </c>
      <c r="K13" s="111">
        <v>2.6095874999999999</v>
      </c>
      <c r="L13" s="111">
        <v>3.0661325000000001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0.51544000000000001</v>
      </c>
      <c r="H14" s="111">
        <v>0.57195475000000007</v>
      </c>
      <c r="I14" s="111">
        <v>0.89595274999999996</v>
      </c>
      <c r="J14" s="111">
        <v>1.4788224999999999</v>
      </c>
      <c r="K14" s="111">
        <v>1.859945</v>
      </c>
      <c r="L14" s="111">
        <v>2.1118100000000002</v>
      </c>
      <c r="M14" s="111">
        <v>2.369075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0.51544000000000001</v>
      </c>
      <c r="H15" s="111">
        <v>0.55674849999999998</v>
      </c>
      <c r="I15" s="111">
        <v>0.68008674999999996</v>
      </c>
      <c r="J15" s="111">
        <v>1.1889940000000001</v>
      </c>
      <c r="K15" s="111">
        <v>1.5775174999999999</v>
      </c>
      <c r="L15" s="111">
        <v>1.78302</v>
      </c>
      <c r="M15" s="111">
        <v>1.9111974999999999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0.55351499999999998</v>
      </c>
      <c r="I16" s="111">
        <v>0.64407800000000004</v>
      </c>
      <c r="J16" s="111">
        <v>1.1533160000000002</v>
      </c>
      <c r="K16" s="111">
        <v>1.6623275</v>
      </c>
      <c r="L16" s="111">
        <v>1.9810825000000005</v>
      </c>
      <c r="M16" s="111">
        <v>2.2104724999999998</v>
      </c>
      <c r="N16" s="111">
        <v>2.3911600000000002</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0.55351499999999998</v>
      </c>
      <c r="I17" s="111">
        <v>0.58727825</v>
      </c>
      <c r="J17" s="111">
        <v>0.79468899999999998</v>
      </c>
      <c r="K17" s="111">
        <v>1.1762299999999999</v>
      </c>
      <c r="L17" s="111">
        <v>1.49725</v>
      </c>
      <c r="M17" s="111">
        <v>1.7673675</v>
      </c>
      <c r="N17" s="111">
        <v>1.9821275000000003</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0.55351499999999998</v>
      </c>
      <c r="I18" s="111">
        <v>0.5709805</v>
      </c>
      <c r="J18" s="111">
        <v>0.50832750000000004</v>
      </c>
      <c r="K18" s="111">
        <v>0.58221025000000004</v>
      </c>
      <c r="L18" s="111">
        <v>0.76580599999999999</v>
      </c>
      <c r="M18" s="111">
        <v>0.97857799999999995</v>
      </c>
      <c r="N18" s="111">
        <v>1.2208600000000001</v>
      </c>
      <c r="O18" s="111"/>
      <c r="P18" s="111"/>
      <c r="Q18" s="111"/>
      <c r="R18" s="3"/>
      <c r="S18" s="3"/>
      <c r="T18" s="3"/>
      <c r="U18" s="3"/>
      <c r="V18" s="3"/>
      <c r="W18" s="3"/>
      <c r="X18" s="3"/>
      <c r="Y18" s="3"/>
      <c r="Z18" s="3"/>
      <c r="AA18" s="4"/>
      <c r="AB18" s="5"/>
      <c r="AC18" s="5"/>
      <c r="AD18" s="2"/>
      <c r="AE18" s="2"/>
      <c r="AF18" s="2"/>
    </row>
    <row r="19" spans="1:32" x14ac:dyDescent="0.2">
      <c r="A19" s="110" t="s">
        <v>241</v>
      </c>
      <c r="B19" s="111"/>
      <c r="C19" s="111"/>
      <c r="D19" s="111"/>
      <c r="E19" s="111"/>
      <c r="F19" s="111"/>
      <c r="G19" s="111"/>
      <c r="H19" s="111">
        <v>0.55351499999999998</v>
      </c>
      <c r="I19" s="111">
        <v>0.58060750000000005</v>
      </c>
      <c r="J19" s="111">
        <v>0.39877425</v>
      </c>
      <c r="K19" s="111">
        <v>0.32942900000000003</v>
      </c>
      <c r="L19" s="111">
        <v>0.46973874999999998</v>
      </c>
      <c r="M19" s="111">
        <v>0.64343250000000007</v>
      </c>
      <c r="N19" s="111">
        <v>0.8278764999999999</v>
      </c>
      <c r="O19" s="111">
        <v>1.0303547500000001</v>
      </c>
      <c r="P19" s="111"/>
      <c r="Q19" s="111"/>
      <c r="R19" s="3"/>
      <c r="S19" s="3"/>
      <c r="T19" s="3"/>
      <c r="U19" s="3"/>
      <c r="V19" s="3"/>
      <c r="W19" s="3"/>
      <c r="X19" s="3"/>
      <c r="Y19" s="3"/>
      <c r="Z19" s="3"/>
      <c r="AA19" s="4"/>
      <c r="AB19" s="5"/>
      <c r="AC19" s="5"/>
      <c r="AD19" s="2"/>
      <c r="AE19" s="2"/>
      <c r="AF19" s="2"/>
    </row>
    <row r="20" spans="1:32" x14ac:dyDescent="0.2">
      <c r="A20" s="110" t="s">
        <v>436</v>
      </c>
      <c r="B20" s="111"/>
      <c r="C20" s="111"/>
      <c r="D20" s="111"/>
      <c r="E20" s="111"/>
      <c r="F20" s="111"/>
      <c r="G20" s="111"/>
      <c r="H20" s="111"/>
      <c r="I20" s="111">
        <v>0.58060750000000005</v>
      </c>
      <c r="J20" s="111">
        <v>0.44062299999999999</v>
      </c>
      <c r="K20" s="111">
        <v>0.41290474999999999</v>
      </c>
      <c r="L20" s="111">
        <v>0.58095399999999997</v>
      </c>
      <c r="M20" s="111">
        <v>0.78647800000000001</v>
      </c>
      <c r="N20" s="111">
        <v>0.9966512500000001</v>
      </c>
      <c r="O20" s="111">
        <v>1.22037</v>
      </c>
      <c r="P20" s="111"/>
      <c r="Q20" s="111"/>
      <c r="R20" s="3"/>
      <c r="S20" s="3"/>
      <c r="T20" s="3"/>
      <c r="U20" s="3"/>
      <c r="V20" s="3"/>
      <c r="W20" s="3"/>
      <c r="X20" s="3"/>
      <c r="Y20" s="3"/>
      <c r="Z20" s="3"/>
      <c r="AA20" s="4"/>
      <c r="AB20" s="5"/>
      <c r="AC20" s="5"/>
      <c r="AD20" s="2"/>
      <c r="AE20" s="2"/>
      <c r="AF20" s="2"/>
    </row>
    <row r="21" spans="1:32" x14ac:dyDescent="0.2">
      <c r="A21" s="113" t="s">
        <v>444</v>
      </c>
      <c r="B21" s="111"/>
      <c r="C21" s="111"/>
      <c r="D21" s="111"/>
      <c r="E21" s="111"/>
      <c r="F21" s="111"/>
      <c r="G21" s="111"/>
      <c r="H21" s="111"/>
      <c r="I21" s="111"/>
      <c r="J21" s="111">
        <v>0.4400675</v>
      </c>
      <c r="K21" s="111">
        <v>0.41093599999999997</v>
      </c>
      <c r="L21" s="111">
        <v>0.79157725000000001</v>
      </c>
      <c r="M21" s="111">
        <v>1.009058</v>
      </c>
      <c r="N21" s="111">
        <v>1.1853349999999998</v>
      </c>
      <c r="O21" s="111">
        <v>1.3126125</v>
      </c>
      <c r="P21" s="111">
        <v>1.4205225000000001</v>
      </c>
      <c r="Q21" s="111"/>
      <c r="R21" s="3"/>
      <c r="S21" s="3"/>
      <c r="T21" s="3"/>
      <c r="U21" s="3"/>
      <c r="V21" s="3"/>
      <c r="W21" s="3"/>
      <c r="X21" s="3"/>
      <c r="Y21" s="3"/>
      <c r="Z21" s="3"/>
      <c r="AA21" s="4"/>
      <c r="AB21" s="5"/>
      <c r="AC21" s="5"/>
      <c r="AD21" s="2"/>
      <c r="AE21" s="2"/>
      <c r="AF21" s="2"/>
    </row>
    <row r="22" spans="1:32" x14ac:dyDescent="0.2">
      <c r="A22" s="113" t="s">
        <v>520</v>
      </c>
      <c r="B22" s="111"/>
      <c r="C22" s="111"/>
      <c r="D22" s="111"/>
      <c r="E22" s="111"/>
      <c r="F22" s="111"/>
      <c r="G22" s="111"/>
      <c r="H22" s="111"/>
      <c r="I22" s="111"/>
      <c r="J22" s="114">
        <v>0.4400675</v>
      </c>
      <c r="K22" s="114">
        <v>0.41453625000000005</v>
      </c>
      <c r="L22" s="114">
        <v>0.86526875000000003</v>
      </c>
      <c r="M22" s="114">
        <v>1.2661825</v>
      </c>
      <c r="N22" s="114">
        <v>1.5073249999999998</v>
      </c>
      <c r="O22" s="114">
        <v>1.6536824999999999</v>
      </c>
      <c r="P22" s="114">
        <v>1.7326475000000001</v>
      </c>
      <c r="Q22" s="111"/>
      <c r="R22" s="3"/>
      <c r="S22" s="3"/>
      <c r="T22" s="3"/>
      <c r="U22" s="3"/>
      <c r="V22" s="3"/>
      <c r="W22" s="3"/>
      <c r="X22" s="3"/>
      <c r="Y22" s="3"/>
      <c r="Z22" s="3"/>
      <c r="AA22" s="4"/>
      <c r="AB22" s="5"/>
      <c r="AC22" s="5"/>
      <c r="AD22" s="2"/>
      <c r="AE22" s="2"/>
      <c r="AF22" s="2"/>
    </row>
    <row r="23" spans="1:32" x14ac:dyDescent="0.2">
      <c r="A23" s="113" t="s">
        <v>532</v>
      </c>
      <c r="B23" s="111"/>
      <c r="C23" s="111"/>
      <c r="D23" s="111"/>
      <c r="E23" s="111"/>
      <c r="F23" s="111"/>
      <c r="G23" s="111"/>
      <c r="H23" s="111"/>
      <c r="I23" s="111"/>
      <c r="J23" s="111"/>
      <c r="K23" s="111">
        <v>0.40962175000000001</v>
      </c>
      <c r="L23" s="111">
        <v>0.83822025</v>
      </c>
      <c r="M23" s="111">
        <v>1.2279</v>
      </c>
      <c r="N23" s="111">
        <v>1.44553</v>
      </c>
      <c r="O23" s="111">
        <v>1.568905</v>
      </c>
      <c r="P23" s="111">
        <v>1.6491225</v>
      </c>
      <c r="Q23" s="111">
        <v>1.71147</v>
      </c>
      <c r="R23" s="3"/>
      <c r="S23" s="3"/>
      <c r="T23" s="3"/>
      <c r="U23" s="3"/>
      <c r="V23" s="3"/>
      <c r="W23" s="3"/>
      <c r="X23" s="3"/>
      <c r="Y23" s="3"/>
      <c r="Z23" s="3"/>
      <c r="AA23" s="4"/>
      <c r="AB23" s="5"/>
      <c r="AC23" s="5"/>
      <c r="AD23" s="2"/>
      <c r="AE23" s="2"/>
      <c r="AF23" s="2"/>
    </row>
    <row r="24" spans="1:32" x14ac:dyDescent="0.2">
      <c r="A24" s="220" t="s">
        <v>547</v>
      </c>
      <c r="B24" s="111"/>
      <c r="C24" s="111"/>
      <c r="D24" s="111"/>
      <c r="E24" s="111"/>
      <c r="F24" s="111"/>
      <c r="G24" s="111"/>
      <c r="H24" s="111"/>
      <c r="I24" s="111"/>
      <c r="J24" s="111"/>
      <c r="K24" s="111">
        <v>0.40962190476190474</v>
      </c>
      <c r="L24" s="111">
        <v>0.7975313210245647</v>
      </c>
      <c r="M24" s="111">
        <v>0.93931316716049285</v>
      </c>
      <c r="N24" s="111">
        <v>1.1089705422136147</v>
      </c>
      <c r="O24" s="111">
        <v>1.2087991447413506</v>
      </c>
      <c r="P24" s="111">
        <v>1.2831867627721809</v>
      </c>
      <c r="Q24" s="111">
        <v>1.3471114517772254</v>
      </c>
      <c r="R24" s="3"/>
      <c r="S24" s="3"/>
      <c r="T24" s="3"/>
      <c r="U24" s="3"/>
      <c r="V24" s="3"/>
      <c r="W24" s="3"/>
      <c r="X24" s="3"/>
      <c r="Y24" s="3"/>
      <c r="Z24" s="3"/>
      <c r="AA24" s="4"/>
      <c r="AB24" s="5"/>
      <c r="AC24" s="5"/>
      <c r="AD24" s="2"/>
      <c r="AE24" s="2"/>
      <c r="AF24" s="2"/>
    </row>
    <row r="25" spans="1:32" x14ac:dyDescent="0.2">
      <c r="A25" s="220" t="s">
        <v>555</v>
      </c>
      <c r="B25" s="111"/>
      <c r="C25" s="111"/>
      <c r="D25" s="111"/>
      <c r="E25" s="111"/>
      <c r="F25" s="111"/>
      <c r="G25" s="111"/>
      <c r="H25" s="111"/>
      <c r="I25" s="111"/>
      <c r="J25" s="111"/>
      <c r="K25" s="111"/>
      <c r="L25" s="111">
        <v>0.83145645722539363</v>
      </c>
      <c r="M25" s="111">
        <v>0.7851679613302287</v>
      </c>
      <c r="N25" s="111">
        <v>0.82428680605080684</v>
      </c>
      <c r="O25" s="111">
        <v>0.84838622395190333</v>
      </c>
      <c r="P25" s="111">
        <v>0.86572267595697705</v>
      </c>
      <c r="Q25" s="111">
        <v>0.88305912796205077</v>
      </c>
      <c r="R25" s="111">
        <v>0.90039557996712438</v>
      </c>
      <c r="S25" s="3"/>
      <c r="T25" s="3"/>
      <c r="U25" s="3"/>
      <c r="V25" s="3"/>
      <c r="W25" s="3"/>
      <c r="X25" s="3"/>
      <c r="Y25" s="3"/>
      <c r="Z25" s="3"/>
      <c r="AA25" s="4"/>
      <c r="AB25" s="5"/>
      <c r="AC25" s="5"/>
      <c r="AD25" s="2"/>
      <c r="AE25" s="2"/>
      <c r="AF25" s="2"/>
    </row>
    <row r="26" spans="1:32" x14ac:dyDescent="0.2">
      <c r="A26" s="220" t="s">
        <v>578</v>
      </c>
      <c r="B26" s="111"/>
      <c r="C26" s="111"/>
      <c r="D26" s="111"/>
      <c r="E26" s="111"/>
      <c r="F26" s="111"/>
      <c r="G26" s="111"/>
      <c r="H26" s="111"/>
      <c r="I26" s="111"/>
      <c r="J26" s="111"/>
      <c r="K26" s="111"/>
      <c r="L26" s="111"/>
      <c r="M26" s="111">
        <v>0.75793067934268599</v>
      </c>
      <c r="N26" s="111">
        <v>0.12712688380559473</v>
      </c>
      <c r="O26" s="111">
        <v>-2.3681911217604275E-2</v>
      </c>
      <c r="P26" s="111">
        <v>-1.7438279538758403E-2</v>
      </c>
      <c r="Q26" s="111">
        <v>8.8373128020327582E-2</v>
      </c>
      <c r="R26" s="111">
        <v>0.22718862440743759</v>
      </c>
      <c r="S26" s="111">
        <v>0.3600133102116852</v>
      </c>
      <c r="T26" s="3"/>
      <c r="U26" s="3"/>
      <c r="V26" s="3"/>
      <c r="W26" s="3"/>
      <c r="X26" s="3"/>
      <c r="Y26" s="3"/>
      <c r="Z26" s="3"/>
      <c r="AA26" s="4"/>
      <c r="AB26" s="5"/>
      <c r="AC26" s="5"/>
      <c r="AD26" s="2"/>
      <c r="AE26" s="2"/>
      <c r="AF26" s="2"/>
    </row>
    <row r="27" spans="1:32" x14ac:dyDescent="0.2">
      <c r="A27" s="220" t="s">
        <v>581</v>
      </c>
      <c r="B27" s="111"/>
      <c r="C27" s="111"/>
      <c r="D27" s="111"/>
      <c r="E27" s="111"/>
      <c r="F27" s="111"/>
      <c r="G27" s="111"/>
      <c r="H27" s="111"/>
      <c r="I27" s="111"/>
      <c r="J27" s="111"/>
      <c r="K27" s="111"/>
      <c r="L27" s="111"/>
      <c r="M27" s="111">
        <v>0.75793067934268599</v>
      </c>
      <c r="N27" s="111">
        <v>0.1339047868852459</v>
      </c>
      <c r="O27" s="111">
        <v>3.3242211811941716E-2</v>
      </c>
      <c r="P27" s="111">
        <v>6.9139186322006052E-2</v>
      </c>
      <c r="Q27" s="111">
        <v>0.21378379959415714</v>
      </c>
      <c r="R27" s="111">
        <v>0.37724989716600421</v>
      </c>
      <c r="S27" s="111">
        <v>0.52072370190850004</v>
      </c>
      <c r="T27" s="3"/>
      <c r="U27" s="3"/>
      <c r="V27" s="3"/>
      <c r="W27" s="3"/>
      <c r="X27" s="3"/>
      <c r="Y27" s="3"/>
      <c r="Z27" s="3"/>
      <c r="AA27" s="4"/>
      <c r="AB27" s="5"/>
      <c r="AC27" s="5"/>
      <c r="AD27" s="2"/>
      <c r="AE27" s="2"/>
      <c r="AF27" s="2"/>
    </row>
    <row r="28" spans="1:32" x14ac:dyDescent="0.2">
      <c r="A28" s="220" t="s">
        <v>584</v>
      </c>
      <c r="B28" s="111"/>
      <c r="C28" s="111"/>
      <c r="D28" s="111"/>
      <c r="E28" s="111"/>
      <c r="F28" s="111"/>
      <c r="G28" s="111"/>
      <c r="H28" s="111"/>
      <c r="I28" s="111"/>
      <c r="J28" s="111"/>
      <c r="K28" s="111"/>
      <c r="L28" s="111"/>
      <c r="M28" s="111"/>
      <c r="N28" s="111">
        <v>0.13874999999999998</v>
      </c>
      <c r="O28" s="111">
        <v>0.12139430596510536</v>
      </c>
      <c r="P28" s="111">
        <v>0.52542027802393232</v>
      </c>
      <c r="Q28" s="111">
        <v>0.79330363488410105</v>
      </c>
      <c r="R28" s="111">
        <v>0.83993964134073784</v>
      </c>
      <c r="S28" s="111">
        <v>0.87038543296038928</v>
      </c>
      <c r="T28" s="111">
        <v>0.90107168286841532</v>
      </c>
      <c r="U28" s="3"/>
      <c r="V28" s="3"/>
      <c r="W28" s="3"/>
      <c r="X28" s="3"/>
      <c r="Y28" s="3"/>
      <c r="Z28" s="3"/>
      <c r="AA28" s="4"/>
      <c r="AB28" s="5"/>
      <c r="AC28" s="5"/>
      <c r="AD28" s="2"/>
      <c r="AE28" s="2"/>
      <c r="AF28" s="2"/>
    </row>
    <row r="29" spans="1:32" x14ac:dyDescent="0.2">
      <c r="A29" s="185" t="s">
        <v>599</v>
      </c>
      <c r="B29" s="111"/>
      <c r="C29" s="111"/>
      <c r="D29" s="111"/>
      <c r="E29" s="111"/>
      <c r="F29" s="111"/>
      <c r="G29" s="111"/>
      <c r="H29" s="111"/>
      <c r="I29" s="111"/>
      <c r="J29" s="111"/>
      <c r="K29" s="111"/>
      <c r="L29" s="111"/>
      <c r="M29" s="111"/>
      <c r="N29" s="111">
        <v>0.1</v>
      </c>
      <c r="O29" s="111">
        <v>0.19614814108002068</v>
      </c>
      <c r="P29" s="111">
        <v>1.42942830679669</v>
      </c>
      <c r="Q29" s="111">
        <v>1.8487487254557986</v>
      </c>
      <c r="R29" s="111">
        <v>1.6314587353526417</v>
      </c>
      <c r="S29" s="111">
        <v>1.3927026169912677</v>
      </c>
      <c r="T29" s="111">
        <v>1.2544809605831539</v>
      </c>
      <c r="U29" s="3"/>
      <c r="V29" s="3"/>
      <c r="W29" s="3"/>
      <c r="X29" s="3"/>
      <c r="Y29" s="3"/>
      <c r="Z29" s="3"/>
      <c r="AA29" s="4"/>
      <c r="AB29" s="5"/>
      <c r="AC29" s="5"/>
      <c r="AD29" s="2"/>
      <c r="AE29" s="2"/>
      <c r="AF29" s="2"/>
    </row>
    <row r="30" spans="1:32" x14ac:dyDescent="0.2">
      <c r="A30" s="185" t="s">
        <v>611</v>
      </c>
      <c r="B30" s="308"/>
      <c r="C30" s="308"/>
      <c r="D30" s="308"/>
      <c r="E30" s="308"/>
      <c r="F30" s="308"/>
      <c r="G30" s="308"/>
      <c r="H30" s="308"/>
      <c r="I30" s="308"/>
      <c r="J30" s="308"/>
      <c r="K30" s="308"/>
      <c r="L30" s="308"/>
      <c r="M30" s="308"/>
      <c r="N30" s="308"/>
      <c r="O30" s="308">
        <v>0.19492500000000001</v>
      </c>
      <c r="P30" s="308">
        <v>2.4832914034020885</v>
      </c>
      <c r="Q30" s="308">
        <v>4.773162858876967</v>
      </c>
      <c r="R30" s="308">
        <v>4.4813087902161808</v>
      </c>
      <c r="S30" s="308">
        <v>4.0902347551476277</v>
      </c>
      <c r="T30" s="308">
        <v>3.7999427969471031</v>
      </c>
      <c r="U30" s="308">
        <v>3.5546472935749547</v>
      </c>
      <c r="V30" s="3"/>
      <c r="W30" s="3"/>
      <c r="X30" s="3"/>
      <c r="Y30" s="3"/>
      <c r="Z30" s="3"/>
      <c r="AA30" s="4"/>
      <c r="AB30" s="5"/>
      <c r="AC30" s="5"/>
      <c r="AD30" s="2"/>
      <c r="AE30" s="2"/>
      <c r="AF30" s="2"/>
    </row>
    <row r="31" spans="1:32" x14ac:dyDescent="0.2">
      <c r="A31" s="113"/>
      <c r="B31" s="111"/>
      <c r="C31" s="111"/>
      <c r="D31" s="111"/>
      <c r="E31" s="111"/>
      <c r="F31" s="111"/>
      <c r="G31" s="111"/>
      <c r="H31" s="111"/>
      <c r="I31" s="111"/>
      <c r="J31" s="111"/>
      <c r="K31" s="111"/>
      <c r="L31" s="111"/>
      <c r="M31" s="111"/>
      <c r="N31" s="111"/>
      <c r="O31" s="112"/>
      <c r="P31" s="111"/>
      <c r="Q31" s="111"/>
      <c r="R31" s="3"/>
      <c r="S31" s="3"/>
      <c r="T31" s="3"/>
      <c r="U31" s="3"/>
      <c r="V31" s="3"/>
      <c r="W31" s="3"/>
      <c r="X31" s="3"/>
      <c r="Y31" s="3"/>
      <c r="Z31" s="3"/>
      <c r="AA31" s="4"/>
      <c r="AB31" s="5"/>
      <c r="AC31" s="5"/>
      <c r="AD31" s="2"/>
      <c r="AE31" s="2"/>
      <c r="AF31" s="2"/>
    </row>
    <row r="32" spans="1:32" x14ac:dyDescent="0.2">
      <c r="A32" s="110" t="s">
        <v>287</v>
      </c>
      <c r="B32" s="111">
        <v>4.6131250000000001</v>
      </c>
      <c r="C32" s="111">
        <v>0.5</v>
      </c>
      <c r="D32" s="111">
        <v>0.5</v>
      </c>
      <c r="E32" s="111">
        <v>0.5</v>
      </c>
      <c r="F32" s="111">
        <v>0.5</v>
      </c>
      <c r="G32" s="111">
        <v>0.5</v>
      </c>
      <c r="H32" s="111">
        <v>0.5</v>
      </c>
      <c r="I32" s="111">
        <v>0.5</v>
      </c>
      <c r="J32" s="111">
        <v>0.33557500000000001</v>
      </c>
      <c r="K32" s="111">
        <v>0.35217500000000002</v>
      </c>
      <c r="L32" s="111">
        <v>0.66505000000000003</v>
      </c>
      <c r="M32" s="111">
        <v>0.71542499999999998</v>
      </c>
      <c r="N32" s="111">
        <v>0.1</v>
      </c>
      <c r="O32" s="308">
        <v>0.19492500000000001</v>
      </c>
      <c r="P32" s="111"/>
      <c r="Q32" s="111"/>
      <c r="R32" s="3"/>
      <c r="S32" s="3"/>
      <c r="T32" s="3"/>
      <c r="U32" s="3"/>
      <c r="V32" s="3"/>
      <c r="W32" s="3"/>
      <c r="X32" s="3"/>
      <c r="Y32" s="3"/>
      <c r="Z32" s="3"/>
      <c r="AA32" s="4"/>
      <c r="AB32" s="5"/>
      <c r="AC32" s="5"/>
      <c r="AD32" s="2"/>
      <c r="AE32" s="2"/>
      <c r="AF32" s="2"/>
    </row>
    <row r="33" spans="1:32" x14ac:dyDescent="0.2">
      <c r="A33" s="110" t="s">
        <v>288</v>
      </c>
      <c r="B33" s="111"/>
      <c r="C33" s="111"/>
      <c r="D33" s="111"/>
      <c r="E33" s="111"/>
      <c r="F33" s="111"/>
      <c r="G33" s="111"/>
      <c r="H33" s="111"/>
      <c r="I33" s="111"/>
      <c r="J33" s="111"/>
      <c r="K33" s="111"/>
      <c r="L33" s="111"/>
      <c r="M33" s="112"/>
      <c r="N33" s="112"/>
      <c r="O33" s="112"/>
      <c r="P33" s="111"/>
      <c r="Q33" s="111"/>
      <c r="R33" s="7"/>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7"/>
      <c r="P34" s="3"/>
      <c r="Q34" s="3"/>
      <c r="R34" s="7"/>
      <c r="S34" s="3"/>
      <c r="T34" s="3"/>
      <c r="U34" s="3"/>
      <c r="V34" s="3"/>
      <c r="W34" s="3"/>
      <c r="X34" s="3"/>
      <c r="Y34" s="3"/>
      <c r="Z34" s="8"/>
      <c r="AA34" s="9"/>
      <c r="AB34" s="10"/>
      <c r="AC34" s="10"/>
      <c r="AD34" s="2"/>
      <c r="AE34" s="2"/>
      <c r="AF34" s="2"/>
    </row>
    <row r="35" spans="1:32" ht="48" customHeight="1" x14ac:dyDescent="0.2">
      <c r="A35" s="313" t="s">
        <v>600</v>
      </c>
      <c r="B35" s="3"/>
      <c r="C35" s="3"/>
      <c r="D35" s="3"/>
      <c r="E35" s="3"/>
      <c r="F35" s="3"/>
      <c r="G35" s="3"/>
      <c r="H35" s="3"/>
      <c r="I35" s="3"/>
      <c r="J35" s="3"/>
      <c r="K35" s="3"/>
      <c r="L35" s="3"/>
      <c r="M35" s="3"/>
      <c r="N35" s="7"/>
      <c r="O35" s="7"/>
      <c r="P35" s="7"/>
      <c r="Q35" s="3"/>
      <c r="R35" s="3"/>
      <c r="S35" s="3"/>
      <c r="T35" s="3"/>
      <c r="U35" s="3"/>
      <c r="V35" s="3"/>
      <c r="W35" s="3"/>
      <c r="X35" s="3"/>
      <c r="Y35" s="3"/>
      <c r="Z35" s="8"/>
      <c r="AA35" s="9"/>
      <c r="AB35" s="10"/>
      <c r="AC35" s="10"/>
      <c r="AD35" s="2"/>
      <c r="AE35" s="2"/>
      <c r="AF35" s="2"/>
    </row>
    <row r="36" spans="1:32" ht="114.75" x14ac:dyDescent="0.2">
      <c r="A36" s="324" t="s">
        <v>613</v>
      </c>
      <c r="B36" s="3"/>
      <c r="C36" s="3"/>
      <c r="D36" s="3"/>
      <c r="E36" s="3"/>
      <c r="F36" s="3"/>
      <c r="G36" s="3"/>
      <c r="H36" s="3"/>
      <c r="I36" s="3"/>
      <c r="J36" s="3"/>
      <c r="K36" s="3"/>
      <c r="L36" s="3"/>
      <c r="M36" s="3"/>
      <c r="N36" s="7"/>
      <c r="O36" s="3"/>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7"/>
      <c r="P37" s="3"/>
      <c r="Q37" s="3"/>
      <c r="R37" s="3"/>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6"/>
      <c r="P38" s="3"/>
      <c r="Q38" s="3"/>
      <c r="R38" s="3"/>
      <c r="S38" s="3"/>
      <c r="T38" s="3"/>
      <c r="U38" s="3"/>
      <c r="V38" s="3"/>
      <c r="W38" s="3"/>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7"/>
      <c r="R39" s="7"/>
      <c r="S39" s="3"/>
      <c r="T39" s="3"/>
      <c r="U39" s="3"/>
      <c r="V39" s="3"/>
      <c r="W39" s="3"/>
      <c r="X39" s="3"/>
      <c r="Y39" s="3"/>
      <c r="Z39" s="8"/>
      <c r="AA39" s="9"/>
      <c r="AB39" s="10"/>
      <c r="AC39" s="10"/>
      <c r="AD39" s="2"/>
      <c r="AE39" s="2"/>
      <c r="AF39" s="2"/>
    </row>
    <row r="40" spans="1:32" x14ac:dyDescent="0.2">
      <c r="A40" s="91"/>
      <c r="B40" s="3"/>
      <c r="C40" s="3"/>
      <c r="D40" s="3"/>
      <c r="E40" s="3"/>
      <c r="F40" s="3"/>
      <c r="G40" s="3"/>
      <c r="H40" s="3"/>
      <c r="I40" s="3"/>
      <c r="J40" s="3"/>
      <c r="K40" s="3"/>
      <c r="L40" s="3"/>
      <c r="M40" s="3"/>
      <c r="N40" s="3"/>
      <c r="O40" s="3"/>
      <c r="P40" s="6"/>
      <c r="Q40" s="7"/>
      <c r="R40" s="7"/>
      <c r="S40" s="7"/>
      <c r="T40" s="7"/>
      <c r="U40" s="3"/>
      <c r="V40" s="3"/>
      <c r="W40" s="6"/>
      <c r="X40" s="3"/>
      <c r="Y40" s="3"/>
      <c r="Z40" s="8"/>
      <c r="AA40" s="9"/>
      <c r="AB40" s="10"/>
      <c r="AC40" s="10"/>
      <c r="AD40" s="2"/>
      <c r="AE40" s="2"/>
      <c r="AF40" s="2"/>
    </row>
    <row r="41" spans="1:32" x14ac:dyDescent="0.2">
      <c r="A41" s="91"/>
      <c r="B41" s="3"/>
      <c r="C41" s="3"/>
      <c r="D41" s="3"/>
      <c r="E41" s="3"/>
      <c r="F41" s="3"/>
      <c r="G41" s="3"/>
      <c r="H41" s="3"/>
      <c r="I41" s="3"/>
      <c r="J41" s="3"/>
      <c r="K41" s="3"/>
      <c r="L41" s="3"/>
      <c r="M41" s="3"/>
      <c r="N41" s="3"/>
      <c r="O41" s="3"/>
      <c r="P41" s="3"/>
      <c r="Q41" s="3"/>
      <c r="R41" s="3"/>
      <c r="S41" s="7"/>
      <c r="T41" s="7"/>
      <c r="U41" s="3"/>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4"/>
      <c r="N42" s="4"/>
      <c r="O42" s="4"/>
      <c r="P42" s="3"/>
      <c r="Q42" s="7"/>
      <c r="R42" s="7"/>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4"/>
      <c r="N43" s="4"/>
      <c r="O43" s="4"/>
      <c r="P43" s="3"/>
      <c r="Q43" s="3"/>
      <c r="R43" s="7"/>
      <c r="S43" s="3"/>
      <c r="T43" s="7"/>
      <c r="U43" s="7"/>
      <c r="V43" s="7"/>
      <c r="W43" s="3"/>
      <c r="X43" s="3"/>
      <c r="Y43" s="3"/>
      <c r="Z43" s="8"/>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6"/>
      <c r="S44" s="7"/>
      <c r="T44" s="7"/>
      <c r="U44" s="7"/>
      <c r="V44" s="7"/>
      <c r="W44" s="3"/>
      <c r="X44" s="3"/>
      <c r="Y44" s="3"/>
      <c r="Z44" s="8"/>
      <c r="AA44" s="9"/>
      <c r="AB44" s="10"/>
      <c r="AC44" s="10"/>
      <c r="AD44" s="2"/>
      <c r="AE44" s="2"/>
      <c r="AF44" s="2"/>
    </row>
    <row r="45" spans="1:32" x14ac:dyDescent="0.2">
      <c r="A45" s="91"/>
      <c r="B45" s="3"/>
      <c r="C45" s="3"/>
      <c r="D45" s="3"/>
      <c r="E45" s="3"/>
      <c r="F45" s="3"/>
      <c r="G45" s="3"/>
      <c r="H45" s="3"/>
      <c r="I45" s="3"/>
      <c r="J45" s="3"/>
      <c r="K45" s="3"/>
      <c r="L45" s="4"/>
      <c r="M45" s="3"/>
      <c r="N45" s="3"/>
      <c r="O45" s="3"/>
      <c r="P45" s="3"/>
      <c r="Q45" s="3"/>
      <c r="R45" s="3"/>
      <c r="S45" s="7"/>
      <c r="T45" s="7"/>
      <c r="U45" s="7"/>
      <c r="V45" s="7"/>
      <c r="W45" s="3"/>
      <c r="X45" s="3"/>
      <c r="Y45" s="3"/>
      <c r="Z45" s="11"/>
      <c r="AA45" s="9"/>
      <c r="AB45" s="10"/>
      <c r="AC45" s="10"/>
      <c r="AD45" s="2"/>
      <c r="AE45" s="2"/>
      <c r="AF45" s="2"/>
    </row>
    <row r="46" spans="1:32" x14ac:dyDescent="0.2">
      <c r="A46" s="91"/>
      <c r="B46" s="3"/>
      <c r="C46" s="3"/>
      <c r="D46" s="3"/>
      <c r="E46" s="3"/>
      <c r="F46" s="3"/>
      <c r="G46" s="3"/>
      <c r="H46" s="3"/>
      <c r="I46" s="3"/>
      <c r="J46" s="3"/>
      <c r="K46" s="3"/>
      <c r="L46" s="4"/>
      <c r="M46" s="3"/>
      <c r="N46" s="3"/>
      <c r="O46" s="3"/>
      <c r="P46" s="3"/>
      <c r="Q46" s="3"/>
      <c r="R46" s="3"/>
      <c r="S46" s="6"/>
      <c r="T46" s="3"/>
      <c r="U46" s="7"/>
      <c r="V46" s="7"/>
      <c r="W46" s="3"/>
      <c r="X46" s="3"/>
      <c r="Y46" s="3"/>
      <c r="Z46" s="6"/>
      <c r="AA46" s="4"/>
      <c r="AB46" s="5"/>
      <c r="AC46" s="5"/>
      <c r="AD46" s="2"/>
      <c r="AE46" s="2"/>
      <c r="AF46" s="2"/>
    </row>
    <row r="47" spans="1:32" x14ac:dyDescent="0.2">
      <c r="A47" s="91"/>
      <c r="B47" s="3"/>
      <c r="C47" s="3"/>
      <c r="D47" s="3"/>
      <c r="E47" s="3"/>
      <c r="F47" s="3"/>
      <c r="G47" s="3"/>
      <c r="H47" s="3"/>
      <c r="I47" s="3"/>
      <c r="J47" s="3"/>
      <c r="K47" s="3"/>
      <c r="L47" s="4"/>
      <c r="M47" s="3"/>
      <c r="N47" s="3"/>
      <c r="O47" s="3"/>
      <c r="P47" s="3"/>
      <c r="Q47" s="3"/>
      <c r="R47" s="3"/>
      <c r="S47" s="3"/>
      <c r="T47" s="7"/>
      <c r="U47" s="7"/>
      <c r="V47" s="7"/>
      <c r="W47" s="7"/>
      <c r="X47" s="7"/>
      <c r="Y47" s="3"/>
      <c r="Z47" s="3"/>
      <c r="AA47" s="4"/>
      <c r="AB47" s="5"/>
      <c r="AC47" s="5"/>
      <c r="AD47" s="2"/>
      <c r="AE47" s="2"/>
      <c r="AF47" s="2"/>
    </row>
    <row r="48" spans="1:32" x14ac:dyDescent="0.2">
      <c r="A48" s="91"/>
      <c r="B48" s="3"/>
      <c r="C48" s="3"/>
      <c r="D48" s="3"/>
      <c r="E48" s="3"/>
      <c r="F48" s="3"/>
      <c r="G48" s="3"/>
      <c r="H48" s="3"/>
      <c r="I48" s="3"/>
      <c r="J48" s="3"/>
      <c r="K48" s="3"/>
      <c r="L48" s="4"/>
      <c r="M48" s="3"/>
      <c r="N48" s="3"/>
      <c r="O48" s="3"/>
      <c r="P48" s="3"/>
      <c r="Q48" s="3"/>
      <c r="R48" s="3"/>
      <c r="S48" s="3"/>
      <c r="T48" s="6"/>
      <c r="U48" s="7"/>
      <c r="V48" s="7"/>
      <c r="W48" s="3"/>
      <c r="X48" s="7"/>
      <c r="Y48" s="3"/>
      <c r="Z48" s="3"/>
      <c r="AA48" s="4"/>
      <c r="AB48" s="5"/>
      <c r="AC48" s="5"/>
      <c r="AD48" s="2"/>
      <c r="AE48" s="2"/>
      <c r="AF48" s="2"/>
    </row>
    <row r="49" spans="1:33" x14ac:dyDescent="0.2">
      <c r="A49" s="91"/>
      <c r="B49" s="3"/>
      <c r="C49" s="3"/>
      <c r="D49" s="3"/>
      <c r="E49" s="3"/>
      <c r="F49" s="3"/>
      <c r="G49" s="3"/>
      <c r="H49" s="3"/>
      <c r="I49" s="3"/>
      <c r="J49" s="3"/>
      <c r="K49" s="3"/>
      <c r="L49" s="3"/>
      <c r="M49" s="3"/>
      <c r="N49" s="3"/>
      <c r="O49" s="3"/>
      <c r="P49" s="3"/>
      <c r="Q49" s="3"/>
      <c r="R49" s="3"/>
      <c r="S49" s="3"/>
      <c r="T49" s="3"/>
      <c r="U49" s="7"/>
      <c r="V49" s="7"/>
      <c r="W49" s="3"/>
      <c r="X49" s="7"/>
      <c r="Y49" s="7"/>
      <c r="Z49" s="7"/>
      <c r="AA49" s="7"/>
      <c r="AB49" s="5"/>
      <c r="AC49" s="5"/>
      <c r="AD49" s="2"/>
      <c r="AE49" s="2"/>
      <c r="AF49" s="2"/>
    </row>
    <row r="50" spans="1:33" x14ac:dyDescent="0.2">
      <c r="A50" s="91"/>
      <c r="B50" s="3"/>
      <c r="C50" s="3"/>
      <c r="D50" s="3"/>
      <c r="E50" s="3"/>
      <c r="F50" s="3"/>
      <c r="G50" s="3"/>
      <c r="H50" s="3"/>
      <c r="I50" s="3"/>
      <c r="J50" s="3"/>
      <c r="K50" s="3"/>
      <c r="L50" s="3"/>
      <c r="M50" s="3"/>
      <c r="N50" s="3"/>
      <c r="O50" s="3"/>
      <c r="P50" s="3"/>
      <c r="Q50" s="3"/>
      <c r="R50" s="3"/>
      <c r="S50" s="3"/>
      <c r="T50" s="3"/>
      <c r="U50" s="6"/>
      <c r="V50" s="7"/>
      <c r="W50" s="3"/>
      <c r="X50" s="7"/>
      <c r="Y50" s="7"/>
      <c r="Z50" s="7"/>
      <c r="AA50" s="7"/>
      <c r="AB50" s="7"/>
      <c r="AC50" s="5"/>
      <c r="AD50" s="2"/>
      <c r="AE50" s="2"/>
      <c r="AF50" s="2"/>
    </row>
    <row r="51" spans="1:33" x14ac:dyDescent="0.2">
      <c r="A51" s="91"/>
      <c r="B51" s="3"/>
      <c r="C51" s="3"/>
      <c r="D51" s="3"/>
      <c r="E51" s="3"/>
      <c r="F51" s="3"/>
      <c r="G51" s="3"/>
      <c r="H51" s="3"/>
      <c r="I51" s="3"/>
      <c r="J51" s="3"/>
      <c r="K51" s="3"/>
      <c r="L51" s="3"/>
      <c r="M51" s="3"/>
      <c r="N51" s="3"/>
      <c r="O51" s="3"/>
      <c r="P51" s="3"/>
      <c r="Q51" s="3"/>
      <c r="R51" s="3"/>
      <c r="S51" s="3"/>
      <c r="T51" s="3"/>
      <c r="U51" s="3"/>
      <c r="V51" s="7"/>
      <c r="W51" s="3"/>
      <c r="X51" s="7"/>
      <c r="Y51" s="7"/>
      <c r="Z51" s="7"/>
      <c r="AA51" s="7"/>
      <c r="AB51" s="7"/>
      <c r="AC51" s="5"/>
      <c r="AD51" s="2"/>
      <c r="AE51" s="2"/>
      <c r="AF51" s="2"/>
    </row>
    <row r="52" spans="1:33" x14ac:dyDescent="0.2">
      <c r="A52" s="91"/>
      <c r="B52" s="12"/>
      <c r="C52" s="12"/>
      <c r="D52" s="12"/>
      <c r="E52" s="12"/>
      <c r="F52" s="12"/>
      <c r="G52" s="12"/>
      <c r="H52" s="12"/>
      <c r="I52" s="12"/>
      <c r="J52" s="12"/>
      <c r="K52" s="12"/>
      <c r="L52" s="12"/>
      <c r="M52" s="12"/>
      <c r="N52" s="12"/>
      <c r="O52" s="12"/>
      <c r="P52" s="12"/>
      <c r="Q52" s="12"/>
      <c r="R52" s="12"/>
      <c r="S52" s="12"/>
      <c r="T52" s="12"/>
      <c r="U52" s="12"/>
      <c r="V52" s="13"/>
      <c r="W52" s="12"/>
      <c r="X52" s="12"/>
      <c r="Y52" s="12"/>
      <c r="Z52" s="25"/>
      <c r="AA52" s="25"/>
      <c r="AB52" s="25"/>
      <c r="AC52" s="13"/>
      <c r="AD52" s="14"/>
      <c r="AE52" s="2"/>
      <c r="AF52" s="2"/>
    </row>
    <row r="53" spans="1:33" x14ac:dyDescent="0.2">
      <c r="A53" s="91"/>
      <c r="B53" s="12"/>
      <c r="C53" s="12"/>
      <c r="D53" s="12"/>
      <c r="E53" s="12"/>
      <c r="F53" s="12"/>
      <c r="G53" s="12"/>
      <c r="H53" s="12"/>
      <c r="I53" s="12"/>
      <c r="J53" s="12"/>
      <c r="K53" s="12"/>
      <c r="L53" s="12"/>
      <c r="M53" s="12"/>
      <c r="N53" s="12"/>
      <c r="O53" s="12"/>
      <c r="P53" s="12"/>
      <c r="Q53" s="12"/>
      <c r="R53" s="12"/>
      <c r="S53" s="12"/>
      <c r="T53" s="12"/>
      <c r="U53" s="12"/>
      <c r="V53" s="13"/>
      <c r="W53" s="12"/>
      <c r="X53" s="25"/>
      <c r="Y53" s="12"/>
      <c r="Z53" s="25"/>
      <c r="AA53" s="12"/>
      <c r="AB53" s="25"/>
      <c r="AC53" s="25"/>
      <c r="AD53" s="14"/>
      <c r="AE53" s="2"/>
      <c r="AF53" s="2"/>
    </row>
    <row r="54" spans="1:33" x14ac:dyDescent="0.2">
      <c r="A54" s="91"/>
      <c r="B54" s="12"/>
      <c r="C54" s="12"/>
      <c r="D54" s="12"/>
      <c r="E54" s="12"/>
      <c r="F54" s="12"/>
      <c r="G54" s="12"/>
      <c r="H54" s="12"/>
      <c r="I54" s="12"/>
      <c r="J54" s="12"/>
      <c r="K54" s="12"/>
      <c r="L54" s="12"/>
      <c r="M54" s="12"/>
      <c r="N54" s="12"/>
      <c r="O54" s="12"/>
      <c r="P54" s="12"/>
      <c r="Q54" s="12"/>
      <c r="R54" s="12"/>
      <c r="S54" s="12"/>
      <c r="T54" s="12"/>
      <c r="U54" s="12"/>
      <c r="V54" s="13"/>
      <c r="W54" s="12"/>
      <c r="X54" s="25"/>
      <c r="Y54" s="12"/>
      <c r="Z54" s="25"/>
      <c r="AA54" s="12"/>
      <c r="AB54" s="12"/>
      <c r="AC54" s="12"/>
      <c r="AD54" s="14"/>
      <c r="AE54" s="2"/>
      <c r="AF54" s="2"/>
    </row>
    <row r="55" spans="1:33" x14ac:dyDescent="0.2">
      <c r="A55" s="91"/>
      <c r="B55" s="12"/>
      <c r="C55" s="12"/>
      <c r="D55" s="12"/>
      <c r="E55" s="12"/>
      <c r="F55" s="12"/>
      <c r="G55" s="12"/>
      <c r="H55" s="12"/>
      <c r="I55" s="12"/>
      <c r="J55" s="12"/>
      <c r="K55" s="12"/>
      <c r="L55" s="12"/>
      <c r="M55" s="12"/>
      <c r="N55" s="12"/>
      <c r="O55" s="12"/>
      <c r="P55" s="12"/>
      <c r="Q55" s="12"/>
      <c r="R55" s="12"/>
      <c r="S55" s="12"/>
      <c r="T55" s="12"/>
      <c r="U55" s="12"/>
      <c r="V55" s="13"/>
      <c r="W55" s="13"/>
      <c r="X55" s="12"/>
      <c r="Y55" s="25"/>
      <c r="Z55" s="25"/>
      <c r="AA55" s="12"/>
      <c r="AB55" s="12"/>
      <c r="AC55" s="12"/>
      <c r="AD55" s="12"/>
      <c r="AE55" s="2"/>
      <c r="AF55" s="2"/>
    </row>
    <row r="56" spans="1:33" x14ac:dyDescent="0.2">
      <c r="A56" s="91"/>
      <c r="B56" s="12"/>
      <c r="C56" s="12"/>
      <c r="D56" s="12"/>
      <c r="E56" s="12"/>
      <c r="F56" s="12"/>
      <c r="G56" s="12"/>
      <c r="H56" s="12"/>
      <c r="I56" s="12"/>
      <c r="J56" s="12"/>
      <c r="K56" s="12"/>
      <c r="L56" s="12"/>
      <c r="M56" s="12"/>
      <c r="N56" s="12"/>
      <c r="O56" s="12"/>
      <c r="P56" s="12"/>
      <c r="Q56" s="12"/>
      <c r="R56" s="12"/>
      <c r="S56" s="12"/>
      <c r="T56" s="12"/>
      <c r="U56" s="12"/>
      <c r="V56" s="13"/>
      <c r="W56" s="13"/>
      <c r="X56" s="12"/>
      <c r="Y56" s="12"/>
      <c r="Z56" s="25"/>
      <c r="AA56" s="25"/>
      <c r="AB56" s="12"/>
      <c r="AC56" s="12"/>
      <c r="AD56" s="12"/>
      <c r="AE56" s="2"/>
      <c r="AF56" s="2"/>
    </row>
    <row r="57" spans="1:33" x14ac:dyDescent="0.2">
      <c r="A57" s="91"/>
      <c r="B57" s="12"/>
      <c r="C57" s="12"/>
      <c r="D57" s="12"/>
      <c r="E57" s="12"/>
      <c r="F57" s="12"/>
      <c r="G57" s="12"/>
      <c r="H57" s="12"/>
      <c r="I57" s="12"/>
      <c r="J57" s="12"/>
      <c r="K57" s="12"/>
      <c r="L57" s="12"/>
      <c r="M57" s="12"/>
      <c r="N57" s="12"/>
      <c r="O57" s="12"/>
      <c r="P57" s="12"/>
      <c r="Q57" s="12"/>
      <c r="R57" s="12"/>
      <c r="S57" s="12"/>
      <c r="T57" s="25"/>
      <c r="U57" s="25"/>
      <c r="V57" s="12"/>
      <c r="W57" s="12"/>
      <c r="X57" s="13"/>
      <c r="Y57" s="12"/>
      <c r="Z57" s="12"/>
      <c r="AA57" s="12"/>
      <c r="AB57" s="12"/>
      <c r="AC57" s="12"/>
      <c r="AD57" s="12"/>
      <c r="AE57" s="12"/>
      <c r="AF57" s="2"/>
    </row>
    <row r="58" spans="1:33" x14ac:dyDescent="0.2">
      <c r="A58" s="91"/>
      <c r="B58" s="12"/>
      <c r="C58" s="12"/>
      <c r="D58" s="12"/>
      <c r="E58" s="12"/>
      <c r="F58" s="12"/>
      <c r="G58" s="12"/>
      <c r="H58" s="12"/>
      <c r="I58" s="12"/>
      <c r="J58" s="12"/>
      <c r="K58" s="12"/>
      <c r="L58" s="12"/>
      <c r="M58" s="12"/>
      <c r="N58" s="12"/>
      <c r="O58" s="12"/>
      <c r="P58" s="12"/>
      <c r="Q58" s="12"/>
      <c r="R58" s="12"/>
      <c r="S58" s="12"/>
      <c r="T58" s="12"/>
      <c r="U58" s="25"/>
      <c r="V58" s="12"/>
      <c r="W58" s="12"/>
      <c r="X58" s="12"/>
      <c r="Y58" s="12"/>
      <c r="Z58" s="12"/>
      <c r="AA58" s="12"/>
      <c r="AB58" s="12"/>
      <c r="AC58" s="12"/>
      <c r="AD58" s="15"/>
      <c r="AE58" s="15"/>
      <c r="AF58" s="2"/>
    </row>
    <row r="59" spans="1:33" x14ac:dyDescent="0.2">
      <c r="A59" s="91"/>
      <c r="B59" s="2"/>
      <c r="C59" s="2"/>
      <c r="D59" s="2"/>
      <c r="E59" s="2"/>
      <c r="F59" s="2"/>
      <c r="G59" s="2"/>
      <c r="H59" s="2"/>
      <c r="I59" s="2"/>
      <c r="J59" s="2"/>
      <c r="K59" s="2"/>
      <c r="L59" s="2"/>
      <c r="M59" s="2"/>
      <c r="N59" s="2"/>
      <c r="O59" s="2"/>
      <c r="P59" s="2"/>
      <c r="Q59" s="2"/>
      <c r="R59" s="2"/>
      <c r="S59" s="2"/>
      <c r="T59" s="2"/>
      <c r="U59" s="25"/>
      <c r="V59" s="2"/>
      <c r="W59" s="2"/>
      <c r="X59" s="2"/>
      <c r="Y59" s="2"/>
      <c r="Z59" s="2"/>
      <c r="AA59" s="2"/>
      <c r="AB59" s="2"/>
      <c r="AC59" s="2"/>
      <c r="AD59" s="2"/>
      <c r="AE59" s="2"/>
      <c r="AF59" s="2"/>
    </row>
    <row r="60" spans="1:33" x14ac:dyDescent="0.2">
      <c r="A60" s="91"/>
      <c r="B60" s="2"/>
      <c r="C60" s="2"/>
      <c r="D60" s="2"/>
      <c r="E60" s="2"/>
      <c r="F60" s="2"/>
      <c r="G60" s="2"/>
      <c r="H60" s="2"/>
      <c r="I60" s="2"/>
      <c r="J60" s="2"/>
      <c r="K60" s="2"/>
      <c r="L60" s="2"/>
      <c r="M60" s="2"/>
      <c r="N60" s="2"/>
      <c r="O60" s="2"/>
      <c r="P60" s="2"/>
      <c r="Q60" s="2"/>
      <c r="R60" s="2"/>
      <c r="S60" s="2"/>
      <c r="T60" s="2"/>
      <c r="U60" s="2"/>
      <c r="V60" s="2"/>
      <c r="W60" s="2"/>
      <c r="X60" s="2"/>
      <c r="Y60" s="2"/>
      <c r="Z60" s="15"/>
      <c r="AA60" s="15"/>
      <c r="AB60" s="15"/>
      <c r="AC60" s="15"/>
      <c r="AD60" s="15"/>
      <c r="AE60" s="15"/>
      <c r="AF60" s="15"/>
    </row>
    <row r="61" spans="1:33" x14ac:dyDescent="0.2">
      <c r="A61" s="91"/>
      <c r="B61" s="2"/>
      <c r="C61" s="2"/>
      <c r="D61" s="2"/>
      <c r="E61" s="2"/>
      <c r="F61" s="2"/>
      <c r="G61" s="2"/>
      <c r="H61" s="2"/>
      <c r="I61" s="2"/>
      <c r="J61" s="2"/>
      <c r="K61" s="2"/>
      <c r="L61" s="2"/>
      <c r="M61" s="2"/>
      <c r="N61" s="2"/>
      <c r="O61" s="2"/>
      <c r="P61" s="2"/>
      <c r="Q61" s="2"/>
      <c r="R61" s="2"/>
      <c r="S61" s="2"/>
      <c r="T61" s="2"/>
      <c r="U61" s="2"/>
      <c r="V61" s="2"/>
      <c r="W61" s="2"/>
      <c r="X61" s="2"/>
      <c r="Y61" s="2"/>
      <c r="Z61" s="15"/>
      <c r="AA61" s="15"/>
      <c r="AB61" s="15"/>
      <c r="AC61" s="15"/>
      <c r="AD61" s="15"/>
      <c r="AE61" s="15"/>
      <c r="AF61" s="15"/>
    </row>
    <row r="62" spans="1:33" x14ac:dyDescent="0.2">
      <c r="A62" s="91"/>
      <c r="AA62" s="22"/>
      <c r="AB62" s="22"/>
      <c r="AC62" s="22"/>
      <c r="AD62" s="22"/>
      <c r="AE62" s="22"/>
      <c r="AF62" s="22"/>
      <c r="AG62" s="22"/>
    </row>
    <row r="63" spans="1:33" x14ac:dyDescent="0.2">
      <c r="A63" s="91"/>
    </row>
    <row r="64" spans="1:33" x14ac:dyDescent="0.2">
      <c r="A64" s="91"/>
    </row>
    <row r="65" spans="1:36" x14ac:dyDescent="0.2">
      <c r="A65" s="91"/>
    </row>
    <row r="66" spans="1:36" x14ac:dyDescent="0.2">
      <c r="A66" s="91"/>
      <c r="AC66" s="22"/>
      <c r="AD66" s="22"/>
      <c r="AE66" s="22"/>
      <c r="AF66" s="22"/>
      <c r="AG66" s="22"/>
      <c r="AH66" s="22"/>
      <c r="AI66" s="22"/>
    </row>
    <row r="67" spans="1:36" x14ac:dyDescent="0.2">
      <c r="A67" s="92"/>
    </row>
    <row r="68" spans="1:36" x14ac:dyDescent="0.2">
      <c r="A68" s="93"/>
      <c r="AC68" s="22"/>
      <c r="AD68" s="22"/>
      <c r="AE68" s="22"/>
      <c r="AF68" s="22"/>
      <c r="AG68" s="22"/>
      <c r="AH68" s="22"/>
      <c r="AI68" s="22"/>
    </row>
    <row r="69" spans="1:36" x14ac:dyDescent="0.2">
      <c r="A69" s="93"/>
    </row>
    <row r="70" spans="1:36" x14ac:dyDescent="0.2">
      <c r="A70" s="93"/>
      <c r="AD70" s="22"/>
      <c r="AE70" s="22"/>
      <c r="AF70" s="22"/>
      <c r="AG70" s="22"/>
      <c r="AH70" s="22"/>
      <c r="AI70" s="22"/>
      <c r="AJ70" s="22"/>
    </row>
  </sheetData>
  <phoneticPr fontId="115" type="noConversion"/>
  <hyperlinks>
    <hyperlink ref="A4" location="Contents!A1" display="Back to contents" xr:uid="{00000000-0004-0000-7A00-000000000000}"/>
  </hyperlink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5"/>
  <dimension ref="A1:AJ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305</v>
      </c>
      <c r="B1" s="170" t="s">
        <v>305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t="s">
        <v>269</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3.8</v>
      </c>
      <c r="C5" s="111">
        <v>3.1</v>
      </c>
      <c r="D5" s="111">
        <v>3.4</v>
      </c>
      <c r="E5" s="111">
        <v>4</v>
      </c>
      <c r="F5" s="111">
        <v>4.5</v>
      </c>
      <c r="G5" s="111">
        <v>4.8</v>
      </c>
      <c r="H5" s="111">
        <v>5</v>
      </c>
      <c r="I5" s="111">
        <v>5.0999999999999996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3.1</v>
      </c>
      <c r="D6" s="111">
        <v>3.1</v>
      </c>
      <c r="E6" s="111">
        <v>3.7</v>
      </c>
      <c r="F6" s="111">
        <v>4.2</v>
      </c>
      <c r="G6" s="111">
        <v>4.5</v>
      </c>
      <c r="H6" s="111">
        <v>4.8</v>
      </c>
      <c r="I6" s="111">
        <v>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3.6</v>
      </c>
      <c r="D7" s="111">
        <v>3.8037680041896293</v>
      </c>
      <c r="E7" s="111">
        <v>3.752266113017229</v>
      </c>
      <c r="F7" s="111">
        <v>4.3448578914352627</v>
      </c>
      <c r="G7" s="111">
        <v>4.6657389221762324</v>
      </c>
      <c r="H7" s="111">
        <v>4.9051605167618355</v>
      </c>
      <c r="I7" s="111">
        <v>5.0680971884169335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2.8</v>
      </c>
      <c r="E8" s="111">
        <v>2.2999999999999998</v>
      </c>
      <c r="F8" s="111">
        <v>2.6</v>
      </c>
      <c r="G8" s="111">
        <v>2.9</v>
      </c>
      <c r="H8" s="111">
        <v>3.2</v>
      </c>
      <c r="I8" s="111">
        <v>3.4</v>
      </c>
      <c r="J8" s="111">
        <v>3.6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2.8</v>
      </c>
      <c r="E9" s="111">
        <v>2.2000000000000002</v>
      </c>
      <c r="F9" s="111">
        <v>2.2999999999999998</v>
      </c>
      <c r="G9" s="111">
        <v>2.8</v>
      </c>
      <c r="H9" s="111">
        <v>3.2</v>
      </c>
      <c r="I9" s="111">
        <v>3.5</v>
      </c>
      <c r="J9" s="111">
        <v>3.8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2.2000000000000002</v>
      </c>
      <c r="F10" s="111">
        <v>1.7</v>
      </c>
      <c r="G10" s="111">
        <v>2.2999999999999998</v>
      </c>
      <c r="H10" s="111">
        <v>2.6</v>
      </c>
      <c r="I10" s="111">
        <v>2.9</v>
      </c>
      <c r="J10" s="111">
        <v>3.1</v>
      </c>
      <c r="K10" s="111">
        <v>3.4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2.2000000000000002</v>
      </c>
      <c r="F11" s="111">
        <v>1.8</v>
      </c>
      <c r="G11" s="111">
        <v>2.4</v>
      </c>
      <c r="H11" s="111">
        <v>2.7</v>
      </c>
      <c r="I11" s="111">
        <v>3.3</v>
      </c>
      <c r="J11" s="111">
        <v>3.6</v>
      </c>
      <c r="K11" s="111">
        <v>3.9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1.6</v>
      </c>
      <c r="G12" s="111">
        <v>2.6</v>
      </c>
      <c r="H12" s="111">
        <v>3</v>
      </c>
      <c r="I12" s="111">
        <v>3.4</v>
      </c>
      <c r="J12" s="111">
        <v>3.7</v>
      </c>
      <c r="K12" s="111">
        <v>4</v>
      </c>
      <c r="L12" s="111">
        <v>4.2</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1.6</v>
      </c>
      <c r="G13" s="111">
        <v>2.6017474792075568</v>
      </c>
      <c r="H13" s="111">
        <v>2.9471617222630613</v>
      </c>
      <c r="I13" s="111">
        <v>3.3388314867796356</v>
      </c>
      <c r="J13" s="111">
        <v>3.641391869137979</v>
      </c>
      <c r="K13" s="111">
        <v>3.866415607651418</v>
      </c>
      <c r="L13" s="111">
        <v>4.0201192527189509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2.4494697406256751</v>
      </c>
      <c r="H14" s="111">
        <v>2.4548410029690162</v>
      </c>
      <c r="I14" s="111">
        <v>2.4359766995029553</v>
      </c>
      <c r="J14" s="111">
        <v>2.6972825093123785</v>
      </c>
      <c r="K14" s="111">
        <v>2.9019971332333223</v>
      </c>
      <c r="L14" s="111">
        <v>3.0568855260946499</v>
      </c>
      <c r="M14" s="111">
        <v>3.1726586842944116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2.4500000000000002</v>
      </c>
      <c r="H15" s="111">
        <v>2.29</v>
      </c>
      <c r="I15" s="111">
        <v>2.0499999999999998</v>
      </c>
      <c r="J15" s="111">
        <v>2.25</v>
      </c>
      <c r="K15" s="111">
        <v>2.41</v>
      </c>
      <c r="L15" s="111">
        <v>2.54</v>
      </c>
      <c r="M15" s="111">
        <v>2.63</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2.2799999999999998</v>
      </c>
      <c r="I16" s="111">
        <v>2.2000000000000002</v>
      </c>
      <c r="J16" s="111">
        <v>2.4900000000000002</v>
      </c>
      <c r="K16" s="111">
        <v>2.71</v>
      </c>
      <c r="L16" s="111">
        <v>2.87</v>
      </c>
      <c r="M16" s="111">
        <v>2.99</v>
      </c>
      <c r="N16" s="111">
        <v>3.07</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2.25</v>
      </c>
      <c r="I17" s="111">
        <v>1.95</v>
      </c>
      <c r="J17" s="111">
        <v>2.11</v>
      </c>
      <c r="K17" s="111">
        <v>2.31</v>
      </c>
      <c r="L17" s="111">
        <v>2.4900000000000002</v>
      </c>
      <c r="M17" s="111">
        <v>2.64</v>
      </c>
      <c r="N17" s="111">
        <v>2.75</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2.25</v>
      </c>
      <c r="I18" s="111">
        <v>1.87</v>
      </c>
      <c r="J18" s="111">
        <v>1.7</v>
      </c>
      <c r="K18" s="111">
        <v>1.9</v>
      </c>
      <c r="L18" s="111">
        <v>2.1</v>
      </c>
      <c r="M18" s="111">
        <v>2.2000000000000002</v>
      </c>
      <c r="N18" s="111">
        <v>2.4</v>
      </c>
      <c r="O18" s="111"/>
      <c r="P18" s="111"/>
      <c r="Q18" s="111"/>
      <c r="R18" s="3"/>
      <c r="S18" s="3"/>
      <c r="T18" s="3"/>
      <c r="U18" s="3"/>
      <c r="V18" s="3"/>
      <c r="W18" s="3"/>
      <c r="X18" s="3"/>
      <c r="Y18" s="3"/>
      <c r="Z18" s="3"/>
      <c r="AA18" s="4"/>
      <c r="AB18" s="5"/>
      <c r="AC18" s="5"/>
      <c r="AD18" s="2"/>
      <c r="AE18" s="2"/>
      <c r="AF18" s="2"/>
    </row>
    <row r="19" spans="1:32" x14ac:dyDescent="0.2">
      <c r="A19" s="110" t="s">
        <v>241</v>
      </c>
      <c r="B19" s="111"/>
      <c r="C19" s="111"/>
      <c r="D19" s="111"/>
      <c r="E19" s="111"/>
      <c r="F19" s="111"/>
      <c r="G19" s="111"/>
      <c r="H19" s="111"/>
      <c r="I19" s="111">
        <v>1.88</v>
      </c>
      <c r="J19" s="111">
        <v>1.17</v>
      </c>
      <c r="K19" s="111">
        <v>1.34</v>
      </c>
      <c r="L19" s="111">
        <v>1.5</v>
      </c>
      <c r="M19" s="111">
        <v>1.64</v>
      </c>
      <c r="N19" s="111">
        <v>1.79</v>
      </c>
      <c r="O19" s="111">
        <v>1.91</v>
      </c>
      <c r="P19" s="111"/>
      <c r="Q19" s="111"/>
      <c r="R19" s="3"/>
      <c r="S19" s="3"/>
      <c r="T19" s="3"/>
      <c r="U19" s="3"/>
      <c r="V19" s="3"/>
      <c r="W19" s="3"/>
      <c r="X19" s="3"/>
      <c r="Y19" s="3"/>
      <c r="Z19" s="3"/>
      <c r="AA19" s="4"/>
      <c r="AB19" s="5"/>
      <c r="AC19" s="5"/>
      <c r="AD19" s="2"/>
      <c r="AE19" s="2"/>
      <c r="AF19" s="2"/>
    </row>
    <row r="20" spans="1:32" x14ac:dyDescent="0.2">
      <c r="A20" s="110" t="s">
        <v>436</v>
      </c>
      <c r="B20" s="111"/>
      <c r="C20" s="111"/>
      <c r="D20" s="111"/>
      <c r="E20" s="111"/>
      <c r="F20" s="111"/>
      <c r="G20" s="111"/>
      <c r="H20" s="111"/>
      <c r="I20" s="111">
        <v>1.88</v>
      </c>
      <c r="J20" s="111">
        <v>1.22</v>
      </c>
      <c r="K20" s="111">
        <v>1.46</v>
      </c>
      <c r="L20" s="111">
        <v>1.66</v>
      </c>
      <c r="M20" s="111">
        <v>1.85</v>
      </c>
      <c r="N20" s="111">
        <v>2.02</v>
      </c>
      <c r="O20" s="111">
        <v>2.16</v>
      </c>
      <c r="P20" s="111"/>
      <c r="Q20" s="111"/>
      <c r="R20" s="3"/>
      <c r="S20" s="3"/>
      <c r="T20" s="3"/>
      <c r="U20" s="3"/>
      <c r="V20" s="3"/>
      <c r="W20" s="3"/>
      <c r="X20" s="3"/>
      <c r="Y20" s="3"/>
      <c r="Z20" s="3"/>
      <c r="AA20" s="4"/>
      <c r="AB20" s="5"/>
      <c r="AC20" s="5"/>
      <c r="AD20" s="2"/>
      <c r="AE20" s="2"/>
      <c r="AF20" s="2"/>
    </row>
    <row r="21" spans="1:32" x14ac:dyDescent="0.2">
      <c r="A21" s="113" t="s">
        <v>444</v>
      </c>
      <c r="B21" s="111"/>
      <c r="C21" s="111"/>
      <c r="D21" s="111"/>
      <c r="E21" s="111"/>
      <c r="F21" s="111"/>
      <c r="G21" s="111"/>
      <c r="H21" s="111"/>
      <c r="I21" s="111"/>
      <c r="J21" s="111">
        <v>1.2</v>
      </c>
      <c r="K21" s="111">
        <v>1.3</v>
      </c>
      <c r="L21" s="111">
        <v>1.5</v>
      </c>
      <c r="M21" s="111">
        <v>1.7</v>
      </c>
      <c r="N21" s="111">
        <v>1.8</v>
      </c>
      <c r="O21" s="111">
        <v>2</v>
      </c>
      <c r="P21" s="111">
        <v>2.0670000000000002</v>
      </c>
      <c r="Q21" s="111"/>
      <c r="R21" s="3"/>
      <c r="S21" s="3"/>
      <c r="T21" s="3"/>
      <c r="U21" s="3"/>
      <c r="V21" s="3"/>
      <c r="W21" s="3"/>
      <c r="X21" s="3"/>
      <c r="Y21" s="3"/>
      <c r="Z21" s="3"/>
      <c r="AA21" s="4"/>
      <c r="AB21" s="5"/>
      <c r="AC21" s="5"/>
      <c r="AD21" s="2"/>
      <c r="AE21" s="2"/>
      <c r="AF21" s="2"/>
    </row>
    <row r="22" spans="1:32" x14ac:dyDescent="0.2">
      <c r="A22" s="113" t="s">
        <v>520</v>
      </c>
      <c r="B22" s="111"/>
      <c r="C22" s="111"/>
      <c r="D22" s="111"/>
      <c r="E22" s="111"/>
      <c r="F22" s="111"/>
      <c r="G22" s="111"/>
      <c r="H22" s="111"/>
      <c r="I22" s="111"/>
      <c r="J22" s="114">
        <v>1.1959843779302095</v>
      </c>
      <c r="K22" s="114">
        <v>1.2588431655669283</v>
      </c>
      <c r="L22" s="114">
        <v>1.6784066693042776</v>
      </c>
      <c r="M22" s="114">
        <v>1.8206307799631269</v>
      </c>
      <c r="N22" s="114">
        <v>1.9279551840072613</v>
      </c>
      <c r="O22" s="114">
        <v>2.0407484570688519</v>
      </c>
      <c r="P22" s="114">
        <v>2.1318914260221202</v>
      </c>
      <c r="Q22" s="111"/>
      <c r="R22" s="3"/>
      <c r="S22" s="3"/>
      <c r="T22" s="3"/>
      <c r="U22" s="3"/>
      <c r="V22" s="3"/>
      <c r="W22" s="3"/>
      <c r="X22" s="3"/>
      <c r="Y22" s="3"/>
      <c r="Z22" s="3"/>
      <c r="AA22" s="4"/>
      <c r="AB22" s="5"/>
      <c r="AC22" s="5"/>
      <c r="AD22" s="2"/>
      <c r="AE22" s="2"/>
      <c r="AF22" s="2"/>
    </row>
    <row r="23" spans="1:32" x14ac:dyDescent="0.2">
      <c r="A23" s="113" t="s">
        <v>532</v>
      </c>
      <c r="B23" s="111"/>
      <c r="C23" s="111"/>
      <c r="D23" s="111"/>
      <c r="E23" s="111"/>
      <c r="F23" s="111"/>
      <c r="G23" s="111"/>
      <c r="H23" s="111"/>
      <c r="I23" s="111"/>
      <c r="J23" s="111"/>
      <c r="K23" s="111">
        <v>1.3231913417499002</v>
      </c>
      <c r="L23" s="111">
        <v>1.5265916527803636</v>
      </c>
      <c r="M23" s="111">
        <v>1.6884208423635307</v>
      </c>
      <c r="N23" s="111">
        <v>1.8031840557254086</v>
      </c>
      <c r="O23" s="111">
        <v>1.90514888345435</v>
      </c>
      <c r="P23" s="111">
        <v>1.9919221207498978</v>
      </c>
      <c r="Q23" s="111">
        <v>2.0633181752903735</v>
      </c>
      <c r="R23" s="3"/>
      <c r="S23" s="3"/>
      <c r="T23" s="3"/>
      <c r="U23" s="3"/>
      <c r="V23" s="3"/>
      <c r="W23" s="3"/>
      <c r="X23" s="3"/>
      <c r="Y23" s="3"/>
      <c r="Z23" s="3"/>
      <c r="AA23" s="4"/>
      <c r="AB23" s="5"/>
      <c r="AC23" s="5"/>
      <c r="AD23" s="2"/>
      <c r="AE23" s="2"/>
      <c r="AF23" s="2"/>
    </row>
    <row r="24" spans="1:32" x14ac:dyDescent="0.2">
      <c r="A24" s="113" t="s">
        <v>547</v>
      </c>
      <c r="B24" s="111"/>
      <c r="C24" s="111"/>
      <c r="D24" s="111"/>
      <c r="E24" s="111"/>
      <c r="F24" s="111"/>
      <c r="G24" s="111"/>
      <c r="H24" s="111"/>
      <c r="I24" s="111"/>
      <c r="J24" s="111"/>
      <c r="K24" s="111">
        <v>1.3231913417499002</v>
      </c>
      <c r="L24" s="111">
        <v>1.3981109085304284</v>
      </c>
      <c r="M24" s="111">
        <v>1.3154727023684438</v>
      </c>
      <c r="N24" s="111">
        <v>1.4093999945677305</v>
      </c>
      <c r="O24" s="111">
        <v>1.5115776057618198</v>
      </c>
      <c r="P24" s="111">
        <v>1.6165362038840303</v>
      </c>
      <c r="Q24" s="111">
        <v>1.7190598382744307</v>
      </c>
      <c r="R24" s="3"/>
      <c r="S24" s="3"/>
      <c r="T24" s="3"/>
      <c r="U24" s="3"/>
      <c r="V24" s="3"/>
      <c r="W24" s="3"/>
      <c r="X24" s="3"/>
      <c r="Y24" s="3"/>
      <c r="Z24" s="3"/>
      <c r="AA24" s="4"/>
      <c r="AB24" s="5"/>
      <c r="AC24" s="5"/>
      <c r="AD24" s="2"/>
      <c r="AE24" s="2"/>
      <c r="AF24" s="2"/>
    </row>
    <row r="25" spans="1:32" x14ac:dyDescent="0.2">
      <c r="A25" s="113" t="s">
        <v>555</v>
      </c>
      <c r="B25" s="111"/>
      <c r="C25" s="111"/>
      <c r="D25" s="111"/>
      <c r="E25" s="111"/>
      <c r="F25" s="111"/>
      <c r="G25" s="111"/>
      <c r="H25" s="111"/>
      <c r="I25" s="111"/>
      <c r="J25" s="111"/>
      <c r="K25" s="111"/>
      <c r="L25" s="111">
        <v>1.3807267558109737</v>
      </c>
      <c r="M25" s="111">
        <v>0.83016442081358677</v>
      </c>
      <c r="N25" s="111">
        <v>0.89006483519657298</v>
      </c>
      <c r="O25" s="111">
        <v>0.91159606939329729</v>
      </c>
      <c r="P25" s="111">
        <v>0.94973596225576074</v>
      </c>
      <c r="Q25" s="111">
        <v>1.002108689702224</v>
      </c>
      <c r="R25" s="111">
        <v>1.0645910816012756</v>
      </c>
      <c r="S25" s="3"/>
      <c r="T25" s="3"/>
      <c r="U25" s="3"/>
      <c r="V25" s="3"/>
      <c r="W25" s="3"/>
      <c r="X25" s="3"/>
      <c r="Y25" s="3"/>
      <c r="Z25" s="3"/>
      <c r="AA25" s="4"/>
      <c r="AB25" s="5"/>
      <c r="AC25" s="5"/>
      <c r="AD25" s="2"/>
      <c r="AE25" s="2"/>
      <c r="AF25" s="2"/>
    </row>
    <row r="26" spans="1:32" x14ac:dyDescent="0.2">
      <c r="A26" s="113" t="s">
        <v>578</v>
      </c>
      <c r="B26" s="111"/>
      <c r="C26" s="111"/>
      <c r="D26" s="111"/>
      <c r="E26" s="111"/>
      <c r="F26" s="111"/>
      <c r="G26" s="111"/>
      <c r="H26" s="111"/>
      <c r="I26" s="111"/>
      <c r="J26" s="111"/>
      <c r="K26" s="111"/>
      <c r="L26" s="111"/>
      <c r="M26" s="111">
        <v>0.69396229462020254</v>
      </c>
      <c r="N26" s="111">
        <v>0.3038672096631323</v>
      </c>
      <c r="O26" s="111">
        <v>0.40479378683770173</v>
      </c>
      <c r="P26" s="111">
        <v>0.48780074978469989</v>
      </c>
      <c r="Q26" s="111">
        <v>0.58671992834545383</v>
      </c>
      <c r="R26" s="111">
        <v>0.69454001193062931</v>
      </c>
      <c r="S26" s="111">
        <v>0.80286532310827363</v>
      </c>
      <c r="T26" s="3"/>
      <c r="U26" s="3"/>
      <c r="V26" s="3"/>
      <c r="W26" s="3"/>
      <c r="X26" s="3"/>
      <c r="Y26" s="3"/>
      <c r="Z26" s="3"/>
      <c r="AA26" s="4"/>
      <c r="AB26" s="5"/>
      <c r="AC26" s="5"/>
      <c r="AD26" s="2"/>
      <c r="AE26" s="2"/>
      <c r="AF26" s="2"/>
    </row>
    <row r="27" spans="1:32" x14ac:dyDescent="0.2">
      <c r="A27" s="113" t="s">
        <v>581</v>
      </c>
      <c r="B27" s="111"/>
      <c r="C27" s="111"/>
      <c r="D27" s="111"/>
      <c r="E27" s="111"/>
      <c r="F27" s="111"/>
      <c r="G27" s="111"/>
      <c r="H27" s="111"/>
      <c r="I27" s="111"/>
      <c r="J27" s="111"/>
      <c r="K27" s="111"/>
      <c r="L27" s="111"/>
      <c r="M27" s="111">
        <v>0.69175645426621668</v>
      </c>
      <c r="N27" s="111">
        <v>0.37006102359195914</v>
      </c>
      <c r="O27" s="111">
        <v>0.57893613612543371</v>
      </c>
      <c r="P27" s="111">
        <v>0.67672063058036502</v>
      </c>
      <c r="Q27" s="111">
        <v>0.78220289483062433</v>
      </c>
      <c r="R27" s="111">
        <v>0.89087185227557608</v>
      </c>
      <c r="S27" s="111">
        <v>0.99622274071858374</v>
      </c>
      <c r="T27" s="3"/>
      <c r="U27" s="3"/>
      <c r="V27" s="3"/>
      <c r="W27" s="3"/>
      <c r="X27" s="3"/>
      <c r="Y27" s="3"/>
      <c r="Z27" s="3"/>
      <c r="AA27" s="4"/>
      <c r="AB27" s="5"/>
      <c r="AC27" s="5"/>
      <c r="AD27" s="2"/>
      <c r="AE27" s="2"/>
      <c r="AF27" s="2"/>
    </row>
    <row r="28" spans="1:32" x14ac:dyDescent="0.2">
      <c r="A28" s="113" t="s">
        <v>584</v>
      </c>
      <c r="B28" s="111"/>
      <c r="C28" s="111"/>
      <c r="D28" s="111"/>
      <c r="E28" s="111"/>
      <c r="F28" s="111"/>
      <c r="G28" s="111"/>
      <c r="H28" s="111"/>
      <c r="I28" s="111"/>
      <c r="J28" s="111"/>
      <c r="K28" s="111"/>
      <c r="L28" s="111"/>
      <c r="M28" s="111"/>
      <c r="N28" s="111">
        <v>0.3797141850995952</v>
      </c>
      <c r="O28" s="111">
        <v>0.73105622144880833</v>
      </c>
      <c r="P28" s="111">
        <v>0.79856798964445985</v>
      </c>
      <c r="Q28" s="111">
        <v>0.89632980983943078</v>
      </c>
      <c r="R28" s="111">
        <v>0.98987710946808072</v>
      </c>
      <c r="S28" s="111">
        <v>1.0763526191925528</v>
      </c>
      <c r="T28" s="111">
        <v>1.1527833453258833</v>
      </c>
      <c r="U28" s="3"/>
      <c r="V28" s="3"/>
      <c r="W28" s="3"/>
      <c r="X28" s="3"/>
      <c r="Y28" s="3"/>
      <c r="Z28" s="3"/>
      <c r="AA28" s="4"/>
      <c r="AB28" s="5"/>
      <c r="AC28" s="5"/>
      <c r="AD28" s="2"/>
      <c r="AE28" s="2"/>
      <c r="AF28" s="2"/>
    </row>
    <row r="29" spans="1:32" x14ac:dyDescent="0.2">
      <c r="A29" s="220" t="s">
        <v>595</v>
      </c>
      <c r="B29" s="111"/>
      <c r="C29" s="111"/>
      <c r="D29" s="111"/>
      <c r="E29" s="111"/>
      <c r="F29" s="111"/>
      <c r="G29" s="111"/>
      <c r="H29" s="111"/>
      <c r="I29" s="111"/>
      <c r="J29" s="111"/>
      <c r="K29" s="111"/>
      <c r="L29" s="111"/>
      <c r="M29" s="111"/>
      <c r="N29" s="111">
        <v>0.3797141850995952</v>
      </c>
      <c r="O29" s="111">
        <v>0.94240962489092306</v>
      </c>
      <c r="P29" s="111">
        <v>1.3607313547212636</v>
      </c>
      <c r="Q29" s="111">
        <v>1.4102347382294638</v>
      </c>
      <c r="R29" s="111">
        <v>1.4581189048016918</v>
      </c>
      <c r="S29" s="111">
        <v>1.5153451035452024</v>
      </c>
      <c r="T29" s="111">
        <v>1.5802865129421508</v>
      </c>
      <c r="U29" s="3"/>
      <c r="V29" s="3"/>
      <c r="W29" s="3"/>
      <c r="X29" s="3"/>
      <c r="Y29" s="3"/>
      <c r="Z29" s="3"/>
      <c r="AA29" s="4"/>
      <c r="AB29" s="5"/>
      <c r="AC29" s="5"/>
      <c r="AD29" s="2"/>
      <c r="AE29" s="2"/>
      <c r="AF29" s="2"/>
    </row>
    <row r="30" spans="1:32" x14ac:dyDescent="0.2">
      <c r="A30" s="310" t="s">
        <v>610</v>
      </c>
      <c r="B30" s="308"/>
      <c r="C30" s="308"/>
      <c r="D30" s="308"/>
      <c r="E30" s="308"/>
      <c r="F30" s="308"/>
      <c r="G30" s="308"/>
      <c r="H30" s="308"/>
      <c r="I30" s="308"/>
      <c r="J30" s="308"/>
      <c r="K30" s="308"/>
      <c r="L30" s="308"/>
      <c r="M30" s="308"/>
      <c r="N30" s="308"/>
      <c r="O30" s="308">
        <v>0.96196661149484441</v>
      </c>
      <c r="P30" s="308">
        <v>3.0285601905278536</v>
      </c>
      <c r="Q30" s="308">
        <v>3.6559082599475894</v>
      </c>
      <c r="R30" s="308">
        <v>3.7026947977311582</v>
      </c>
      <c r="S30" s="308">
        <v>3.7209198267862655</v>
      </c>
      <c r="T30" s="308">
        <v>3.7282637101757814</v>
      </c>
      <c r="U30" s="308">
        <v>3.7410523875038888</v>
      </c>
      <c r="V30" s="3"/>
      <c r="W30" s="3"/>
      <c r="X30" s="3"/>
      <c r="Y30" s="3"/>
      <c r="Z30" s="3"/>
      <c r="AA30" s="4"/>
      <c r="AB30" s="5"/>
      <c r="AC30" s="5"/>
      <c r="AD30" s="2"/>
      <c r="AE30" s="2"/>
      <c r="AF30" s="2"/>
    </row>
    <row r="31" spans="1:32" x14ac:dyDescent="0.2">
      <c r="A31" s="113"/>
      <c r="B31" s="111"/>
      <c r="C31" s="111"/>
      <c r="D31" s="111"/>
      <c r="E31" s="111"/>
      <c r="F31" s="111"/>
      <c r="G31" s="111"/>
      <c r="H31" s="111"/>
      <c r="I31" s="111"/>
      <c r="J31" s="111"/>
      <c r="K31" s="111"/>
      <c r="L31" s="111"/>
      <c r="M31" s="111"/>
      <c r="N31" s="111"/>
      <c r="O31" s="112"/>
      <c r="P31" s="111"/>
      <c r="Q31" s="111"/>
      <c r="R31" s="3"/>
      <c r="S31" s="3"/>
      <c r="T31" s="3"/>
      <c r="U31" s="3"/>
      <c r="V31" s="3"/>
      <c r="W31" s="3"/>
      <c r="X31" s="3"/>
      <c r="Y31" s="3"/>
      <c r="Z31" s="3"/>
      <c r="AA31" s="4"/>
      <c r="AB31" s="5"/>
      <c r="AC31" s="5"/>
      <c r="AD31" s="2"/>
      <c r="AE31" s="2"/>
      <c r="AF31" s="2"/>
    </row>
    <row r="32" spans="1:32" x14ac:dyDescent="0.2">
      <c r="A32" s="110" t="s">
        <v>287</v>
      </c>
      <c r="B32" s="111">
        <v>3.8</v>
      </c>
      <c r="C32" s="111">
        <v>3.6</v>
      </c>
      <c r="D32" s="111">
        <v>2.8401040662475001</v>
      </c>
      <c r="E32" s="111">
        <v>2.1745058381562501</v>
      </c>
      <c r="F32" s="111">
        <v>1.6</v>
      </c>
      <c r="G32" s="111">
        <v>2.4500000000000002</v>
      </c>
      <c r="H32" s="111">
        <v>2.25</v>
      </c>
      <c r="I32" s="111">
        <v>1.88</v>
      </c>
      <c r="J32" s="111">
        <v>1.2</v>
      </c>
      <c r="K32" s="111">
        <v>1.3231913417499002</v>
      </c>
      <c r="L32" s="111">
        <v>1.3807267558109737</v>
      </c>
      <c r="M32" s="111">
        <v>0.69175645426621668</v>
      </c>
      <c r="N32" s="111">
        <v>0.3797141850995952</v>
      </c>
      <c r="O32" s="308">
        <v>0.96196661149484441</v>
      </c>
      <c r="P32" s="111"/>
      <c r="Q32" s="111"/>
      <c r="R32" s="3"/>
      <c r="S32" s="3"/>
      <c r="T32" s="3"/>
      <c r="U32" s="3"/>
      <c r="V32" s="3"/>
      <c r="W32" s="3"/>
      <c r="X32" s="3"/>
      <c r="Y32" s="3"/>
      <c r="Z32" s="3"/>
      <c r="AA32" s="4"/>
      <c r="AB32" s="5"/>
      <c r="AC32" s="5"/>
      <c r="AD32" s="2"/>
      <c r="AE32" s="2"/>
      <c r="AF32" s="2"/>
    </row>
    <row r="33" spans="1:32" x14ac:dyDescent="0.2">
      <c r="A33" s="110" t="s">
        <v>288</v>
      </c>
      <c r="B33" s="111"/>
      <c r="C33" s="111"/>
      <c r="D33" s="111"/>
      <c r="E33" s="111"/>
      <c r="F33" s="111"/>
      <c r="G33" s="111"/>
      <c r="H33" s="111"/>
      <c r="I33" s="111"/>
      <c r="J33" s="111"/>
      <c r="K33" s="111"/>
      <c r="L33" s="111"/>
      <c r="M33" s="112"/>
      <c r="N33" s="112"/>
      <c r="O33" s="112"/>
      <c r="P33" s="111"/>
      <c r="Q33" s="111"/>
      <c r="R33" s="7"/>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7"/>
      <c r="P34" s="3"/>
      <c r="Q34" s="3"/>
      <c r="R34" s="7"/>
      <c r="S34" s="3"/>
      <c r="T34" s="3"/>
      <c r="U34" s="3"/>
      <c r="V34" s="3"/>
      <c r="W34" s="3"/>
      <c r="X34" s="3"/>
      <c r="Y34" s="3"/>
      <c r="Z34" s="8"/>
      <c r="AA34" s="9"/>
      <c r="AB34" s="10"/>
      <c r="AC34" s="10"/>
      <c r="AD34" s="2"/>
      <c r="AE34" s="2"/>
      <c r="AF34" s="2"/>
    </row>
    <row r="35" spans="1:32" ht="114.75" x14ac:dyDescent="0.2">
      <c r="A35" s="324" t="s">
        <v>612</v>
      </c>
      <c r="B35" s="3"/>
      <c r="C35" s="3"/>
      <c r="D35" s="3"/>
      <c r="E35" s="3"/>
      <c r="F35" s="3"/>
      <c r="G35" s="3"/>
      <c r="H35" s="3"/>
      <c r="I35" s="3"/>
      <c r="J35" s="3"/>
      <c r="K35" s="3"/>
      <c r="L35" s="3"/>
      <c r="M35" s="3"/>
      <c r="N35" s="7"/>
      <c r="O35" s="7"/>
      <c r="P35" s="7"/>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7"/>
      <c r="O36" s="3"/>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7"/>
      <c r="P37" s="3"/>
      <c r="Q37" s="3"/>
      <c r="R37" s="3"/>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6"/>
      <c r="P38" s="3"/>
      <c r="Q38" s="3"/>
      <c r="R38" s="3"/>
      <c r="S38" s="3"/>
      <c r="T38" s="3"/>
      <c r="U38" s="3"/>
      <c r="V38" s="3"/>
      <c r="W38" s="3"/>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7"/>
      <c r="R39" s="7"/>
      <c r="S39" s="3"/>
      <c r="T39" s="3"/>
      <c r="U39" s="3"/>
      <c r="V39" s="3"/>
      <c r="W39" s="3"/>
      <c r="X39" s="3"/>
      <c r="Y39" s="3"/>
      <c r="Z39" s="8"/>
      <c r="AA39" s="9"/>
      <c r="AB39" s="10"/>
      <c r="AC39" s="10"/>
      <c r="AD39" s="2"/>
      <c r="AE39" s="2"/>
      <c r="AF39" s="2"/>
    </row>
    <row r="40" spans="1:32" x14ac:dyDescent="0.2">
      <c r="A40" s="91"/>
      <c r="B40" s="3"/>
      <c r="C40" s="3"/>
      <c r="D40" s="3"/>
      <c r="E40" s="3"/>
      <c r="F40" s="3"/>
      <c r="G40" s="3"/>
      <c r="H40" s="3"/>
      <c r="I40" s="3"/>
      <c r="J40" s="3"/>
      <c r="K40" s="3"/>
      <c r="L40" s="3"/>
      <c r="M40" s="3"/>
      <c r="N40" s="3"/>
      <c r="O40" s="3"/>
      <c r="P40" s="6"/>
      <c r="Q40" s="7"/>
      <c r="R40" s="7"/>
      <c r="S40" s="7"/>
      <c r="T40" s="7"/>
      <c r="U40" s="3"/>
      <c r="V40" s="3"/>
      <c r="W40" s="6"/>
      <c r="X40" s="3"/>
      <c r="Y40" s="3"/>
      <c r="Z40" s="8"/>
      <c r="AA40" s="9"/>
      <c r="AB40" s="10"/>
      <c r="AC40" s="10"/>
      <c r="AD40" s="2"/>
      <c r="AE40" s="2"/>
      <c r="AF40" s="2"/>
    </row>
    <row r="41" spans="1:32" x14ac:dyDescent="0.2">
      <c r="A41" s="91"/>
      <c r="B41" s="3"/>
      <c r="C41" s="3"/>
      <c r="D41" s="3"/>
      <c r="E41" s="3"/>
      <c r="F41" s="3"/>
      <c r="G41" s="3"/>
      <c r="H41" s="3"/>
      <c r="I41" s="3"/>
      <c r="J41" s="3"/>
      <c r="K41" s="3"/>
      <c r="L41" s="3"/>
      <c r="M41" s="3"/>
      <c r="N41" s="3"/>
      <c r="O41" s="3"/>
      <c r="P41" s="3"/>
      <c r="Q41" s="3"/>
      <c r="R41" s="3"/>
      <c r="S41" s="7"/>
      <c r="T41" s="7"/>
      <c r="U41" s="3"/>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4"/>
      <c r="N42" s="4"/>
      <c r="O42" s="4"/>
      <c r="P42" s="3"/>
      <c r="Q42" s="7"/>
      <c r="R42" s="7"/>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4"/>
      <c r="N43" s="4"/>
      <c r="O43" s="4"/>
      <c r="P43" s="3"/>
      <c r="Q43" s="3"/>
      <c r="R43" s="7"/>
      <c r="S43" s="3"/>
      <c r="T43" s="7"/>
      <c r="U43" s="7"/>
      <c r="V43" s="7"/>
      <c r="W43" s="3"/>
      <c r="X43" s="3"/>
      <c r="Y43" s="3"/>
      <c r="Z43" s="8"/>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6"/>
      <c r="S44" s="7"/>
      <c r="T44" s="7"/>
      <c r="U44" s="7"/>
      <c r="V44" s="7"/>
      <c r="W44" s="3"/>
      <c r="X44" s="3"/>
      <c r="Y44" s="3"/>
      <c r="Z44" s="8"/>
      <c r="AA44" s="9"/>
      <c r="AB44" s="10"/>
      <c r="AC44" s="10"/>
      <c r="AD44" s="2"/>
      <c r="AE44" s="2"/>
      <c r="AF44" s="2"/>
    </row>
    <row r="45" spans="1:32" x14ac:dyDescent="0.2">
      <c r="A45" s="91"/>
      <c r="B45" s="3"/>
      <c r="C45" s="3"/>
      <c r="D45" s="3"/>
      <c r="E45" s="3"/>
      <c r="F45" s="3"/>
      <c r="G45" s="3"/>
      <c r="H45" s="3"/>
      <c r="I45" s="3"/>
      <c r="J45" s="3"/>
      <c r="K45" s="3"/>
      <c r="L45" s="4"/>
      <c r="M45" s="3"/>
      <c r="N45" s="3"/>
      <c r="O45" s="3"/>
      <c r="P45" s="3"/>
      <c r="Q45" s="3"/>
      <c r="R45" s="3"/>
      <c r="S45" s="7"/>
      <c r="T45" s="7"/>
      <c r="U45" s="7"/>
      <c r="V45" s="7"/>
      <c r="W45" s="3"/>
      <c r="X45" s="3"/>
      <c r="Y45" s="3"/>
      <c r="Z45" s="11"/>
      <c r="AA45" s="9"/>
      <c r="AB45" s="10"/>
      <c r="AC45" s="10"/>
      <c r="AD45" s="2"/>
      <c r="AE45" s="2"/>
      <c r="AF45" s="2"/>
    </row>
    <row r="46" spans="1:32" x14ac:dyDescent="0.2">
      <c r="A46" s="91"/>
      <c r="B46" s="3"/>
      <c r="C46" s="3"/>
      <c r="D46" s="3"/>
      <c r="E46" s="3"/>
      <c r="F46" s="3"/>
      <c r="G46" s="3"/>
      <c r="H46" s="3"/>
      <c r="I46" s="3"/>
      <c r="J46" s="3"/>
      <c r="K46" s="3"/>
      <c r="L46" s="4"/>
      <c r="M46" s="3"/>
      <c r="N46" s="3"/>
      <c r="O46" s="3"/>
      <c r="P46" s="3"/>
      <c r="Q46" s="3"/>
      <c r="R46" s="3"/>
      <c r="S46" s="6"/>
      <c r="T46" s="3"/>
      <c r="U46" s="7"/>
      <c r="V46" s="7"/>
      <c r="W46" s="3"/>
      <c r="X46" s="3"/>
      <c r="Y46" s="3"/>
      <c r="Z46" s="6"/>
      <c r="AA46" s="4"/>
      <c r="AB46" s="5"/>
      <c r="AC46" s="5"/>
      <c r="AD46" s="2"/>
      <c r="AE46" s="2"/>
      <c r="AF46" s="2"/>
    </row>
    <row r="47" spans="1:32" x14ac:dyDescent="0.2">
      <c r="A47" s="91"/>
      <c r="B47" s="3"/>
      <c r="C47" s="3"/>
      <c r="D47" s="3"/>
      <c r="E47" s="3"/>
      <c r="F47" s="3"/>
      <c r="G47" s="3"/>
      <c r="H47" s="3"/>
      <c r="I47" s="3"/>
      <c r="J47" s="3"/>
      <c r="K47" s="3"/>
      <c r="L47" s="4"/>
      <c r="M47" s="3"/>
      <c r="N47" s="3"/>
      <c r="O47" s="3"/>
      <c r="P47" s="3"/>
      <c r="Q47" s="3"/>
      <c r="R47" s="3"/>
      <c r="S47" s="3"/>
      <c r="T47" s="7"/>
      <c r="U47" s="7"/>
      <c r="V47" s="7"/>
      <c r="W47" s="7"/>
      <c r="X47" s="7"/>
      <c r="Y47" s="3"/>
      <c r="Z47" s="3"/>
      <c r="AA47" s="4"/>
      <c r="AB47" s="5"/>
      <c r="AC47" s="5"/>
      <c r="AD47" s="2"/>
      <c r="AE47" s="2"/>
      <c r="AF47" s="2"/>
    </row>
    <row r="48" spans="1:32" x14ac:dyDescent="0.2">
      <c r="A48" s="91"/>
      <c r="B48" s="3"/>
      <c r="C48" s="3"/>
      <c r="D48" s="3"/>
      <c r="E48" s="3"/>
      <c r="F48" s="3"/>
      <c r="G48" s="3"/>
      <c r="H48" s="3"/>
      <c r="I48" s="3"/>
      <c r="J48" s="3"/>
      <c r="K48" s="3"/>
      <c r="L48" s="4"/>
      <c r="M48" s="3"/>
      <c r="N48" s="3"/>
      <c r="O48" s="3"/>
      <c r="P48" s="3"/>
      <c r="Q48" s="3"/>
      <c r="R48" s="3"/>
      <c r="S48" s="3"/>
      <c r="T48" s="6"/>
      <c r="U48" s="7"/>
      <c r="V48" s="7"/>
      <c r="W48" s="3"/>
      <c r="X48" s="7"/>
      <c r="Y48" s="3"/>
      <c r="Z48" s="3"/>
      <c r="AA48" s="4"/>
      <c r="AB48" s="5"/>
      <c r="AC48" s="5"/>
      <c r="AD48" s="2"/>
      <c r="AE48" s="2"/>
      <c r="AF48" s="2"/>
    </row>
    <row r="49" spans="1:33" x14ac:dyDescent="0.2">
      <c r="A49" s="91"/>
      <c r="B49" s="3"/>
      <c r="C49" s="3"/>
      <c r="D49" s="3"/>
      <c r="E49" s="3"/>
      <c r="F49" s="3"/>
      <c r="G49" s="3"/>
      <c r="H49" s="3"/>
      <c r="I49" s="3"/>
      <c r="J49" s="3"/>
      <c r="K49" s="3"/>
      <c r="L49" s="3"/>
      <c r="M49" s="3"/>
      <c r="N49" s="3"/>
      <c r="O49" s="3"/>
      <c r="P49" s="3"/>
      <c r="Q49" s="3"/>
      <c r="R49" s="3"/>
      <c r="S49" s="3"/>
      <c r="T49" s="3"/>
      <c r="U49" s="7"/>
      <c r="V49" s="7"/>
      <c r="W49" s="3"/>
      <c r="X49" s="7"/>
      <c r="Y49" s="7"/>
      <c r="Z49" s="7"/>
      <c r="AA49" s="7"/>
      <c r="AB49" s="5"/>
      <c r="AC49" s="5"/>
      <c r="AD49" s="2"/>
      <c r="AE49" s="2"/>
      <c r="AF49" s="2"/>
    </row>
    <row r="50" spans="1:33" x14ac:dyDescent="0.2">
      <c r="A50" s="91"/>
      <c r="B50" s="3"/>
      <c r="C50" s="3"/>
      <c r="D50" s="3"/>
      <c r="E50" s="3"/>
      <c r="F50" s="3"/>
      <c r="G50" s="3"/>
      <c r="H50" s="3"/>
      <c r="I50" s="3"/>
      <c r="J50" s="3"/>
      <c r="K50" s="3"/>
      <c r="L50" s="3"/>
      <c r="M50" s="3"/>
      <c r="N50" s="3"/>
      <c r="O50" s="3"/>
      <c r="P50" s="3"/>
      <c r="Q50" s="3"/>
      <c r="R50" s="3"/>
      <c r="S50" s="3"/>
      <c r="T50" s="3"/>
      <c r="U50" s="6"/>
      <c r="V50" s="7"/>
      <c r="W50" s="3"/>
      <c r="X50" s="7"/>
      <c r="Y50" s="7"/>
      <c r="Z50" s="7"/>
      <c r="AA50" s="7"/>
      <c r="AB50" s="7"/>
      <c r="AC50" s="5"/>
      <c r="AD50" s="2"/>
      <c r="AE50" s="2"/>
      <c r="AF50" s="2"/>
    </row>
    <row r="51" spans="1:33" x14ac:dyDescent="0.2">
      <c r="A51" s="91"/>
      <c r="B51" s="3"/>
      <c r="C51" s="3"/>
      <c r="D51" s="3"/>
      <c r="E51" s="3"/>
      <c r="F51" s="3"/>
      <c r="G51" s="3"/>
      <c r="H51" s="3"/>
      <c r="I51" s="3"/>
      <c r="J51" s="3"/>
      <c r="K51" s="3"/>
      <c r="L51" s="3"/>
      <c r="M51" s="3"/>
      <c r="N51" s="3"/>
      <c r="O51" s="3"/>
      <c r="P51" s="3"/>
      <c r="Q51" s="3"/>
      <c r="R51" s="3"/>
      <c r="S51" s="3"/>
      <c r="T51" s="3"/>
      <c r="U51" s="3"/>
      <c r="V51" s="7"/>
      <c r="W51" s="3"/>
      <c r="X51" s="7"/>
      <c r="Y51" s="7"/>
      <c r="Z51" s="7"/>
      <c r="AA51" s="7"/>
      <c r="AB51" s="7"/>
      <c r="AC51" s="5"/>
      <c r="AD51" s="2"/>
      <c r="AE51" s="2"/>
      <c r="AF51" s="2"/>
    </row>
    <row r="52" spans="1:33" x14ac:dyDescent="0.2">
      <c r="A52" s="91"/>
      <c r="B52" s="12"/>
      <c r="C52" s="12"/>
      <c r="D52" s="12"/>
      <c r="E52" s="12"/>
      <c r="F52" s="12"/>
      <c r="G52" s="12"/>
      <c r="H52" s="12"/>
      <c r="I52" s="12"/>
      <c r="J52" s="12"/>
      <c r="K52" s="12"/>
      <c r="L52" s="12"/>
      <c r="M52" s="12"/>
      <c r="N52" s="12"/>
      <c r="O52" s="12"/>
      <c r="P52" s="12"/>
      <c r="Q52" s="12"/>
      <c r="R52" s="12"/>
      <c r="S52" s="12"/>
      <c r="T52" s="12"/>
      <c r="U52" s="12"/>
      <c r="V52" s="13"/>
      <c r="W52" s="12"/>
      <c r="X52" s="12"/>
      <c r="Y52" s="12"/>
      <c r="Z52" s="25"/>
      <c r="AA52" s="25"/>
      <c r="AB52" s="25"/>
      <c r="AC52" s="13"/>
      <c r="AD52" s="14"/>
      <c r="AE52" s="2"/>
      <c r="AF52" s="2"/>
    </row>
    <row r="53" spans="1:33" x14ac:dyDescent="0.2">
      <c r="A53" s="91"/>
      <c r="B53" s="12"/>
      <c r="C53" s="12"/>
      <c r="D53" s="12"/>
      <c r="E53" s="12"/>
      <c r="F53" s="12"/>
      <c r="G53" s="12"/>
      <c r="H53" s="12"/>
      <c r="I53" s="12"/>
      <c r="J53" s="12"/>
      <c r="K53" s="12"/>
      <c r="L53" s="12"/>
      <c r="M53" s="12"/>
      <c r="N53" s="12"/>
      <c r="O53" s="12"/>
      <c r="P53" s="12"/>
      <c r="Q53" s="12"/>
      <c r="R53" s="12"/>
      <c r="S53" s="12"/>
      <c r="T53" s="12"/>
      <c r="U53" s="12"/>
      <c r="V53" s="13"/>
      <c r="W53" s="12"/>
      <c r="X53" s="25"/>
      <c r="Y53" s="12"/>
      <c r="Z53" s="25"/>
      <c r="AA53" s="12"/>
      <c r="AB53" s="25"/>
      <c r="AC53" s="25"/>
      <c r="AD53" s="14"/>
      <c r="AE53" s="2"/>
      <c r="AF53" s="2"/>
    </row>
    <row r="54" spans="1:33" x14ac:dyDescent="0.2">
      <c r="A54" s="91"/>
      <c r="B54" s="12"/>
      <c r="C54" s="12"/>
      <c r="D54" s="12"/>
      <c r="E54" s="12"/>
      <c r="F54" s="12"/>
      <c r="G54" s="12"/>
      <c r="H54" s="12"/>
      <c r="I54" s="12"/>
      <c r="J54" s="12"/>
      <c r="K54" s="12"/>
      <c r="L54" s="12"/>
      <c r="M54" s="12"/>
      <c r="N54" s="12"/>
      <c r="O54" s="12"/>
      <c r="P54" s="12"/>
      <c r="Q54" s="12"/>
      <c r="R54" s="12"/>
      <c r="S54" s="12"/>
      <c r="T54" s="12"/>
      <c r="U54" s="12"/>
      <c r="V54" s="13"/>
      <c r="W54" s="12"/>
      <c r="X54" s="25"/>
      <c r="Y54" s="12"/>
      <c r="Z54" s="25"/>
      <c r="AA54" s="12"/>
      <c r="AB54" s="12"/>
      <c r="AC54" s="12"/>
      <c r="AD54" s="14"/>
      <c r="AE54" s="2"/>
      <c r="AF54" s="2"/>
    </row>
    <row r="55" spans="1:33" x14ac:dyDescent="0.2">
      <c r="A55" s="91"/>
      <c r="B55" s="12"/>
      <c r="C55" s="12"/>
      <c r="D55" s="12"/>
      <c r="E55" s="12"/>
      <c r="F55" s="12"/>
      <c r="G55" s="12"/>
      <c r="H55" s="12"/>
      <c r="I55" s="12"/>
      <c r="J55" s="12"/>
      <c r="K55" s="12"/>
      <c r="L55" s="12"/>
      <c r="M55" s="12"/>
      <c r="N55" s="12"/>
      <c r="O55" s="12"/>
      <c r="P55" s="12"/>
      <c r="Q55" s="12"/>
      <c r="R55" s="12"/>
      <c r="S55" s="12"/>
      <c r="T55" s="12"/>
      <c r="U55" s="12"/>
      <c r="V55" s="13"/>
      <c r="W55" s="13"/>
      <c r="X55" s="12"/>
      <c r="Y55" s="25"/>
      <c r="Z55" s="25"/>
      <c r="AA55" s="12"/>
      <c r="AB55" s="12"/>
      <c r="AC55" s="12"/>
      <c r="AD55" s="12"/>
      <c r="AE55" s="2"/>
      <c r="AF55" s="2"/>
    </row>
    <row r="56" spans="1:33" x14ac:dyDescent="0.2">
      <c r="A56" s="91"/>
      <c r="B56" s="12"/>
      <c r="C56" s="12"/>
      <c r="D56" s="12"/>
      <c r="E56" s="12"/>
      <c r="F56" s="12"/>
      <c r="G56" s="12"/>
      <c r="H56" s="12"/>
      <c r="I56" s="12"/>
      <c r="J56" s="12"/>
      <c r="K56" s="12"/>
      <c r="L56" s="12"/>
      <c r="M56" s="12"/>
      <c r="N56" s="12"/>
      <c r="O56" s="12"/>
      <c r="P56" s="12"/>
      <c r="Q56" s="12"/>
      <c r="R56" s="12"/>
      <c r="S56" s="12"/>
      <c r="T56" s="12"/>
      <c r="U56" s="12"/>
      <c r="V56" s="13"/>
      <c r="W56" s="13"/>
      <c r="X56" s="12"/>
      <c r="Y56" s="12"/>
      <c r="Z56" s="25"/>
      <c r="AA56" s="25"/>
      <c r="AB56" s="12"/>
      <c r="AC56" s="12"/>
      <c r="AD56" s="12"/>
      <c r="AE56" s="2"/>
      <c r="AF56" s="2"/>
    </row>
    <row r="57" spans="1:33" x14ac:dyDescent="0.2">
      <c r="A57" s="91"/>
      <c r="B57" s="12"/>
      <c r="C57" s="12"/>
      <c r="D57" s="12"/>
      <c r="E57" s="12"/>
      <c r="F57" s="12"/>
      <c r="G57" s="12"/>
      <c r="H57" s="12"/>
      <c r="I57" s="12"/>
      <c r="J57" s="12"/>
      <c r="K57" s="12"/>
      <c r="L57" s="12"/>
      <c r="M57" s="12"/>
      <c r="N57" s="12"/>
      <c r="O57" s="12"/>
      <c r="P57" s="12"/>
      <c r="Q57" s="12"/>
      <c r="R57" s="12"/>
      <c r="S57" s="12"/>
      <c r="T57" s="25"/>
      <c r="U57" s="25"/>
      <c r="V57" s="12"/>
      <c r="W57" s="12"/>
      <c r="X57" s="13"/>
      <c r="Y57" s="12"/>
      <c r="Z57" s="12"/>
      <c r="AA57" s="12"/>
      <c r="AB57" s="12"/>
      <c r="AC57" s="12"/>
      <c r="AD57" s="12"/>
      <c r="AE57" s="12"/>
      <c r="AF57" s="2"/>
    </row>
    <row r="58" spans="1:33" x14ac:dyDescent="0.2">
      <c r="A58" s="91"/>
      <c r="B58" s="12"/>
      <c r="C58" s="12"/>
      <c r="D58" s="12"/>
      <c r="E58" s="12"/>
      <c r="F58" s="12"/>
      <c r="G58" s="12"/>
      <c r="H58" s="12"/>
      <c r="I58" s="12"/>
      <c r="J58" s="12"/>
      <c r="K58" s="12"/>
      <c r="L58" s="12"/>
      <c r="M58" s="12"/>
      <c r="N58" s="12"/>
      <c r="O58" s="12"/>
      <c r="P58" s="12"/>
      <c r="Q58" s="12"/>
      <c r="R58" s="12"/>
      <c r="S58" s="12"/>
      <c r="T58" s="12"/>
      <c r="U58" s="25"/>
      <c r="V58" s="12"/>
      <c r="W58" s="12"/>
      <c r="X58" s="12"/>
      <c r="Y58" s="12"/>
      <c r="Z58" s="12"/>
      <c r="AA58" s="12"/>
      <c r="AB58" s="12"/>
      <c r="AC58" s="12"/>
      <c r="AD58" s="15"/>
      <c r="AE58" s="15"/>
      <c r="AF58" s="2"/>
    </row>
    <row r="59" spans="1:33" x14ac:dyDescent="0.2">
      <c r="A59" s="91"/>
      <c r="B59" s="2"/>
      <c r="C59" s="2"/>
      <c r="D59" s="2"/>
      <c r="E59" s="2"/>
      <c r="F59" s="2"/>
      <c r="G59" s="2"/>
      <c r="H59" s="2"/>
      <c r="I59" s="2"/>
      <c r="J59" s="2"/>
      <c r="K59" s="2"/>
      <c r="L59" s="2"/>
      <c r="M59" s="2"/>
      <c r="N59" s="2"/>
      <c r="O59" s="2"/>
      <c r="P59" s="2"/>
      <c r="Q59" s="2"/>
      <c r="R59" s="2"/>
      <c r="S59" s="2"/>
      <c r="T59" s="2"/>
      <c r="U59" s="25"/>
      <c r="V59" s="2"/>
      <c r="W59" s="2"/>
      <c r="X59" s="2"/>
      <c r="Y59" s="2"/>
      <c r="Z59" s="2"/>
      <c r="AA59" s="2"/>
      <c r="AB59" s="2"/>
      <c r="AC59" s="2"/>
      <c r="AD59" s="2"/>
      <c r="AE59" s="2"/>
      <c r="AF59" s="2"/>
    </row>
    <row r="60" spans="1:33" x14ac:dyDescent="0.2">
      <c r="A60" s="91"/>
      <c r="B60" s="2"/>
      <c r="C60" s="2"/>
      <c r="D60" s="2"/>
      <c r="E60" s="2"/>
      <c r="F60" s="2"/>
      <c r="G60" s="2"/>
      <c r="H60" s="2"/>
      <c r="I60" s="2"/>
      <c r="J60" s="2"/>
      <c r="K60" s="2"/>
      <c r="L60" s="2"/>
      <c r="M60" s="2"/>
      <c r="N60" s="2"/>
      <c r="O60" s="2"/>
      <c r="P60" s="2"/>
      <c r="Q60" s="2"/>
      <c r="R60" s="2"/>
      <c r="S60" s="2"/>
      <c r="T60" s="2"/>
      <c r="U60" s="2"/>
      <c r="V60" s="2"/>
      <c r="W60" s="2"/>
      <c r="X60" s="2"/>
      <c r="Y60" s="2"/>
      <c r="Z60" s="15"/>
      <c r="AA60" s="15"/>
      <c r="AB60" s="15"/>
      <c r="AC60" s="15"/>
      <c r="AD60" s="15"/>
      <c r="AE60" s="15"/>
      <c r="AF60" s="15"/>
    </row>
    <row r="61" spans="1:33" x14ac:dyDescent="0.2">
      <c r="A61" s="91"/>
      <c r="B61" s="2"/>
      <c r="C61" s="2"/>
      <c r="D61" s="2"/>
      <c r="E61" s="2"/>
      <c r="F61" s="2"/>
      <c r="G61" s="2"/>
      <c r="H61" s="2"/>
      <c r="I61" s="2"/>
      <c r="J61" s="2"/>
      <c r="K61" s="2"/>
      <c r="L61" s="2"/>
      <c r="M61" s="2"/>
      <c r="N61" s="2"/>
      <c r="O61" s="2"/>
      <c r="P61" s="2"/>
      <c r="Q61" s="2"/>
      <c r="R61" s="2"/>
      <c r="S61" s="2"/>
      <c r="T61" s="2"/>
      <c r="U61" s="2"/>
      <c r="V61" s="2"/>
      <c r="W61" s="2"/>
      <c r="X61" s="2"/>
      <c r="Y61" s="2"/>
      <c r="Z61" s="15"/>
      <c r="AA61" s="15"/>
      <c r="AB61" s="15"/>
      <c r="AC61" s="15"/>
      <c r="AD61" s="15"/>
      <c r="AE61" s="15"/>
      <c r="AF61" s="15"/>
    </row>
    <row r="62" spans="1:33" x14ac:dyDescent="0.2">
      <c r="A62" s="91"/>
      <c r="AA62" s="22"/>
      <c r="AB62" s="22"/>
      <c r="AC62" s="22"/>
      <c r="AD62" s="22"/>
      <c r="AE62" s="22"/>
      <c r="AF62" s="22"/>
      <c r="AG62" s="22"/>
    </row>
    <row r="63" spans="1:33" x14ac:dyDescent="0.2">
      <c r="A63" s="91"/>
    </row>
    <row r="64" spans="1:33" x14ac:dyDescent="0.2">
      <c r="A64" s="91"/>
    </row>
    <row r="65" spans="1:36" x14ac:dyDescent="0.2">
      <c r="A65" s="91"/>
    </row>
    <row r="66" spans="1:36" x14ac:dyDescent="0.2">
      <c r="A66" s="91"/>
      <c r="AC66" s="22"/>
      <c r="AD66" s="22"/>
      <c r="AE66" s="22"/>
      <c r="AF66" s="22"/>
      <c r="AG66" s="22"/>
      <c r="AH66" s="22"/>
      <c r="AI66" s="22"/>
    </row>
    <row r="67" spans="1:36" x14ac:dyDescent="0.2">
      <c r="A67" s="92"/>
    </row>
    <row r="68" spans="1:36" x14ac:dyDescent="0.2">
      <c r="A68" s="93"/>
      <c r="AC68" s="22"/>
      <c r="AD68" s="22"/>
      <c r="AE68" s="22"/>
      <c r="AF68" s="22"/>
      <c r="AG68" s="22"/>
      <c r="AH68" s="22"/>
      <c r="AI68" s="22"/>
    </row>
    <row r="69" spans="1:36" x14ac:dyDescent="0.2">
      <c r="A69" s="93"/>
    </row>
    <row r="70" spans="1:36" x14ac:dyDescent="0.2">
      <c r="A70" s="93"/>
      <c r="AD70" s="22"/>
      <c r="AE70" s="22"/>
      <c r="AF70" s="22"/>
      <c r="AG70" s="22"/>
      <c r="AH70" s="22"/>
      <c r="AI70" s="22"/>
      <c r="AJ70" s="22"/>
    </row>
  </sheetData>
  <phoneticPr fontId="115" type="noConversion"/>
  <hyperlinks>
    <hyperlink ref="A4" location="Contents!A1" display="Back to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6"/>
  <dimension ref="A1:AJ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6" width="8.5703125" style="1" customWidth="1"/>
    <col min="17" max="16384" width="9.140625" style="1"/>
  </cols>
  <sheetData>
    <row r="1" spans="1:36" s="88" customFormat="1" ht="40.5" customHeight="1" x14ac:dyDescent="0.3">
      <c r="A1" s="169" t="s">
        <v>310</v>
      </c>
      <c r="B1" s="170" t="s">
        <v>310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2">
        <v>1.1000000000000001</v>
      </c>
      <c r="D6" s="112">
        <v>1.2</v>
      </c>
      <c r="E6" s="112">
        <v>1.2</v>
      </c>
      <c r="F6" s="112">
        <v>1.2</v>
      </c>
      <c r="G6" s="112">
        <v>1.2</v>
      </c>
      <c r="H6" s="112">
        <v>1.2</v>
      </c>
      <c r="I6" s="112">
        <v>1.2</v>
      </c>
      <c r="J6" s="112"/>
      <c r="K6" s="112"/>
      <c r="L6" s="112"/>
      <c r="M6" s="112"/>
      <c r="N6" s="112"/>
      <c r="O6" s="112"/>
      <c r="P6" s="112"/>
      <c r="Q6" s="111"/>
      <c r="R6" s="3"/>
      <c r="S6" s="3"/>
      <c r="T6" s="3"/>
      <c r="U6" s="3"/>
      <c r="V6" s="3"/>
      <c r="W6" s="3"/>
      <c r="X6" s="3"/>
      <c r="Y6" s="3"/>
      <c r="Z6" s="3"/>
      <c r="AA6" s="4"/>
      <c r="AB6" s="5"/>
      <c r="AC6" s="5"/>
      <c r="AD6" s="2"/>
      <c r="AE6" s="2"/>
      <c r="AF6" s="2"/>
    </row>
    <row r="7" spans="1:36" x14ac:dyDescent="0.2">
      <c r="A7" s="110" t="s">
        <v>87</v>
      </c>
      <c r="B7" s="112"/>
      <c r="C7" s="112">
        <v>1.129775</v>
      </c>
      <c r="D7" s="112">
        <v>1.17833496875</v>
      </c>
      <c r="E7" s="112">
        <v>1.1649827143833167</v>
      </c>
      <c r="F7" s="112">
        <v>1.1644050364953695</v>
      </c>
      <c r="G7" s="112">
        <v>1.1608463814497179</v>
      </c>
      <c r="H7" s="112">
        <v>1.1553847174974277</v>
      </c>
      <c r="I7" s="112">
        <v>1.1490027595716397</v>
      </c>
      <c r="J7" s="112"/>
      <c r="K7" s="112"/>
      <c r="L7" s="112"/>
      <c r="M7" s="112"/>
      <c r="N7" s="112"/>
      <c r="O7" s="112"/>
      <c r="P7" s="112"/>
      <c r="Q7" s="111"/>
      <c r="R7" s="3"/>
      <c r="S7" s="3"/>
      <c r="T7" s="3"/>
      <c r="U7" s="3"/>
      <c r="V7" s="3"/>
      <c r="W7" s="3"/>
      <c r="X7" s="3"/>
      <c r="Y7" s="3"/>
      <c r="Z7" s="3"/>
      <c r="AA7" s="4"/>
      <c r="AB7" s="5"/>
      <c r="AC7" s="5"/>
      <c r="AD7" s="2"/>
      <c r="AE7" s="2"/>
      <c r="AF7" s="2"/>
    </row>
    <row r="8" spans="1:36" x14ac:dyDescent="0.2">
      <c r="A8" s="110" t="s">
        <v>88</v>
      </c>
      <c r="B8" s="111"/>
      <c r="C8" s="112"/>
      <c r="D8" s="112">
        <v>1.1772800000000001</v>
      </c>
      <c r="E8" s="112">
        <v>1.1331100000000001</v>
      </c>
      <c r="F8" s="112">
        <v>1.1347799999999999</v>
      </c>
      <c r="G8" s="112">
        <v>1.13676</v>
      </c>
      <c r="H8" s="112">
        <v>1.1387799999999999</v>
      </c>
      <c r="I8" s="112">
        <v>1.1395299999999999</v>
      </c>
      <c r="J8" s="112">
        <v>1.1384099999999999</v>
      </c>
      <c r="K8" s="112"/>
      <c r="L8" s="112"/>
      <c r="M8" s="112"/>
      <c r="N8" s="112"/>
      <c r="O8" s="112"/>
      <c r="P8" s="112"/>
      <c r="Q8" s="111"/>
      <c r="R8" s="3"/>
      <c r="S8" s="3"/>
      <c r="T8" s="3"/>
      <c r="U8" s="3"/>
      <c r="V8" s="3"/>
      <c r="W8" s="3"/>
      <c r="X8" s="3"/>
      <c r="Y8" s="3"/>
      <c r="Z8" s="3"/>
      <c r="AA8" s="4"/>
      <c r="AB8" s="5"/>
      <c r="AC8" s="5"/>
      <c r="AD8" s="2"/>
      <c r="AE8" s="2"/>
      <c r="AF8" s="2"/>
    </row>
    <row r="9" spans="1:36" x14ac:dyDescent="0.2">
      <c r="A9" s="110" t="s">
        <v>89</v>
      </c>
      <c r="B9" s="111"/>
      <c r="C9" s="112"/>
      <c r="D9" s="112">
        <v>1.18</v>
      </c>
      <c r="E9" s="112">
        <v>1.1599999999999999</v>
      </c>
      <c r="F9" s="112">
        <v>1.18</v>
      </c>
      <c r="G9" s="112">
        <v>1.18</v>
      </c>
      <c r="H9" s="112">
        <v>1.18</v>
      </c>
      <c r="I9" s="112">
        <v>1.17</v>
      </c>
      <c r="J9" s="112">
        <v>1.17</v>
      </c>
      <c r="K9" s="112"/>
      <c r="L9" s="112"/>
      <c r="M9" s="112"/>
      <c r="N9" s="112"/>
      <c r="O9" s="112"/>
      <c r="P9" s="112"/>
      <c r="Q9" s="111"/>
      <c r="R9" s="3"/>
      <c r="S9" s="3"/>
      <c r="T9" s="3"/>
      <c r="U9" s="3"/>
      <c r="V9" s="3"/>
      <c r="W9" s="3"/>
      <c r="X9" s="3"/>
      <c r="Y9" s="3"/>
      <c r="Z9" s="3"/>
      <c r="AA9" s="4"/>
      <c r="AB9" s="5"/>
      <c r="AC9" s="5"/>
      <c r="AD9" s="2"/>
      <c r="AE9" s="2"/>
      <c r="AF9" s="2"/>
    </row>
    <row r="10" spans="1:36" x14ac:dyDescent="0.2">
      <c r="A10" s="110" t="s">
        <v>90</v>
      </c>
      <c r="B10" s="111"/>
      <c r="C10" s="112"/>
      <c r="D10" s="112"/>
      <c r="E10" s="112">
        <v>1.1599999999999999</v>
      </c>
      <c r="F10" s="112">
        <v>1.25</v>
      </c>
      <c r="G10" s="112">
        <v>1.25</v>
      </c>
      <c r="H10" s="112">
        <v>1.25</v>
      </c>
      <c r="I10" s="112">
        <v>1.26</v>
      </c>
      <c r="J10" s="112">
        <v>1.25</v>
      </c>
      <c r="K10" s="112">
        <v>1.25</v>
      </c>
      <c r="L10" s="112"/>
      <c r="M10" s="112"/>
      <c r="N10" s="112"/>
      <c r="O10" s="112"/>
      <c r="P10" s="112"/>
      <c r="Q10" s="111"/>
      <c r="R10" s="3"/>
      <c r="S10" s="3"/>
      <c r="T10" s="3"/>
      <c r="U10" s="3"/>
      <c r="V10" s="3"/>
      <c r="W10" s="3"/>
      <c r="X10" s="3"/>
      <c r="Y10" s="3"/>
      <c r="Z10" s="3"/>
      <c r="AA10" s="4"/>
      <c r="AB10" s="5"/>
      <c r="AC10" s="5"/>
      <c r="AD10" s="2"/>
      <c r="AE10" s="2"/>
      <c r="AF10" s="2"/>
    </row>
    <row r="11" spans="1:36" x14ac:dyDescent="0.2">
      <c r="A11" s="110" t="s">
        <v>91</v>
      </c>
      <c r="B11" s="111"/>
      <c r="C11" s="112"/>
      <c r="D11" s="112"/>
      <c r="E11" s="112">
        <v>1.1599999999999999</v>
      </c>
      <c r="F11" s="112">
        <v>1.23</v>
      </c>
      <c r="G11" s="112">
        <v>1.1599999999999999</v>
      </c>
      <c r="H11" s="112">
        <v>1.1599999999999999</v>
      </c>
      <c r="I11" s="112">
        <v>1.1599999999999999</v>
      </c>
      <c r="J11" s="112">
        <v>1.1499999999999999</v>
      </c>
      <c r="K11" s="112">
        <v>1.1499999999999999</v>
      </c>
      <c r="L11" s="112"/>
      <c r="M11" s="112"/>
      <c r="N11" s="112"/>
      <c r="O11" s="112"/>
      <c r="P11" s="112"/>
      <c r="Q11" s="111"/>
      <c r="R11" s="3"/>
      <c r="S11" s="3"/>
      <c r="T11" s="3"/>
      <c r="U11" s="3"/>
      <c r="V11" s="3"/>
      <c r="W11" s="3"/>
      <c r="X11" s="3"/>
      <c r="Y11" s="3"/>
      <c r="Z11" s="3"/>
      <c r="AA11" s="4"/>
      <c r="AB11" s="5"/>
      <c r="AC11" s="5"/>
      <c r="AD11" s="2"/>
      <c r="AE11" s="2"/>
      <c r="AF11" s="2"/>
    </row>
    <row r="12" spans="1:36" x14ac:dyDescent="0.2">
      <c r="A12" s="110" t="s">
        <v>92</v>
      </c>
      <c r="B12" s="111"/>
      <c r="C12" s="112"/>
      <c r="D12" s="112"/>
      <c r="E12" s="112"/>
      <c r="F12" s="112">
        <v>1.23</v>
      </c>
      <c r="G12" s="112">
        <v>1.18</v>
      </c>
      <c r="H12" s="112">
        <v>1.2</v>
      </c>
      <c r="I12" s="112">
        <v>1.2</v>
      </c>
      <c r="J12" s="112">
        <v>1.21</v>
      </c>
      <c r="K12" s="112">
        <v>1.22</v>
      </c>
      <c r="L12" s="112">
        <v>1.23</v>
      </c>
      <c r="M12" s="112"/>
      <c r="N12" s="112"/>
      <c r="O12" s="112"/>
      <c r="P12" s="112"/>
      <c r="Q12" s="111"/>
      <c r="R12" s="3"/>
      <c r="S12" s="3"/>
      <c r="T12" s="3"/>
      <c r="U12" s="3"/>
      <c r="V12" s="3"/>
      <c r="W12" s="3"/>
      <c r="X12" s="3"/>
      <c r="Y12" s="3"/>
      <c r="Z12" s="3"/>
      <c r="AA12" s="4"/>
      <c r="AB12" s="5"/>
      <c r="AC12" s="5"/>
      <c r="AD12" s="2"/>
      <c r="AE12" s="2"/>
      <c r="AF12" s="2"/>
    </row>
    <row r="13" spans="1:36" x14ac:dyDescent="0.2">
      <c r="A13" s="110" t="s">
        <v>93</v>
      </c>
      <c r="B13" s="111"/>
      <c r="C13" s="112"/>
      <c r="D13" s="112"/>
      <c r="E13" s="112"/>
      <c r="F13" s="112">
        <v>1.2278</v>
      </c>
      <c r="G13" s="112">
        <v>1.1871784999999999</v>
      </c>
      <c r="H13" s="112">
        <v>1.2185652499999999</v>
      </c>
      <c r="I13" s="112">
        <v>1.22245125</v>
      </c>
      <c r="J13" s="112">
        <v>1.2317602499999998</v>
      </c>
      <c r="K13" s="112">
        <v>1.2456767500000001</v>
      </c>
      <c r="L13" s="112">
        <v>1.2606265000000001</v>
      </c>
      <c r="M13" s="112"/>
      <c r="N13" s="112"/>
      <c r="O13" s="112"/>
      <c r="P13" s="112"/>
      <c r="Q13" s="111"/>
      <c r="R13" s="3"/>
      <c r="S13" s="3"/>
      <c r="T13" s="3"/>
      <c r="U13" s="3"/>
      <c r="V13" s="3"/>
      <c r="W13" s="3"/>
      <c r="X13" s="3"/>
      <c r="Y13" s="3"/>
      <c r="Z13" s="3"/>
      <c r="AA13" s="4"/>
      <c r="AB13" s="5"/>
      <c r="AC13" s="5"/>
      <c r="AD13" s="2"/>
      <c r="AE13" s="2"/>
      <c r="AF13" s="2"/>
    </row>
    <row r="14" spans="1:36" x14ac:dyDescent="0.2">
      <c r="A14" s="110" t="s">
        <v>94</v>
      </c>
      <c r="B14" s="111"/>
      <c r="C14" s="112"/>
      <c r="D14" s="112"/>
      <c r="E14" s="112"/>
      <c r="F14" s="112"/>
      <c r="G14" s="112">
        <v>1.1858249999999999</v>
      </c>
      <c r="H14" s="112">
        <v>1.253555401923077</v>
      </c>
      <c r="I14" s="112">
        <v>1.2570036297783367</v>
      </c>
      <c r="J14" s="112">
        <v>1.2455719513215437</v>
      </c>
      <c r="K14" s="112">
        <v>1.2295994387644344</v>
      </c>
      <c r="L14" s="112">
        <v>1.2119854887933204</v>
      </c>
      <c r="M14" s="112">
        <v>1.1941023735176737</v>
      </c>
      <c r="N14" s="112"/>
      <c r="O14" s="112"/>
      <c r="P14" s="112"/>
      <c r="Q14" s="111"/>
      <c r="R14" s="3"/>
      <c r="S14" s="3"/>
      <c r="T14" s="3"/>
      <c r="U14" s="3"/>
      <c r="V14" s="3"/>
      <c r="W14" s="3"/>
      <c r="X14" s="3"/>
      <c r="Y14" s="3"/>
      <c r="Z14" s="3"/>
      <c r="AA14" s="4"/>
      <c r="AB14" s="5"/>
      <c r="AC14" s="5"/>
      <c r="AD14" s="2"/>
      <c r="AE14" s="2"/>
      <c r="AF14" s="2"/>
    </row>
    <row r="15" spans="1:36" x14ac:dyDescent="0.2">
      <c r="A15" s="110" t="s">
        <v>95</v>
      </c>
      <c r="B15" s="111"/>
      <c r="C15" s="112"/>
      <c r="D15" s="112"/>
      <c r="E15" s="112"/>
      <c r="F15" s="112"/>
      <c r="G15" s="112">
        <v>1.1858249999999999</v>
      </c>
      <c r="H15" s="112">
        <v>1.274614943986569</v>
      </c>
      <c r="I15" s="112">
        <v>1.3715174058764519</v>
      </c>
      <c r="J15" s="112">
        <v>1.3610752962584363</v>
      </c>
      <c r="K15" s="112">
        <v>1.3449790945322833</v>
      </c>
      <c r="L15" s="112">
        <v>1.3269706591587451</v>
      </c>
      <c r="M15" s="112">
        <v>1.3091561154256777</v>
      </c>
      <c r="N15" s="112"/>
      <c r="O15" s="112"/>
      <c r="P15" s="112"/>
      <c r="Q15" s="111"/>
      <c r="R15" s="3"/>
      <c r="S15" s="3"/>
      <c r="T15" s="3"/>
      <c r="U15" s="3"/>
      <c r="V15" s="3"/>
      <c r="W15" s="3"/>
      <c r="X15" s="3"/>
      <c r="Y15" s="3"/>
      <c r="Z15" s="3"/>
      <c r="AA15" s="4"/>
      <c r="AB15" s="5"/>
      <c r="AC15" s="5"/>
      <c r="AD15" s="2"/>
      <c r="AE15" s="2"/>
      <c r="AF15" s="2"/>
    </row>
    <row r="16" spans="1:36" x14ac:dyDescent="0.2">
      <c r="A16" s="110" t="s">
        <v>96</v>
      </c>
      <c r="B16" s="111"/>
      <c r="C16" s="112"/>
      <c r="D16" s="112"/>
      <c r="E16" s="112"/>
      <c r="F16" s="112"/>
      <c r="G16" s="112"/>
      <c r="H16" s="112">
        <v>1.2752780769230772</v>
      </c>
      <c r="I16" s="112">
        <v>1.3919011472858787</v>
      </c>
      <c r="J16" s="112">
        <v>1.3857053643802688</v>
      </c>
      <c r="K16" s="112">
        <v>1.3722792603935963</v>
      </c>
      <c r="L16" s="112">
        <v>1.3575125120289577</v>
      </c>
      <c r="M16" s="112">
        <v>1.3443598661230405</v>
      </c>
      <c r="N16" s="112">
        <v>1.3343988933414821</v>
      </c>
      <c r="O16" s="112"/>
      <c r="P16" s="112"/>
      <c r="Q16" s="111"/>
      <c r="R16" s="3"/>
      <c r="S16" s="3"/>
      <c r="T16" s="3"/>
      <c r="U16" s="3"/>
      <c r="V16" s="3"/>
      <c r="W16" s="3"/>
      <c r="X16" s="3"/>
      <c r="Y16" s="3"/>
      <c r="Z16" s="3"/>
      <c r="AA16" s="4"/>
      <c r="AB16" s="5"/>
      <c r="AC16" s="5"/>
      <c r="AD16" s="2"/>
      <c r="AE16" s="2"/>
      <c r="AF16" s="2"/>
    </row>
    <row r="17" spans="1:32" x14ac:dyDescent="0.2">
      <c r="A17" s="110" t="s">
        <v>97</v>
      </c>
      <c r="B17" s="111"/>
      <c r="C17" s="112"/>
      <c r="D17" s="112"/>
      <c r="E17" s="112"/>
      <c r="F17" s="112"/>
      <c r="G17" s="112"/>
      <c r="H17" s="112">
        <v>1.2752780769230772</v>
      </c>
      <c r="I17" s="112">
        <v>1.3836271523437502</v>
      </c>
      <c r="J17" s="112">
        <v>1.3691832181686732</v>
      </c>
      <c r="K17" s="112">
        <v>1.356095574472592</v>
      </c>
      <c r="L17" s="112">
        <v>1.3406062359408271</v>
      </c>
      <c r="M17" s="112">
        <v>1.3249335914670248</v>
      </c>
      <c r="N17" s="112">
        <v>1.3103451217421487</v>
      </c>
      <c r="O17" s="112"/>
      <c r="P17" s="112"/>
      <c r="Q17" s="111"/>
      <c r="R17" s="3"/>
      <c r="S17" s="3"/>
      <c r="T17" s="3"/>
      <c r="U17" s="3"/>
      <c r="V17" s="3"/>
      <c r="W17" s="3"/>
      <c r="X17" s="3"/>
      <c r="Y17" s="3"/>
      <c r="Z17" s="3"/>
      <c r="AA17" s="4"/>
      <c r="AB17" s="5"/>
      <c r="AC17" s="5"/>
      <c r="AD17" s="2"/>
      <c r="AE17" s="2"/>
      <c r="AF17" s="2"/>
    </row>
    <row r="18" spans="1:32" x14ac:dyDescent="0.2">
      <c r="A18" s="110" t="s">
        <v>98</v>
      </c>
      <c r="B18" s="111"/>
      <c r="C18" s="112"/>
      <c r="D18" s="112"/>
      <c r="E18" s="112"/>
      <c r="F18" s="112"/>
      <c r="G18" s="112"/>
      <c r="H18" s="112">
        <v>1.2752780769230772</v>
      </c>
      <c r="I18" s="112">
        <v>1.3656609012096774</v>
      </c>
      <c r="J18" s="112">
        <v>1.2824351067188107</v>
      </c>
      <c r="K18" s="112">
        <v>1.2716023170245521</v>
      </c>
      <c r="L18" s="112">
        <v>1.2614573647315446</v>
      </c>
      <c r="M18" s="112">
        <v>1.2515949199757874</v>
      </c>
      <c r="N18" s="112">
        <v>1.2417528875812103</v>
      </c>
      <c r="O18" s="112"/>
      <c r="P18" s="112"/>
      <c r="Q18" s="111"/>
      <c r="R18" s="3"/>
      <c r="S18" s="3"/>
      <c r="T18" s="3"/>
      <c r="U18" s="3"/>
      <c r="V18" s="3"/>
      <c r="W18" s="3"/>
      <c r="X18" s="3"/>
      <c r="Y18" s="3"/>
      <c r="Z18" s="3"/>
      <c r="AA18" s="4"/>
      <c r="AB18" s="5"/>
      <c r="AC18" s="5"/>
      <c r="AD18" s="2"/>
      <c r="AE18" s="2"/>
      <c r="AF18" s="2"/>
    </row>
    <row r="19" spans="1:32" x14ac:dyDescent="0.2">
      <c r="A19" s="110" t="s">
        <v>241</v>
      </c>
      <c r="B19" s="111"/>
      <c r="C19" s="112"/>
      <c r="D19" s="112"/>
      <c r="E19" s="112"/>
      <c r="F19" s="112"/>
      <c r="G19" s="112"/>
      <c r="H19" s="112"/>
      <c r="I19" s="112">
        <v>1.3660749999999999</v>
      </c>
      <c r="J19" s="112">
        <v>1.1695772863247862</v>
      </c>
      <c r="K19" s="112">
        <v>1.1119511549161218</v>
      </c>
      <c r="L19" s="112">
        <v>1.1064119301463511</v>
      </c>
      <c r="M19" s="112">
        <v>1.1002036988315251</v>
      </c>
      <c r="N19" s="112">
        <v>1.0934738251518832</v>
      </c>
      <c r="O19" s="112">
        <v>1.0868207326043364</v>
      </c>
      <c r="P19" s="112"/>
      <c r="Q19" s="111"/>
      <c r="R19" s="3"/>
      <c r="S19" s="3"/>
      <c r="T19" s="3"/>
      <c r="U19" s="3"/>
      <c r="V19" s="3"/>
      <c r="W19" s="3"/>
      <c r="X19" s="3"/>
      <c r="Y19" s="3"/>
      <c r="Z19" s="3"/>
      <c r="AA19" s="4"/>
      <c r="AB19" s="5"/>
      <c r="AC19" s="5"/>
      <c r="AD19" s="2"/>
      <c r="AE19" s="2"/>
      <c r="AF19" s="2"/>
    </row>
    <row r="20" spans="1:32" x14ac:dyDescent="0.2">
      <c r="A20" s="110" t="s">
        <v>436</v>
      </c>
      <c r="B20" s="111"/>
      <c r="C20" s="112"/>
      <c r="D20" s="112"/>
      <c r="E20" s="112"/>
      <c r="F20" s="112"/>
      <c r="G20" s="112"/>
      <c r="H20" s="112"/>
      <c r="I20" s="112">
        <v>1.3660749999999999</v>
      </c>
      <c r="J20" s="112">
        <v>1.19131548828125</v>
      </c>
      <c r="K20" s="112">
        <v>1.1647432233538155</v>
      </c>
      <c r="L20" s="112">
        <v>1.1577573736734355</v>
      </c>
      <c r="M20" s="112">
        <v>1.1508948060695745</v>
      </c>
      <c r="N20" s="112">
        <v>1.1444628079958377</v>
      </c>
      <c r="O20" s="112">
        <v>1.1389405730173872</v>
      </c>
      <c r="P20" s="112"/>
      <c r="Q20" s="111"/>
      <c r="R20" s="3"/>
      <c r="S20" s="3"/>
      <c r="T20" s="3"/>
      <c r="U20" s="3"/>
      <c r="V20" s="3"/>
      <c r="W20" s="3"/>
      <c r="X20" s="3"/>
      <c r="Y20" s="3"/>
      <c r="Z20" s="3"/>
      <c r="AA20" s="4"/>
      <c r="AB20" s="5"/>
      <c r="AC20" s="5"/>
      <c r="AD20" s="2"/>
      <c r="AE20" s="2"/>
      <c r="AF20" s="2"/>
    </row>
    <row r="21" spans="1:32" x14ac:dyDescent="0.2">
      <c r="A21" s="113" t="s">
        <v>444</v>
      </c>
      <c r="B21" s="111"/>
      <c r="C21" s="112"/>
      <c r="D21" s="112"/>
      <c r="E21" s="112"/>
      <c r="F21" s="112"/>
      <c r="G21" s="112"/>
      <c r="H21" s="112"/>
      <c r="I21" s="112"/>
      <c r="J21" s="112">
        <v>1.190175</v>
      </c>
      <c r="K21" s="112">
        <v>1.1310914999999999</v>
      </c>
      <c r="L21" s="112">
        <v>1.1135440000000001</v>
      </c>
      <c r="M21" s="112">
        <v>1.1021852500000002</v>
      </c>
      <c r="N21" s="112">
        <v>1.0916185</v>
      </c>
      <c r="O21" s="112">
        <v>1.0828010000000001</v>
      </c>
      <c r="P21" s="112">
        <v>1.0758955000000001</v>
      </c>
      <c r="Q21" s="111"/>
      <c r="R21" s="3"/>
      <c r="S21" s="3"/>
      <c r="T21" s="3"/>
      <c r="U21" s="3"/>
      <c r="V21" s="3"/>
      <c r="W21" s="3"/>
      <c r="X21" s="3"/>
      <c r="Y21" s="3"/>
      <c r="Z21" s="3"/>
      <c r="AA21" s="4"/>
      <c r="AB21" s="5"/>
      <c r="AC21" s="5"/>
      <c r="AD21" s="2"/>
      <c r="AE21" s="2"/>
      <c r="AF21" s="2"/>
    </row>
    <row r="22" spans="1:32" x14ac:dyDescent="0.2">
      <c r="A22" s="113" t="s">
        <v>520</v>
      </c>
      <c r="B22" s="111"/>
      <c r="C22" s="112"/>
      <c r="D22" s="112"/>
      <c r="E22" s="112"/>
      <c r="F22" s="112"/>
      <c r="G22" s="112"/>
      <c r="H22" s="112"/>
      <c r="I22" s="112"/>
      <c r="J22" s="115">
        <v>1.190175</v>
      </c>
      <c r="K22" s="115">
        <v>1.134286378968254</v>
      </c>
      <c r="L22" s="115">
        <v>1.1378915026419927</v>
      </c>
      <c r="M22" s="115">
        <v>1.1249269847510339</v>
      </c>
      <c r="N22" s="115">
        <v>1.1130607271388844</v>
      </c>
      <c r="O22" s="115">
        <v>1.1040298550524907</v>
      </c>
      <c r="P22" s="115">
        <v>1.0977820939916634</v>
      </c>
      <c r="Q22" s="111"/>
      <c r="R22" s="3"/>
      <c r="S22" s="3"/>
      <c r="T22" s="3"/>
      <c r="U22" s="3"/>
      <c r="V22" s="3"/>
      <c r="W22" s="3"/>
      <c r="X22" s="3"/>
      <c r="Y22" s="3"/>
      <c r="Z22" s="3"/>
      <c r="AA22" s="4"/>
      <c r="AB22" s="5"/>
      <c r="AC22" s="5"/>
      <c r="AD22" s="2"/>
      <c r="AE22" s="2"/>
      <c r="AF22" s="2"/>
    </row>
    <row r="23" spans="1:32" x14ac:dyDescent="0.2">
      <c r="A23" s="113" t="s">
        <v>532</v>
      </c>
      <c r="B23" s="111"/>
      <c r="C23" s="112"/>
      <c r="D23" s="112"/>
      <c r="E23" s="112"/>
      <c r="F23" s="112"/>
      <c r="G23" s="112"/>
      <c r="H23" s="112"/>
      <c r="I23" s="112"/>
      <c r="J23" s="112"/>
      <c r="K23" s="112">
        <v>1.13395</v>
      </c>
      <c r="L23" s="112">
        <v>1.1261259453125001</v>
      </c>
      <c r="M23" s="112">
        <v>1.1080254061545616</v>
      </c>
      <c r="N23" s="112">
        <v>1.0936903196070427</v>
      </c>
      <c r="O23" s="112">
        <v>1.0819905802795993</v>
      </c>
      <c r="P23" s="112">
        <v>1.0730590567780549</v>
      </c>
      <c r="Q23" s="112">
        <v>1.0665384287150266</v>
      </c>
      <c r="R23" s="3"/>
      <c r="S23" s="3"/>
      <c r="T23" s="3"/>
      <c r="U23" s="3"/>
      <c r="V23" s="3"/>
      <c r="W23" s="3"/>
      <c r="X23" s="3"/>
      <c r="Y23" s="3"/>
      <c r="Z23" s="3"/>
      <c r="AA23" s="4"/>
      <c r="AB23" s="5"/>
      <c r="AC23" s="5"/>
      <c r="AD23" s="2"/>
      <c r="AE23" s="2"/>
      <c r="AF23" s="2"/>
    </row>
    <row r="24" spans="1:32" x14ac:dyDescent="0.2">
      <c r="A24" s="113" t="s">
        <v>547</v>
      </c>
      <c r="B24" s="111"/>
      <c r="C24" s="112"/>
      <c r="D24" s="112"/>
      <c r="E24" s="112"/>
      <c r="F24" s="112"/>
      <c r="G24" s="112"/>
      <c r="H24" s="112"/>
      <c r="I24" s="112"/>
      <c r="J24" s="112"/>
      <c r="K24" s="112">
        <v>1.13395</v>
      </c>
      <c r="L24" s="112">
        <v>1.13112675</v>
      </c>
      <c r="M24" s="112">
        <v>1.1326018894683578</v>
      </c>
      <c r="N24" s="112">
        <v>1.1192171907836179</v>
      </c>
      <c r="O24" s="112">
        <v>1.1059096955296073</v>
      </c>
      <c r="P24" s="112">
        <v>1.093813580391096</v>
      </c>
      <c r="Q24" s="112">
        <v>1.083475699013299</v>
      </c>
      <c r="R24" s="3"/>
      <c r="S24" s="3"/>
      <c r="T24" s="3"/>
      <c r="U24" s="3"/>
      <c r="V24" s="3"/>
      <c r="W24" s="3"/>
      <c r="X24" s="3"/>
      <c r="Y24" s="3"/>
      <c r="Z24" s="3"/>
      <c r="AA24" s="4"/>
      <c r="AB24" s="5"/>
      <c r="AC24" s="5"/>
      <c r="AD24" s="2"/>
      <c r="AE24" s="2"/>
      <c r="AF24" s="2"/>
    </row>
    <row r="25" spans="1:32" x14ac:dyDescent="0.2">
      <c r="A25" s="113" t="s">
        <v>555</v>
      </c>
      <c r="B25" s="111"/>
      <c r="C25" s="112"/>
      <c r="D25" s="112"/>
      <c r="E25" s="112"/>
      <c r="F25" s="112"/>
      <c r="G25" s="112"/>
      <c r="H25" s="112"/>
      <c r="I25" s="112"/>
      <c r="J25" s="112"/>
      <c r="K25" s="112"/>
      <c r="L25" s="112">
        <v>1.13395</v>
      </c>
      <c r="M25" s="112">
        <v>1.1342749999999999</v>
      </c>
      <c r="N25" s="112">
        <v>1.1490707500000001</v>
      </c>
      <c r="O25" s="112">
        <v>1.2107929999999998</v>
      </c>
      <c r="P25" s="112">
        <v>1.1963275</v>
      </c>
      <c r="Q25" s="112">
        <v>1.1823625</v>
      </c>
      <c r="R25" s="112">
        <v>1.1691937499999998</v>
      </c>
      <c r="S25" s="3"/>
      <c r="T25" s="3"/>
      <c r="U25" s="3"/>
      <c r="V25" s="3"/>
      <c r="W25" s="3"/>
      <c r="X25" s="3"/>
      <c r="Y25" s="3"/>
      <c r="Z25" s="3"/>
      <c r="AA25" s="4"/>
      <c r="AB25" s="5"/>
      <c r="AC25" s="5"/>
      <c r="AD25" s="2"/>
      <c r="AE25" s="2"/>
      <c r="AF25" s="2"/>
    </row>
    <row r="26" spans="1:32" x14ac:dyDescent="0.2">
      <c r="A26" s="113" t="s">
        <v>578</v>
      </c>
      <c r="B26" s="111"/>
      <c r="C26" s="112"/>
      <c r="D26" s="112"/>
      <c r="E26" s="112"/>
      <c r="F26" s="112"/>
      <c r="G26" s="112"/>
      <c r="H26" s="112"/>
      <c r="I26" s="112"/>
      <c r="J26" s="112"/>
      <c r="K26" s="112"/>
      <c r="L26" s="112"/>
      <c r="M26" s="112">
        <v>1.1439750000000002</v>
      </c>
      <c r="N26" s="112">
        <v>1.1137999999999999</v>
      </c>
      <c r="O26" s="112">
        <v>1.1117999999999999</v>
      </c>
      <c r="P26" s="112">
        <v>1.1117999999999999</v>
      </c>
      <c r="Q26" s="112">
        <v>1.1117999999999999</v>
      </c>
      <c r="R26" s="112">
        <v>1.1117999999999999</v>
      </c>
      <c r="S26" s="112">
        <v>1.1117999999999999</v>
      </c>
      <c r="T26" s="3"/>
      <c r="U26" s="3"/>
      <c r="V26" s="3"/>
      <c r="W26" s="3"/>
      <c r="X26" s="3"/>
      <c r="Y26" s="3"/>
      <c r="Z26" s="3"/>
      <c r="AA26" s="4"/>
      <c r="AB26" s="5"/>
      <c r="AC26" s="5"/>
      <c r="AD26" s="2"/>
      <c r="AE26" s="2"/>
      <c r="AF26" s="2"/>
    </row>
    <row r="27" spans="1:32" x14ac:dyDescent="0.2">
      <c r="A27" s="113" t="s">
        <v>581</v>
      </c>
      <c r="B27" s="111"/>
      <c r="C27" s="112"/>
      <c r="D27" s="112"/>
      <c r="E27" s="112"/>
      <c r="F27" s="112"/>
      <c r="G27" s="112"/>
      <c r="H27" s="112"/>
      <c r="I27" s="112"/>
      <c r="J27" s="112"/>
      <c r="K27" s="112"/>
      <c r="L27" s="112"/>
      <c r="M27" s="112">
        <v>1.1439750000000002</v>
      </c>
      <c r="N27" s="112">
        <v>1.11676</v>
      </c>
      <c r="O27" s="112">
        <v>1.12774</v>
      </c>
      <c r="P27" s="112">
        <v>1.12774</v>
      </c>
      <c r="Q27" s="112">
        <v>1.12774</v>
      </c>
      <c r="R27" s="112">
        <v>1.12774</v>
      </c>
      <c r="S27" s="112">
        <v>1.12774</v>
      </c>
      <c r="T27" s="3"/>
      <c r="U27" s="3"/>
      <c r="V27" s="3"/>
      <c r="W27" s="3"/>
      <c r="X27" s="3"/>
      <c r="Y27" s="3"/>
      <c r="Z27" s="3"/>
      <c r="AA27" s="4"/>
      <c r="AB27" s="5"/>
      <c r="AC27" s="5"/>
      <c r="AD27" s="2"/>
      <c r="AE27" s="2"/>
      <c r="AF27" s="2"/>
    </row>
    <row r="28" spans="1:32" x14ac:dyDescent="0.2">
      <c r="A28" s="113" t="s">
        <v>584</v>
      </c>
      <c r="B28" s="111"/>
      <c r="C28" s="112"/>
      <c r="D28" s="112"/>
      <c r="E28" s="112"/>
      <c r="F28" s="112"/>
      <c r="G28" s="112"/>
      <c r="H28" s="112"/>
      <c r="I28" s="112"/>
      <c r="J28" s="112"/>
      <c r="K28" s="112"/>
      <c r="L28" s="112"/>
      <c r="M28" s="112"/>
      <c r="N28" s="112">
        <v>1.121075</v>
      </c>
      <c r="O28" s="112">
        <v>1.1664294100000001</v>
      </c>
      <c r="P28" s="112">
        <v>1.1680925</v>
      </c>
      <c r="Q28" s="112">
        <v>1.1680925</v>
      </c>
      <c r="R28" s="112">
        <v>1.1680925</v>
      </c>
      <c r="S28" s="112">
        <v>1.1680925</v>
      </c>
      <c r="T28" s="112">
        <v>1.1680925</v>
      </c>
      <c r="U28" s="3"/>
      <c r="V28" s="3"/>
      <c r="W28" s="3"/>
      <c r="X28" s="3"/>
      <c r="Y28" s="3"/>
      <c r="Z28" s="3"/>
      <c r="AA28" s="4"/>
      <c r="AB28" s="5"/>
      <c r="AC28" s="5"/>
      <c r="AD28" s="2"/>
      <c r="AE28" s="2"/>
      <c r="AF28" s="2"/>
    </row>
    <row r="29" spans="1:32" x14ac:dyDescent="0.2">
      <c r="A29" s="220" t="s">
        <v>595</v>
      </c>
      <c r="B29" s="111"/>
      <c r="C29" s="112"/>
      <c r="D29" s="112"/>
      <c r="E29" s="112"/>
      <c r="F29" s="112"/>
      <c r="G29" s="112"/>
      <c r="H29" s="112"/>
      <c r="I29" s="112"/>
      <c r="J29" s="112"/>
      <c r="K29" s="112"/>
      <c r="L29" s="112"/>
      <c r="M29" s="112"/>
      <c r="N29" s="112">
        <v>1.121075</v>
      </c>
      <c r="O29" s="112">
        <v>1.1762119799999999</v>
      </c>
      <c r="P29" s="112">
        <v>1.1938500000000001</v>
      </c>
      <c r="Q29" s="112">
        <v>1.1938500000000001</v>
      </c>
      <c r="R29" s="112">
        <v>1.1938500000000001</v>
      </c>
      <c r="S29" s="112">
        <v>1.1938500000000001</v>
      </c>
      <c r="T29" s="112">
        <v>1.1938500000000001</v>
      </c>
      <c r="U29" s="3"/>
      <c r="V29" s="3"/>
      <c r="W29" s="3"/>
      <c r="X29" s="3"/>
      <c r="Y29" s="3"/>
      <c r="Z29" s="3"/>
      <c r="AA29" s="4"/>
      <c r="AB29" s="5"/>
      <c r="AC29" s="5"/>
      <c r="AD29" s="2"/>
      <c r="AE29" s="2"/>
      <c r="AF29" s="2"/>
    </row>
    <row r="30" spans="1:32" x14ac:dyDescent="0.2">
      <c r="A30" s="310" t="s">
        <v>610</v>
      </c>
      <c r="B30" s="308"/>
      <c r="C30" s="112"/>
      <c r="D30" s="112"/>
      <c r="E30" s="112"/>
      <c r="F30" s="112"/>
      <c r="G30" s="112"/>
      <c r="H30" s="112"/>
      <c r="I30" s="112"/>
      <c r="J30" s="112"/>
      <c r="K30" s="112"/>
      <c r="L30" s="112"/>
      <c r="M30" s="112"/>
      <c r="N30" s="112"/>
      <c r="O30" s="112">
        <v>1.1758</v>
      </c>
      <c r="P30" s="112">
        <v>1.1597407749999999</v>
      </c>
      <c r="Q30" s="112">
        <v>1.1424963299999999</v>
      </c>
      <c r="R30" s="112">
        <v>1.1424963299999999</v>
      </c>
      <c r="S30" s="112">
        <v>1.1424963299999999</v>
      </c>
      <c r="T30" s="112">
        <v>1.1424963299999999</v>
      </c>
      <c r="U30" s="112">
        <v>1.1424963299999999</v>
      </c>
      <c r="V30" s="3"/>
      <c r="W30" s="3"/>
      <c r="X30" s="3"/>
      <c r="Y30" s="3"/>
      <c r="Z30" s="3"/>
      <c r="AA30" s="4"/>
      <c r="AB30" s="5"/>
      <c r="AC30" s="5"/>
      <c r="AD30" s="2"/>
      <c r="AE30" s="2"/>
      <c r="AF30" s="2"/>
    </row>
    <row r="31" spans="1:32" x14ac:dyDescent="0.2">
      <c r="A31" s="113"/>
      <c r="B31" s="111"/>
      <c r="C31" s="112"/>
      <c r="D31" s="112"/>
      <c r="E31" s="112"/>
      <c r="F31" s="112"/>
      <c r="G31" s="112"/>
      <c r="H31" s="112"/>
      <c r="I31" s="112"/>
      <c r="J31" s="112"/>
      <c r="K31" s="112"/>
      <c r="L31" s="112"/>
      <c r="M31" s="112"/>
      <c r="N31" s="112"/>
      <c r="O31" s="112"/>
      <c r="P31" s="112"/>
      <c r="Q31" s="111"/>
      <c r="R31" s="3"/>
      <c r="S31" s="3"/>
      <c r="T31" s="3"/>
      <c r="U31" s="3"/>
      <c r="V31" s="3"/>
      <c r="W31" s="3"/>
      <c r="X31" s="3"/>
      <c r="Y31" s="3"/>
      <c r="Z31" s="3"/>
      <c r="AA31" s="4"/>
      <c r="AB31" s="5"/>
      <c r="AC31" s="5"/>
      <c r="AD31" s="2"/>
      <c r="AE31" s="2"/>
      <c r="AF31" s="2"/>
    </row>
    <row r="32" spans="1:32" x14ac:dyDescent="0.2">
      <c r="A32" s="110" t="s">
        <v>287</v>
      </c>
      <c r="B32" s="112"/>
      <c r="C32" s="112">
        <v>1.129775</v>
      </c>
      <c r="D32" s="112">
        <v>1.1772750000000001</v>
      </c>
      <c r="E32" s="112">
        <v>1.1594</v>
      </c>
      <c r="F32" s="112">
        <v>1.2278</v>
      </c>
      <c r="G32" s="112">
        <v>1.1858249999999999</v>
      </c>
      <c r="H32" s="112">
        <v>1.2752750000000002</v>
      </c>
      <c r="I32" s="112">
        <v>1.3660749999999999</v>
      </c>
      <c r="J32" s="112">
        <v>1.190175</v>
      </c>
      <c r="K32" s="112">
        <v>1.13395</v>
      </c>
      <c r="L32" s="112">
        <v>1.1342749999999999</v>
      </c>
      <c r="M32" s="112">
        <v>1.1439750000000002</v>
      </c>
      <c r="N32" s="112">
        <v>1.121075</v>
      </c>
      <c r="O32" s="112">
        <v>1.1758</v>
      </c>
      <c r="P32" s="112"/>
      <c r="Q32" s="111"/>
      <c r="R32" s="3"/>
      <c r="S32" s="3"/>
      <c r="T32" s="3"/>
      <c r="U32" s="3"/>
      <c r="V32" s="3"/>
      <c r="W32" s="3"/>
      <c r="X32" s="3"/>
      <c r="Y32" s="3"/>
      <c r="Z32" s="3"/>
      <c r="AA32" s="4"/>
      <c r="AB32" s="5"/>
      <c r="AC32" s="5"/>
      <c r="AD32" s="2"/>
      <c r="AE32" s="2"/>
      <c r="AF32" s="2"/>
    </row>
    <row r="33" spans="1:31" x14ac:dyDescent="0.2">
      <c r="A33" s="110" t="s">
        <v>288</v>
      </c>
      <c r="B33" s="111"/>
      <c r="C33" s="111"/>
      <c r="D33" s="111"/>
      <c r="E33" s="111"/>
      <c r="F33" s="111"/>
      <c r="G33" s="111"/>
      <c r="H33" s="111"/>
      <c r="I33" s="111"/>
      <c r="J33" s="111"/>
      <c r="K33" s="111"/>
      <c r="L33" s="112"/>
      <c r="M33" s="112"/>
      <c r="N33" s="112"/>
      <c r="O33" s="111"/>
      <c r="P33" s="111"/>
      <c r="Q33" s="112"/>
      <c r="R33" s="3"/>
      <c r="S33" s="3"/>
      <c r="T33" s="3"/>
      <c r="U33" s="3"/>
      <c r="V33" s="3"/>
      <c r="W33" s="3"/>
      <c r="X33" s="3"/>
      <c r="Y33" s="8"/>
      <c r="Z33" s="9"/>
      <c r="AA33" s="10"/>
      <c r="AB33" s="10"/>
      <c r="AC33" s="2"/>
      <c r="AD33" s="2"/>
      <c r="AE33" s="2"/>
    </row>
    <row r="34" spans="1:31" x14ac:dyDescent="0.2">
      <c r="A34" s="91"/>
      <c r="B34" s="3"/>
      <c r="C34" s="3"/>
      <c r="D34" s="3"/>
      <c r="E34" s="3"/>
      <c r="F34" s="3"/>
      <c r="G34" s="3"/>
      <c r="H34" s="3"/>
      <c r="I34" s="3"/>
      <c r="J34" s="3"/>
      <c r="K34" s="3"/>
      <c r="L34" s="3"/>
      <c r="M34" s="7"/>
      <c r="N34" s="7"/>
      <c r="O34" s="3"/>
      <c r="P34" s="3"/>
      <c r="Q34" s="7"/>
      <c r="R34" s="3"/>
      <c r="S34" s="3"/>
      <c r="T34" s="3"/>
      <c r="U34" s="3"/>
      <c r="V34" s="3"/>
      <c r="W34" s="3"/>
      <c r="X34" s="3"/>
      <c r="Y34" s="8"/>
      <c r="Z34" s="9"/>
      <c r="AA34" s="10"/>
      <c r="AB34" s="10"/>
      <c r="AC34" s="2"/>
      <c r="AD34" s="2"/>
      <c r="AE34" s="2"/>
    </row>
    <row r="35" spans="1:31" ht="114.75" x14ac:dyDescent="0.2">
      <c r="A35" s="324" t="s">
        <v>612</v>
      </c>
      <c r="B35" s="3"/>
      <c r="C35" s="3"/>
      <c r="D35" s="3"/>
      <c r="E35" s="3"/>
      <c r="F35" s="3"/>
      <c r="G35" s="3"/>
      <c r="H35" s="3"/>
      <c r="I35" s="3"/>
      <c r="J35" s="3"/>
      <c r="K35" s="3"/>
      <c r="L35" s="3"/>
      <c r="M35" s="7"/>
      <c r="N35" s="7"/>
      <c r="O35" s="7"/>
      <c r="P35" s="3"/>
      <c r="Q35" s="3"/>
      <c r="R35" s="3"/>
      <c r="S35" s="3"/>
      <c r="T35" s="3"/>
      <c r="U35" s="3"/>
      <c r="V35" s="3"/>
      <c r="W35" s="3"/>
      <c r="X35" s="3"/>
      <c r="Y35" s="8"/>
      <c r="Z35" s="9"/>
      <c r="AA35" s="10"/>
      <c r="AB35" s="10"/>
      <c r="AC35" s="2"/>
      <c r="AD35" s="2"/>
      <c r="AE35" s="2"/>
    </row>
    <row r="36" spans="1:31" x14ac:dyDescent="0.2">
      <c r="A36" s="91"/>
      <c r="B36" s="3"/>
      <c r="C36" s="3"/>
      <c r="D36" s="3"/>
      <c r="E36" s="3"/>
      <c r="F36" s="3"/>
      <c r="G36" s="3"/>
      <c r="H36" s="3"/>
      <c r="I36" s="3"/>
      <c r="J36" s="3"/>
      <c r="K36" s="3"/>
      <c r="L36" s="3"/>
      <c r="M36" s="7"/>
      <c r="N36" s="3"/>
      <c r="O36" s="3"/>
      <c r="P36" s="3"/>
      <c r="Q36" s="3"/>
      <c r="R36" s="3"/>
      <c r="S36" s="3"/>
      <c r="T36" s="3"/>
      <c r="U36" s="3"/>
      <c r="V36" s="3"/>
      <c r="W36" s="3"/>
      <c r="X36" s="3"/>
      <c r="Y36" s="8"/>
      <c r="Z36" s="9"/>
      <c r="AA36" s="10"/>
      <c r="AB36" s="10"/>
      <c r="AC36" s="2"/>
      <c r="AD36" s="2"/>
      <c r="AE36" s="2"/>
    </row>
    <row r="37" spans="1:31" x14ac:dyDescent="0.2">
      <c r="A37" s="91"/>
      <c r="B37" s="3"/>
      <c r="C37" s="3"/>
      <c r="D37" s="3"/>
      <c r="E37" s="3"/>
      <c r="F37" s="3"/>
      <c r="G37" s="3"/>
      <c r="H37" s="3"/>
      <c r="I37" s="3"/>
      <c r="J37" s="3"/>
      <c r="K37" s="3"/>
      <c r="L37" s="3"/>
      <c r="M37" s="3"/>
      <c r="N37" s="7"/>
      <c r="O37" s="3"/>
      <c r="P37" s="3"/>
      <c r="Q37" s="3"/>
      <c r="R37" s="3"/>
      <c r="S37" s="3"/>
      <c r="T37" s="3"/>
      <c r="U37" s="3"/>
      <c r="V37" s="3"/>
      <c r="W37" s="3"/>
      <c r="X37" s="3"/>
      <c r="Y37" s="8"/>
      <c r="Z37" s="9"/>
      <c r="AA37" s="10"/>
      <c r="AB37" s="10"/>
      <c r="AC37" s="2"/>
      <c r="AD37" s="2"/>
      <c r="AE37" s="2"/>
    </row>
    <row r="38" spans="1:31" x14ac:dyDescent="0.2">
      <c r="A38" s="91"/>
      <c r="B38" s="3"/>
      <c r="C38" s="3"/>
      <c r="D38" s="3"/>
      <c r="E38" s="3"/>
      <c r="F38" s="3"/>
      <c r="G38" s="3"/>
      <c r="H38" s="3"/>
      <c r="I38" s="3"/>
      <c r="J38" s="3"/>
      <c r="K38" s="3"/>
      <c r="L38" s="3"/>
      <c r="M38" s="3"/>
      <c r="N38" s="6"/>
      <c r="O38" s="3"/>
      <c r="P38" s="3"/>
      <c r="Q38" s="3"/>
      <c r="R38" s="3"/>
      <c r="S38" s="3"/>
      <c r="T38" s="3"/>
      <c r="U38" s="3"/>
      <c r="V38" s="3"/>
      <c r="W38" s="3"/>
      <c r="X38" s="3"/>
      <c r="Y38" s="8"/>
      <c r="Z38" s="9"/>
      <c r="AA38" s="10"/>
      <c r="AB38" s="10"/>
      <c r="AC38" s="2"/>
      <c r="AD38" s="2"/>
      <c r="AE38" s="2"/>
    </row>
    <row r="39" spans="1:31" x14ac:dyDescent="0.2">
      <c r="A39" s="91"/>
      <c r="B39" s="3"/>
      <c r="C39" s="3"/>
      <c r="D39" s="3"/>
      <c r="E39" s="3"/>
      <c r="F39" s="3"/>
      <c r="G39" s="3"/>
      <c r="H39" s="3"/>
      <c r="I39" s="3"/>
      <c r="J39" s="3"/>
      <c r="K39" s="3"/>
      <c r="L39" s="3"/>
      <c r="M39" s="3"/>
      <c r="N39" s="3"/>
      <c r="O39" s="3"/>
      <c r="P39" s="7"/>
      <c r="Q39" s="7"/>
      <c r="R39" s="3"/>
      <c r="S39" s="3"/>
      <c r="T39" s="3"/>
      <c r="U39" s="3"/>
      <c r="V39" s="3"/>
      <c r="W39" s="3"/>
      <c r="X39" s="3"/>
      <c r="Y39" s="8"/>
      <c r="Z39" s="9"/>
      <c r="AA39" s="10"/>
      <c r="AB39" s="10"/>
      <c r="AC39" s="2"/>
      <c r="AD39" s="2"/>
      <c r="AE39" s="2"/>
    </row>
    <row r="40" spans="1:31" x14ac:dyDescent="0.2">
      <c r="A40" s="91"/>
      <c r="B40" s="3"/>
      <c r="C40" s="3"/>
      <c r="D40" s="3"/>
      <c r="E40" s="3"/>
      <c r="F40" s="3"/>
      <c r="G40" s="3"/>
      <c r="H40" s="3"/>
      <c r="I40" s="3"/>
      <c r="J40" s="3"/>
      <c r="K40" s="3"/>
      <c r="L40" s="3"/>
      <c r="M40" s="3"/>
      <c r="N40" s="3"/>
      <c r="O40" s="6"/>
      <c r="P40" s="7"/>
      <c r="Q40" s="7"/>
      <c r="R40" s="7"/>
      <c r="S40" s="7"/>
      <c r="T40" s="3"/>
      <c r="U40" s="3"/>
      <c r="V40" s="6"/>
      <c r="W40" s="3"/>
      <c r="X40" s="3"/>
      <c r="Y40" s="8"/>
      <c r="Z40" s="9"/>
      <c r="AA40" s="10"/>
      <c r="AB40" s="10"/>
      <c r="AC40" s="2"/>
      <c r="AD40" s="2"/>
      <c r="AE40" s="2"/>
    </row>
    <row r="41" spans="1:31" x14ac:dyDescent="0.2">
      <c r="A41" s="91"/>
      <c r="B41" s="3"/>
      <c r="C41" s="3"/>
      <c r="D41" s="3"/>
      <c r="E41" s="3"/>
      <c r="F41" s="3"/>
      <c r="G41" s="3"/>
      <c r="H41" s="3"/>
      <c r="I41" s="3"/>
      <c r="J41" s="3"/>
      <c r="K41" s="3"/>
      <c r="L41" s="3"/>
      <c r="M41" s="3"/>
      <c r="N41" s="3"/>
      <c r="O41" s="3"/>
      <c r="P41" s="3"/>
      <c r="Q41" s="3"/>
      <c r="R41" s="7"/>
      <c r="S41" s="7"/>
      <c r="T41" s="3"/>
      <c r="U41" s="7"/>
      <c r="V41" s="3"/>
      <c r="W41" s="3"/>
      <c r="X41" s="3"/>
      <c r="Y41" s="8"/>
      <c r="Z41" s="9"/>
      <c r="AA41" s="10"/>
      <c r="AB41" s="10"/>
      <c r="AC41" s="2"/>
      <c r="AD41" s="2"/>
      <c r="AE41" s="2"/>
    </row>
    <row r="42" spans="1:31" x14ac:dyDescent="0.2">
      <c r="A42" s="91"/>
      <c r="B42" s="3"/>
      <c r="C42" s="3"/>
      <c r="D42" s="3"/>
      <c r="E42" s="3"/>
      <c r="F42" s="3"/>
      <c r="G42" s="3"/>
      <c r="H42" s="3"/>
      <c r="I42" s="3"/>
      <c r="J42" s="3"/>
      <c r="K42" s="4"/>
      <c r="L42" s="4"/>
      <c r="M42" s="4"/>
      <c r="N42" s="4"/>
      <c r="O42" s="3"/>
      <c r="P42" s="7"/>
      <c r="Q42" s="7"/>
      <c r="R42" s="7"/>
      <c r="S42" s="7"/>
      <c r="T42" s="7"/>
      <c r="U42" s="7"/>
      <c r="V42" s="3"/>
      <c r="W42" s="3"/>
      <c r="X42" s="3"/>
      <c r="Y42" s="8"/>
      <c r="Z42" s="9"/>
      <c r="AA42" s="10"/>
      <c r="AB42" s="10"/>
      <c r="AC42" s="2"/>
      <c r="AD42" s="2"/>
      <c r="AE42" s="2"/>
    </row>
    <row r="43" spans="1:31" x14ac:dyDescent="0.2">
      <c r="A43" s="91"/>
      <c r="B43" s="3"/>
      <c r="C43" s="3"/>
      <c r="D43" s="3"/>
      <c r="E43" s="3"/>
      <c r="F43" s="3"/>
      <c r="G43" s="3"/>
      <c r="H43" s="3"/>
      <c r="I43" s="3"/>
      <c r="J43" s="3"/>
      <c r="K43" s="4"/>
      <c r="L43" s="4"/>
      <c r="M43" s="4"/>
      <c r="N43" s="4"/>
      <c r="O43" s="3"/>
      <c r="P43" s="3"/>
      <c r="Q43" s="7"/>
      <c r="R43" s="3"/>
      <c r="S43" s="7"/>
      <c r="T43" s="7"/>
      <c r="U43" s="7"/>
      <c r="V43" s="3"/>
      <c r="W43" s="3"/>
      <c r="X43" s="3"/>
      <c r="Y43" s="8"/>
      <c r="Z43" s="9"/>
      <c r="AA43" s="10"/>
      <c r="AB43" s="10"/>
      <c r="AC43" s="2"/>
      <c r="AD43" s="2"/>
      <c r="AE43" s="2"/>
    </row>
    <row r="44" spans="1:31" x14ac:dyDescent="0.2">
      <c r="A44" s="91"/>
      <c r="B44" s="3"/>
      <c r="C44" s="3"/>
      <c r="D44" s="3"/>
      <c r="E44" s="3"/>
      <c r="F44" s="3"/>
      <c r="G44" s="3"/>
      <c r="H44" s="3"/>
      <c r="I44" s="3"/>
      <c r="J44" s="3"/>
      <c r="K44" s="4"/>
      <c r="L44" s="3"/>
      <c r="M44" s="3"/>
      <c r="N44" s="3"/>
      <c r="O44" s="3"/>
      <c r="P44" s="3"/>
      <c r="Q44" s="6"/>
      <c r="R44" s="7"/>
      <c r="S44" s="7"/>
      <c r="T44" s="7"/>
      <c r="U44" s="7"/>
      <c r="V44" s="3"/>
      <c r="W44" s="3"/>
      <c r="X44" s="3"/>
      <c r="Y44" s="8"/>
      <c r="Z44" s="9"/>
      <c r="AA44" s="10"/>
      <c r="AB44" s="10"/>
      <c r="AC44" s="2"/>
      <c r="AD44" s="2"/>
      <c r="AE44" s="2"/>
    </row>
    <row r="45" spans="1:31" x14ac:dyDescent="0.2">
      <c r="A45" s="91"/>
      <c r="B45" s="3"/>
      <c r="C45" s="3"/>
      <c r="D45" s="3"/>
      <c r="E45" s="3"/>
      <c r="F45" s="3"/>
      <c r="G45" s="3"/>
      <c r="H45" s="3"/>
      <c r="I45" s="3"/>
      <c r="J45" s="3"/>
      <c r="K45" s="4"/>
      <c r="L45" s="3"/>
      <c r="M45" s="3"/>
      <c r="N45" s="3"/>
      <c r="O45" s="3"/>
      <c r="P45" s="3"/>
      <c r="Q45" s="3"/>
      <c r="R45" s="7"/>
      <c r="S45" s="7"/>
      <c r="T45" s="7"/>
      <c r="U45" s="7"/>
      <c r="V45" s="3"/>
      <c r="W45" s="3"/>
      <c r="X45" s="3"/>
      <c r="Y45" s="11"/>
      <c r="Z45" s="9"/>
      <c r="AA45" s="10"/>
      <c r="AB45" s="10"/>
      <c r="AC45" s="2"/>
      <c r="AD45" s="2"/>
      <c r="AE45" s="2"/>
    </row>
    <row r="46" spans="1:31" x14ac:dyDescent="0.2">
      <c r="A46" s="91"/>
      <c r="B46" s="3"/>
      <c r="C46" s="3"/>
      <c r="D46" s="3"/>
      <c r="E46" s="3"/>
      <c r="F46" s="3"/>
      <c r="G46" s="3"/>
      <c r="H46" s="3"/>
      <c r="I46" s="3"/>
      <c r="J46" s="3"/>
      <c r="K46" s="4"/>
      <c r="L46" s="3"/>
      <c r="M46" s="3"/>
      <c r="N46" s="3"/>
      <c r="O46" s="3"/>
      <c r="P46" s="3"/>
      <c r="Q46" s="3"/>
      <c r="R46" s="6"/>
      <c r="S46" s="3"/>
      <c r="T46" s="7"/>
      <c r="U46" s="7"/>
      <c r="V46" s="3"/>
      <c r="W46" s="3"/>
      <c r="X46" s="3"/>
      <c r="Y46" s="6"/>
      <c r="Z46" s="4"/>
      <c r="AA46" s="5"/>
      <c r="AB46" s="5"/>
      <c r="AC46" s="2"/>
      <c r="AD46" s="2"/>
      <c r="AE46" s="2"/>
    </row>
    <row r="47" spans="1:31" x14ac:dyDescent="0.2">
      <c r="A47" s="91"/>
      <c r="B47" s="3"/>
      <c r="C47" s="3"/>
      <c r="D47" s="3"/>
      <c r="E47" s="3"/>
      <c r="F47" s="3"/>
      <c r="G47" s="3"/>
      <c r="H47" s="3"/>
      <c r="I47" s="3"/>
      <c r="J47" s="3"/>
      <c r="K47" s="4"/>
      <c r="L47" s="3"/>
      <c r="M47" s="3"/>
      <c r="N47" s="3"/>
      <c r="O47" s="3"/>
      <c r="P47" s="3"/>
      <c r="Q47" s="3"/>
      <c r="R47" s="3"/>
      <c r="S47" s="7"/>
      <c r="T47" s="7"/>
      <c r="U47" s="7"/>
      <c r="V47" s="7"/>
      <c r="W47" s="7"/>
      <c r="X47" s="3"/>
      <c r="Y47" s="3"/>
      <c r="Z47" s="4"/>
      <c r="AA47" s="5"/>
      <c r="AB47" s="5"/>
      <c r="AC47" s="2"/>
      <c r="AD47" s="2"/>
      <c r="AE47" s="2"/>
    </row>
    <row r="48" spans="1:31" x14ac:dyDescent="0.2">
      <c r="A48" s="91"/>
      <c r="B48" s="3"/>
      <c r="C48" s="3"/>
      <c r="D48" s="3"/>
      <c r="E48" s="3"/>
      <c r="F48" s="3"/>
      <c r="G48" s="3"/>
      <c r="H48" s="3"/>
      <c r="I48" s="3"/>
      <c r="J48" s="3"/>
      <c r="K48" s="4"/>
      <c r="L48" s="3"/>
      <c r="M48" s="3"/>
      <c r="N48" s="3"/>
      <c r="O48" s="3"/>
      <c r="P48" s="3"/>
      <c r="Q48" s="3"/>
      <c r="R48" s="3"/>
      <c r="S48" s="6"/>
      <c r="T48" s="7"/>
      <c r="U48" s="7"/>
      <c r="V48" s="3"/>
      <c r="W48" s="7"/>
      <c r="X48" s="3"/>
      <c r="Y48" s="3"/>
      <c r="Z48" s="4"/>
      <c r="AA48" s="5"/>
      <c r="AB48" s="5"/>
      <c r="AC48" s="2"/>
      <c r="AD48" s="2"/>
      <c r="AE48" s="2"/>
    </row>
    <row r="49" spans="1:32" x14ac:dyDescent="0.2">
      <c r="A49" s="91"/>
      <c r="B49" s="3"/>
      <c r="C49" s="3"/>
      <c r="D49" s="3"/>
      <c r="E49" s="3"/>
      <c r="F49" s="3"/>
      <c r="G49" s="3"/>
      <c r="H49" s="3"/>
      <c r="I49" s="3"/>
      <c r="J49" s="3"/>
      <c r="K49" s="3"/>
      <c r="L49" s="3"/>
      <c r="M49" s="3"/>
      <c r="N49" s="3"/>
      <c r="O49" s="3"/>
      <c r="P49" s="3"/>
      <c r="Q49" s="3"/>
      <c r="R49" s="3"/>
      <c r="S49" s="3"/>
      <c r="T49" s="7"/>
      <c r="U49" s="7"/>
      <c r="V49" s="3"/>
      <c r="W49" s="7"/>
      <c r="X49" s="7"/>
      <c r="Y49" s="7"/>
      <c r="Z49" s="7"/>
      <c r="AA49" s="5"/>
      <c r="AB49" s="5"/>
      <c r="AC49" s="2"/>
      <c r="AD49" s="2"/>
      <c r="AE49" s="2"/>
    </row>
    <row r="50" spans="1:32" x14ac:dyDescent="0.2">
      <c r="A50" s="91"/>
      <c r="B50" s="3"/>
      <c r="C50" s="3"/>
      <c r="D50" s="3"/>
      <c r="E50" s="3"/>
      <c r="F50" s="3"/>
      <c r="G50" s="3"/>
      <c r="H50" s="3"/>
      <c r="I50" s="3"/>
      <c r="J50" s="3"/>
      <c r="K50" s="3"/>
      <c r="L50" s="3"/>
      <c r="M50" s="3"/>
      <c r="N50" s="3"/>
      <c r="O50" s="3"/>
      <c r="P50" s="3"/>
      <c r="Q50" s="3"/>
      <c r="R50" s="3"/>
      <c r="S50" s="3"/>
      <c r="T50" s="6"/>
      <c r="U50" s="7"/>
      <c r="V50" s="3"/>
      <c r="W50" s="7"/>
      <c r="X50" s="7"/>
      <c r="Y50" s="7"/>
      <c r="Z50" s="7"/>
      <c r="AA50" s="7"/>
      <c r="AB50" s="5"/>
      <c r="AC50" s="2"/>
      <c r="AD50" s="2"/>
      <c r="AE50" s="2"/>
    </row>
    <row r="51" spans="1:32" x14ac:dyDescent="0.2">
      <c r="A51" s="91"/>
      <c r="B51" s="3"/>
      <c r="C51" s="3"/>
      <c r="D51" s="3"/>
      <c r="E51" s="3"/>
      <c r="F51" s="3"/>
      <c r="G51" s="3"/>
      <c r="H51" s="3"/>
      <c r="I51" s="3"/>
      <c r="J51" s="3"/>
      <c r="K51" s="3"/>
      <c r="L51" s="3"/>
      <c r="M51" s="3"/>
      <c r="N51" s="3"/>
      <c r="O51" s="3"/>
      <c r="P51" s="3"/>
      <c r="Q51" s="3"/>
      <c r="R51" s="3"/>
      <c r="S51" s="3"/>
      <c r="T51" s="3"/>
      <c r="U51" s="7"/>
      <c r="V51" s="3"/>
      <c r="W51" s="7"/>
      <c r="X51" s="7"/>
      <c r="Y51" s="7"/>
      <c r="Z51" s="7"/>
      <c r="AA51" s="7"/>
      <c r="AB51" s="5"/>
      <c r="AC51" s="2"/>
      <c r="AD51" s="2"/>
      <c r="AE51" s="2"/>
    </row>
    <row r="52" spans="1:32" x14ac:dyDescent="0.2">
      <c r="A52" s="91"/>
      <c r="B52" s="12"/>
      <c r="C52" s="12"/>
      <c r="D52" s="12"/>
      <c r="E52" s="12"/>
      <c r="F52" s="12"/>
      <c r="G52" s="12"/>
      <c r="H52" s="12"/>
      <c r="I52" s="12"/>
      <c r="J52" s="12"/>
      <c r="K52" s="12"/>
      <c r="L52" s="12"/>
      <c r="M52" s="12"/>
      <c r="N52" s="12"/>
      <c r="O52" s="12"/>
      <c r="P52" s="12"/>
      <c r="Q52" s="12"/>
      <c r="R52" s="12"/>
      <c r="S52" s="12"/>
      <c r="T52" s="12"/>
      <c r="U52" s="13"/>
      <c r="V52" s="12"/>
      <c r="W52" s="12"/>
      <c r="X52" s="12"/>
      <c r="Y52" s="25"/>
      <c r="Z52" s="25"/>
      <c r="AA52" s="25"/>
      <c r="AB52" s="13"/>
      <c r="AC52" s="14"/>
      <c r="AD52" s="2"/>
      <c r="AE52" s="2"/>
    </row>
    <row r="53" spans="1:32" x14ac:dyDescent="0.2">
      <c r="A53" s="91"/>
      <c r="B53" s="12"/>
      <c r="C53" s="12"/>
      <c r="D53" s="12"/>
      <c r="E53" s="12"/>
      <c r="F53" s="12"/>
      <c r="G53" s="12"/>
      <c r="H53" s="12"/>
      <c r="I53" s="12"/>
      <c r="J53" s="12"/>
      <c r="K53" s="12"/>
      <c r="L53" s="12"/>
      <c r="M53" s="12"/>
      <c r="N53" s="12"/>
      <c r="O53" s="12"/>
      <c r="P53" s="12"/>
      <c r="Q53" s="12"/>
      <c r="R53" s="12"/>
      <c r="S53" s="12"/>
      <c r="T53" s="12"/>
      <c r="U53" s="13"/>
      <c r="V53" s="12"/>
      <c r="W53" s="25"/>
      <c r="X53" s="12"/>
      <c r="Y53" s="25"/>
      <c r="Z53" s="12"/>
      <c r="AA53" s="25"/>
      <c r="AB53" s="25"/>
      <c r="AC53" s="14"/>
      <c r="AD53" s="2"/>
      <c r="AE53" s="2"/>
    </row>
    <row r="54" spans="1:32" x14ac:dyDescent="0.2">
      <c r="A54" s="91"/>
      <c r="B54" s="12"/>
      <c r="C54" s="12"/>
      <c r="D54" s="12"/>
      <c r="E54" s="12"/>
      <c r="F54" s="12"/>
      <c r="G54" s="12"/>
      <c r="H54" s="12"/>
      <c r="I54" s="12"/>
      <c r="J54" s="12"/>
      <c r="K54" s="12"/>
      <c r="L54" s="12"/>
      <c r="M54" s="12"/>
      <c r="N54" s="12"/>
      <c r="O54" s="12"/>
      <c r="P54" s="12"/>
      <c r="Q54" s="12"/>
      <c r="R54" s="12"/>
      <c r="S54" s="12"/>
      <c r="T54" s="12"/>
      <c r="U54" s="13"/>
      <c r="V54" s="12"/>
      <c r="W54" s="25"/>
      <c r="X54" s="12"/>
      <c r="Y54" s="25"/>
      <c r="Z54" s="12"/>
      <c r="AA54" s="12"/>
      <c r="AB54" s="12"/>
      <c r="AC54" s="14"/>
      <c r="AD54" s="2"/>
      <c r="AE54" s="2"/>
    </row>
    <row r="55" spans="1:32" x14ac:dyDescent="0.2">
      <c r="A55" s="91"/>
      <c r="B55" s="12"/>
      <c r="C55" s="12"/>
      <c r="D55" s="12"/>
      <c r="E55" s="12"/>
      <c r="F55" s="12"/>
      <c r="G55" s="12"/>
      <c r="H55" s="12"/>
      <c r="I55" s="12"/>
      <c r="J55" s="12"/>
      <c r="K55" s="12"/>
      <c r="L55" s="12"/>
      <c r="M55" s="12"/>
      <c r="N55" s="12"/>
      <c r="O55" s="12"/>
      <c r="P55" s="12"/>
      <c r="Q55" s="12"/>
      <c r="R55" s="12"/>
      <c r="S55" s="12"/>
      <c r="T55" s="12"/>
      <c r="U55" s="13"/>
      <c r="V55" s="13"/>
      <c r="W55" s="12"/>
      <c r="X55" s="25"/>
      <c r="Y55" s="25"/>
      <c r="Z55" s="12"/>
      <c r="AA55" s="12"/>
      <c r="AB55" s="12"/>
      <c r="AC55" s="12"/>
      <c r="AD55" s="2"/>
      <c r="AE55" s="2"/>
    </row>
    <row r="56" spans="1:32" x14ac:dyDescent="0.2">
      <c r="A56" s="91"/>
      <c r="B56" s="12"/>
      <c r="C56" s="12"/>
      <c r="D56" s="12"/>
      <c r="E56" s="12"/>
      <c r="F56" s="12"/>
      <c r="G56" s="12"/>
      <c r="H56" s="12"/>
      <c r="I56" s="12"/>
      <c r="J56" s="12"/>
      <c r="K56" s="12"/>
      <c r="L56" s="12"/>
      <c r="M56" s="12"/>
      <c r="N56" s="12"/>
      <c r="O56" s="12"/>
      <c r="P56" s="12"/>
      <c r="Q56" s="12"/>
      <c r="R56" s="12"/>
      <c r="S56" s="12"/>
      <c r="T56" s="12"/>
      <c r="U56" s="13"/>
      <c r="V56" s="13"/>
      <c r="W56" s="12"/>
      <c r="X56" s="12"/>
      <c r="Y56" s="25"/>
      <c r="Z56" s="25"/>
      <c r="AA56" s="12"/>
      <c r="AB56" s="12"/>
      <c r="AC56" s="12"/>
      <c r="AD56" s="2"/>
      <c r="AE56" s="2"/>
    </row>
    <row r="57" spans="1:32" x14ac:dyDescent="0.2">
      <c r="A57" s="91"/>
      <c r="B57" s="12"/>
      <c r="C57" s="12"/>
      <c r="D57" s="12"/>
      <c r="E57" s="12"/>
      <c r="F57" s="12"/>
      <c r="G57" s="12"/>
      <c r="H57" s="12"/>
      <c r="I57" s="12"/>
      <c r="J57" s="12"/>
      <c r="K57" s="12"/>
      <c r="L57" s="12"/>
      <c r="M57" s="12"/>
      <c r="N57" s="12"/>
      <c r="O57" s="12"/>
      <c r="P57" s="12"/>
      <c r="Q57" s="12"/>
      <c r="R57" s="12"/>
      <c r="S57" s="25"/>
      <c r="T57" s="25"/>
      <c r="U57" s="12"/>
      <c r="V57" s="12"/>
      <c r="W57" s="13"/>
      <c r="X57" s="12"/>
      <c r="Y57" s="12"/>
      <c r="Z57" s="12"/>
      <c r="AA57" s="12"/>
      <c r="AB57" s="12"/>
      <c r="AC57" s="12"/>
      <c r="AD57" s="12"/>
      <c r="AE57" s="2"/>
    </row>
    <row r="58" spans="1:32" x14ac:dyDescent="0.2">
      <c r="A58" s="91"/>
      <c r="B58" s="12"/>
      <c r="C58" s="12"/>
      <c r="D58" s="12"/>
      <c r="E58" s="12"/>
      <c r="F58" s="12"/>
      <c r="G58" s="12"/>
      <c r="H58" s="12"/>
      <c r="I58" s="12"/>
      <c r="J58" s="12"/>
      <c r="K58" s="12"/>
      <c r="L58" s="12"/>
      <c r="M58" s="12"/>
      <c r="N58" s="12"/>
      <c r="O58" s="12"/>
      <c r="P58" s="12"/>
      <c r="Q58" s="12"/>
      <c r="R58" s="12"/>
      <c r="S58" s="12"/>
      <c r="T58" s="25"/>
      <c r="U58" s="12"/>
      <c r="V58" s="12"/>
      <c r="W58" s="12"/>
      <c r="X58" s="12"/>
      <c r="Y58" s="12"/>
      <c r="Z58" s="12"/>
      <c r="AA58" s="12"/>
      <c r="AB58" s="12"/>
      <c r="AC58" s="15"/>
      <c r="AD58" s="15"/>
      <c r="AE58" s="2"/>
    </row>
    <row r="59" spans="1:32" x14ac:dyDescent="0.2">
      <c r="A59" s="91"/>
      <c r="B59" s="2"/>
      <c r="C59" s="2"/>
      <c r="D59" s="2"/>
      <c r="E59" s="2"/>
      <c r="F59" s="2"/>
      <c r="G59" s="2"/>
      <c r="H59" s="2"/>
      <c r="I59" s="2"/>
      <c r="J59" s="2"/>
      <c r="K59" s="2"/>
      <c r="L59" s="2"/>
      <c r="M59" s="2"/>
      <c r="N59" s="2"/>
      <c r="O59" s="2"/>
      <c r="P59" s="2"/>
      <c r="Q59" s="2"/>
      <c r="R59" s="2"/>
      <c r="S59" s="2"/>
      <c r="T59" s="25"/>
      <c r="U59" s="2"/>
      <c r="V59" s="2"/>
      <c r="W59" s="2"/>
      <c r="X59" s="2"/>
      <c r="Y59" s="2"/>
      <c r="Z59" s="2"/>
      <c r="AA59" s="2"/>
      <c r="AB59" s="2"/>
      <c r="AC59" s="2"/>
      <c r="AD59" s="2"/>
      <c r="AE59" s="2"/>
    </row>
    <row r="60" spans="1:32" x14ac:dyDescent="0.2">
      <c r="A60" s="91"/>
      <c r="B60" s="2"/>
      <c r="C60" s="2"/>
      <c r="D60" s="2"/>
      <c r="E60" s="2"/>
      <c r="F60" s="2"/>
      <c r="G60" s="2"/>
      <c r="H60" s="2"/>
      <c r="I60" s="2"/>
      <c r="J60" s="2"/>
      <c r="K60" s="2"/>
      <c r="L60" s="2"/>
      <c r="M60" s="2"/>
      <c r="N60" s="2"/>
      <c r="O60" s="2"/>
      <c r="P60" s="2"/>
      <c r="Q60" s="2"/>
      <c r="R60" s="2"/>
      <c r="S60" s="2"/>
      <c r="T60" s="2"/>
      <c r="U60" s="2"/>
      <c r="V60" s="2"/>
      <c r="W60" s="2"/>
      <c r="X60" s="2"/>
      <c r="Y60" s="15"/>
      <c r="Z60" s="15"/>
      <c r="AA60" s="15"/>
      <c r="AB60" s="15"/>
      <c r="AC60" s="15"/>
      <c r="AD60" s="15"/>
      <c r="AE60" s="15"/>
    </row>
    <row r="61" spans="1:32" x14ac:dyDescent="0.2">
      <c r="A61" s="91"/>
      <c r="B61" s="2"/>
      <c r="C61" s="2"/>
      <c r="D61" s="2"/>
      <c r="E61" s="2"/>
      <c r="F61" s="2"/>
      <c r="G61" s="2"/>
      <c r="H61" s="2"/>
      <c r="I61" s="2"/>
      <c r="J61" s="2"/>
      <c r="K61" s="2"/>
      <c r="L61" s="2"/>
      <c r="M61" s="2"/>
      <c r="N61" s="2"/>
      <c r="O61" s="2"/>
      <c r="P61" s="2"/>
      <c r="Q61" s="2"/>
      <c r="R61" s="2"/>
      <c r="S61" s="2"/>
      <c r="T61" s="2"/>
      <c r="U61" s="2"/>
      <c r="V61" s="2"/>
      <c r="W61" s="2"/>
      <c r="X61" s="2"/>
      <c r="Y61" s="15"/>
      <c r="Z61" s="15"/>
      <c r="AA61" s="15"/>
      <c r="AB61" s="15"/>
      <c r="AC61" s="15"/>
      <c r="AD61" s="15"/>
      <c r="AE61" s="15"/>
    </row>
    <row r="62" spans="1:32" x14ac:dyDescent="0.2">
      <c r="A62" s="91"/>
      <c r="Z62" s="22"/>
      <c r="AA62" s="22"/>
      <c r="AB62" s="22"/>
      <c r="AC62" s="22"/>
      <c r="AD62" s="22"/>
      <c r="AE62" s="22"/>
      <c r="AF62" s="22"/>
    </row>
    <row r="63" spans="1:32" x14ac:dyDescent="0.2">
      <c r="A63" s="91"/>
    </row>
    <row r="64" spans="1:32" x14ac:dyDescent="0.2">
      <c r="A64" s="91"/>
    </row>
    <row r="65" spans="1:35" x14ac:dyDescent="0.2">
      <c r="A65" s="91"/>
    </row>
    <row r="66" spans="1:35" x14ac:dyDescent="0.2">
      <c r="A66" s="91"/>
      <c r="AB66" s="22"/>
      <c r="AC66" s="22"/>
      <c r="AD66" s="22"/>
      <c r="AE66" s="22"/>
      <c r="AF66" s="22"/>
      <c r="AG66" s="22"/>
      <c r="AH66" s="22"/>
    </row>
    <row r="67" spans="1:35" x14ac:dyDescent="0.2">
      <c r="A67" s="92"/>
    </row>
    <row r="68" spans="1:35" x14ac:dyDescent="0.2">
      <c r="A68" s="93"/>
      <c r="AB68" s="22"/>
      <c r="AC68" s="22"/>
      <c r="AD68" s="22"/>
      <c r="AE68" s="22"/>
      <c r="AF68" s="22"/>
      <c r="AG68" s="22"/>
      <c r="AH68" s="22"/>
    </row>
    <row r="69" spans="1:35" x14ac:dyDescent="0.2">
      <c r="A69" s="93"/>
    </row>
    <row r="70" spans="1:35" x14ac:dyDescent="0.2">
      <c r="A70" s="93"/>
      <c r="AC70" s="22"/>
      <c r="AD70" s="22"/>
      <c r="AE70" s="22"/>
      <c r="AF70" s="22"/>
      <c r="AG70" s="22"/>
      <c r="AH70" s="22"/>
      <c r="AI70" s="22"/>
    </row>
  </sheetData>
  <phoneticPr fontId="115" type="noConversion"/>
  <hyperlinks>
    <hyperlink ref="A4" location="Contents!A1" display="Back to contents" xr:uid="{00000000-0004-0000-7C00-000000000000}"/>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3"/>
  <dimension ref="A1:AJ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36" s="88" customFormat="1" ht="40.5" customHeight="1" x14ac:dyDescent="0.3">
      <c r="A1" s="169" t="s">
        <v>300</v>
      </c>
      <c r="B1" s="170" t="s">
        <v>300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row>
    <row r="2" spans="1:36" s="88" customFormat="1" ht="12.75" customHeight="1" x14ac:dyDescent="0.2">
      <c r="A2" s="106"/>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row>
    <row r="5" spans="1:36" x14ac:dyDescent="0.2">
      <c r="A5" s="110" t="s">
        <v>85</v>
      </c>
      <c r="B5" s="111">
        <v>4</v>
      </c>
      <c r="C5" s="111">
        <v>-1.9</v>
      </c>
      <c r="D5" s="111">
        <v>4.3</v>
      </c>
      <c r="E5" s="111">
        <v>4.3</v>
      </c>
      <c r="F5" s="111">
        <v>4.3</v>
      </c>
      <c r="G5" s="111">
        <v>4.8</v>
      </c>
      <c r="H5" s="111">
        <v>5.9</v>
      </c>
      <c r="I5" s="111">
        <v>5</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-2.1</v>
      </c>
      <c r="D6" s="111">
        <v>5.6</v>
      </c>
      <c r="E6" s="111">
        <v>4.7</v>
      </c>
      <c r="F6" s="111">
        <v>4</v>
      </c>
      <c r="G6" s="111">
        <v>4.7</v>
      </c>
      <c r="H6" s="111">
        <v>4.8</v>
      </c>
      <c r="I6" s="111">
        <v>5</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-1.8743009355341338</v>
      </c>
      <c r="D7" s="111">
        <v>5.0818552389988492</v>
      </c>
      <c r="E7" s="111">
        <v>5.2377551116751739</v>
      </c>
      <c r="F7" s="111">
        <v>4.2271382549646122</v>
      </c>
      <c r="G7" s="111">
        <v>4.6253218223396537</v>
      </c>
      <c r="H7" s="111">
        <v>4.8222967593734314</v>
      </c>
      <c r="I7" s="111">
        <v>4.9861558692079324</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4.8988653457927205</v>
      </c>
      <c r="E8" s="111">
        <v>3.4321148493242042</v>
      </c>
      <c r="F8" s="111">
        <v>3.1773945991573784</v>
      </c>
      <c r="G8" s="111">
        <v>3.7816333327748342</v>
      </c>
      <c r="H8" s="111">
        <v>4.8032323471090237</v>
      </c>
      <c r="I8" s="111">
        <v>5.3216128238724885</v>
      </c>
      <c r="J8" s="111">
        <v>5.4900436084059026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5.3617863673729591</v>
      </c>
      <c r="E9" s="111">
        <v>3.2169376197527715</v>
      </c>
      <c r="F9" s="111">
        <v>3.8198732329404419</v>
      </c>
      <c r="G9" s="111">
        <v>3.9256352212974064</v>
      </c>
      <c r="H9" s="111">
        <v>4.7804485043238696</v>
      </c>
      <c r="I9" s="111">
        <v>5.5908578345362088</v>
      </c>
      <c r="J9" s="111">
        <v>5.6132573160655532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3.7398424066181151</v>
      </c>
      <c r="F10" s="111">
        <v>3.7416302898607019</v>
      </c>
      <c r="G10" s="111">
        <v>3.7642800995447185</v>
      </c>
      <c r="H10" s="111">
        <v>3.7310552703170607</v>
      </c>
      <c r="I10" s="111">
        <v>3.8904889253074164</v>
      </c>
      <c r="J10" s="111">
        <v>4.4948521352074717</v>
      </c>
      <c r="K10" s="111">
        <v>4.9367642941071539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3.4737880720566481</v>
      </c>
      <c r="F11" s="111">
        <v>3.7022552871765182</v>
      </c>
      <c r="G11" s="111">
        <v>3.4129800713393235</v>
      </c>
      <c r="H11" s="111">
        <v>3.5463009203670617</v>
      </c>
      <c r="I11" s="111">
        <v>3.8262779294680609</v>
      </c>
      <c r="J11" s="111">
        <v>4.4652766960693429</v>
      </c>
      <c r="K11" s="111">
        <v>4.9235097049789127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3.7777412759147833</v>
      </c>
      <c r="G12" s="111">
        <v>4.3713167357235729</v>
      </c>
      <c r="H12" s="111">
        <v>3.9099627480825125</v>
      </c>
      <c r="I12" s="111">
        <v>3.8023225621603229</v>
      </c>
      <c r="J12" s="111">
        <v>4.4633268842450464</v>
      </c>
      <c r="K12" s="111">
        <v>4.8874477533313181</v>
      </c>
      <c r="L12" s="111">
        <v>4.8687959202470648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4.0677631333647071</v>
      </c>
      <c r="G13" s="111">
        <v>4.5445698432756689</v>
      </c>
      <c r="H13" s="111">
        <v>4.5457871488287269</v>
      </c>
      <c r="I13" s="111">
        <v>4.0524844624196543</v>
      </c>
      <c r="J13" s="111">
        <v>4.7608424666398736</v>
      </c>
      <c r="K13" s="111">
        <v>4.9797215471768661</v>
      </c>
      <c r="L13" s="111">
        <v>4.6785518244648854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3.567402766317497</v>
      </c>
      <c r="H14" s="111">
        <v>3.9975441278277866</v>
      </c>
      <c r="I14" s="111">
        <v>4.2569675522761186</v>
      </c>
      <c r="J14" s="111">
        <v>4.1124586823692351</v>
      </c>
      <c r="K14" s="111">
        <v>4.7024568572611152</v>
      </c>
      <c r="L14" s="111">
        <v>4.6845722851371487</v>
      </c>
      <c r="M14" s="111">
        <v>4.6938744327471085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3.62781981175615</v>
      </c>
      <c r="H15" s="111">
        <v>3.635594783414533</v>
      </c>
      <c r="I15" s="111">
        <v>3.6686654576108446</v>
      </c>
      <c r="J15" s="111">
        <v>4.2272098053714826</v>
      </c>
      <c r="K15" s="111">
        <v>4.5394540731593072</v>
      </c>
      <c r="L15" s="111">
        <v>4.5516975290850716</v>
      </c>
      <c r="M15" s="111">
        <v>4.4870357614647745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3.9986324232649992</v>
      </c>
      <c r="I16" s="111">
        <v>3.7703153738478656</v>
      </c>
      <c r="J16" s="111">
        <v>3.9752259105828447</v>
      </c>
      <c r="K16" s="111">
        <v>4.3640716795987045</v>
      </c>
      <c r="L16" s="111">
        <v>4.51832684382462</v>
      </c>
      <c r="M16" s="111">
        <v>4.5369075814577799</v>
      </c>
      <c r="N16" s="111">
        <v>4.4257930776489713</v>
      </c>
      <c r="O16" s="111"/>
      <c r="P16" s="112"/>
      <c r="Q16" s="111"/>
      <c r="R16" s="3"/>
      <c r="S16" s="3"/>
      <c r="T16" s="3"/>
      <c r="U16" s="3"/>
      <c r="V16" s="3"/>
      <c r="W16" s="3"/>
      <c r="X16" s="3"/>
      <c r="Y16" s="3"/>
      <c r="Z16" s="3"/>
      <c r="AA16" s="4"/>
      <c r="AB16" s="5"/>
      <c r="AC16" s="5"/>
      <c r="AD16" s="2"/>
      <c r="AE16" s="2"/>
      <c r="AF16" s="2"/>
    </row>
    <row r="17" spans="1:32" x14ac:dyDescent="0.2">
      <c r="A17" s="110" t="s">
        <v>97</v>
      </c>
      <c r="B17" s="111"/>
      <c r="C17" s="111"/>
      <c r="D17" s="111"/>
      <c r="E17" s="111"/>
      <c r="F17" s="111"/>
      <c r="G17" s="111"/>
      <c r="H17" s="111">
        <v>4.2172391417660391</v>
      </c>
      <c r="I17" s="111">
        <v>3.4014994156463869</v>
      </c>
      <c r="J17" s="111">
        <v>3.8919160809708071</v>
      </c>
      <c r="K17" s="111">
        <v>4.4415500095014888</v>
      </c>
      <c r="L17" s="111">
        <v>4.5203573770616083</v>
      </c>
      <c r="M17" s="111">
        <v>4.3496646432350916</v>
      </c>
      <c r="N17" s="111">
        <v>4.2250750530532466</v>
      </c>
      <c r="O17" s="111"/>
      <c r="P17" s="111"/>
      <c r="Q17" s="111"/>
      <c r="R17" s="3"/>
      <c r="S17" s="3"/>
      <c r="T17" s="3"/>
      <c r="U17" s="3"/>
      <c r="V17" s="3"/>
      <c r="W17" s="3"/>
      <c r="X17" s="3"/>
      <c r="Y17" s="3"/>
      <c r="Z17" s="3"/>
      <c r="AA17" s="4"/>
      <c r="AB17" s="5"/>
      <c r="AC17" s="5"/>
      <c r="AD17" s="2"/>
      <c r="AE17" s="2"/>
      <c r="AF17" s="2"/>
    </row>
    <row r="18" spans="1:32" x14ac:dyDescent="0.2">
      <c r="A18" s="110" t="s">
        <v>98</v>
      </c>
      <c r="B18" s="111"/>
      <c r="C18" s="111"/>
      <c r="D18" s="111"/>
      <c r="E18" s="111"/>
      <c r="F18" s="111"/>
      <c r="G18" s="111"/>
      <c r="H18" s="111">
        <v>4.1722956801089284</v>
      </c>
      <c r="I18" s="111">
        <v>3.1953340464331821</v>
      </c>
      <c r="J18" s="111">
        <v>3.6290066553915596</v>
      </c>
      <c r="K18" s="111">
        <v>4.0920339616936285</v>
      </c>
      <c r="L18" s="111">
        <v>4.4056614951820716</v>
      </c>
      <c r="M18" s="111">
        <v>4.3502295779587588</v>
      </c>
      <c r="N18" s="111">
        <v>4.225779041398952</v>
      </c>
      <c r="O18" s="111"/>
      <c r="P18" s="111"/>
      <c r="Q18" s="111"/>
      <c r="R18" s="3"/>
      <c r="S18" s="3"/>
      <c r="T18" s="3"/>
      <c r="U18" s="3"/>
      <c r="V18" s="3"/>
      <c r="W18" s="3"/>
      <c r="X18" s="3"/>
      <c r="Y18" s="3"/>
      <c r="Z18" s="3"/>
      <c r="AA18" s="4"/>
      <c r="AB18" s="5"/>
      <c r="AC18" s="5"/>
      <c r="AD18" s="2"/>
      <c r="AE18" s="2"/>
      <c r="AF18" s="2"/>
    </row>
    <row r="19" spans="1:32" x14ac:dyDescent="0.2">
      <c r="A19" s="110" t="s">
        <v>241</v>
      </c>
      <c r="B19" s="111"/>
      <c r="C19" s="111"/>
      <c r="D19" s="111"/>
      <c r="E19" s="111"/>
      <c r="F19" s="111"/>
      <c r="G19" s="111"/>
      <c r="H19" s="111"/>
      <c r="I19" s="111">
        <v>2.7921163376171481</v>
      </c>
      <c r="J19" s="111">
        <v>4.023998091995427</v>
      </c>
      <c r="K19" s="111">
        <v>3.5152534788462586</v>
      </c>
      <c r="L19" s="111">
        <v>3.5323625509996779</v>
      </c>
      <c r="M19" s="111">
        <v>4.306521527443766</v>
      </c>
      <c r="N19" s="111">
        <v>4.0613175854874646</v>
      </c>
      <c r="O19" s="111">
        <v>4.0570214935009767</v>
      </c>
      <c r="P19" s="111"/>
      <c r="Q19" s="111"/>
      <c r="R19" s="3"/>
      <c r="S19" s="3"/>
      <c r="T19" s="3"/>
      <c r="U19" s="3"/>
      <c r="V19" s="3"/>
      <c r="W19" s="3"/>
      <c r="X19" s="3"/>
      <c r="Y19" s="3"/>
      <c r="Z19" s="3"/>
      <c r="AA19" s="4"/>
      <c r="AB19" s="5"/>
      <c r="AC19" s="5"/>
      <c r="AD19" s="2"/>
      <c r="AE19" s="2"/>
      <c r="AF19" s="2"/>
    </row>
    <row r="20" spans="1:32" x14ac:dyDescent="0.2">
      <c r="A20" s="110" t="s">
        <v>436</v>
      </c>
      <c r="B20" s="111"/>
      <c r="C20" s="111"/>
      <c r="D20" s="111"/>
      <c r="E20" s="111"/>
      <c r="F20" s="111"/>
      <c r="G20" s="111"/>
      <c r="H20" s="111"/>
      <c r="I20" s="111">
        <v>2.6870357814933188</v>
      </c>
      <c r="J20" s="111">
        <v>4.2140897202324501</v>
      </c>
      <c r="K20" s="111">
        <v>4.2644185869852969</v>
      </c>
      <c r="L20" s="111">
        <v>3.1793589122063981</v>
      </c>
      <c r="M20" s="111">
        <v>3.7338786824546721</v>
      </c>
      <c r="N20" s="111">
        <v>3.7443743154370601</v>
      </c>
      <c r="O20" s="111">
        <v>3.9123338855242329</v>
      </c>
      <c r="P20" s="111"/>
      <c r="Q20" s="111"/>
      <c r="R20" s="3"/>
      <c r="S20" s="3"/>
      <c r="T20" s="3"/>
      <c r="U20" s="3"/>
      <c r="V20" s="3"/>
      <c r="W20" s="3"/>
      <c r="X20" s="3"/>
      <c r="Y20" s="3"/>
      <c r="Z20" s="3"/>
      <c r="AA20" s="4"/>
      <c r="AB20" s="5"/>
      <c r="AC20" s="5"/>
      <c r="AD20" s="2"/>
      <c r="AE20" s="2"/>
      <c r="AF20" s="2"/>
    </row>
    <row r="21" spans="1:32" x14ac:dyDescent="0.2">
      <c r="A21" s="113" t="s">
        <v>444</v>
      </c>
      <c r="B21" s="111"/>
      <c r="C21" s="111"/>
      <c r="D21" s="111"/>
      <c r="E21" s="111"/>
      <c r="F21" s="111"/>
      <c r="G21" s="111"/>
      <c r="H21" s="111"/>
      <c r="I21" s="111"/>
      <c r="J21" s="111">
        <v>4.1862538171729691</v>
      </c>
      <c r="K21" s="111">
        <v>3.8868803278701236</v>
      </c>
      <c r="L21" s="111">
        <v>2.9957097015746115</v>
      </c>
      <c r="M21" s="111">
        <v>3.1090511084459926</v>
      </c>
      <c r="N21" s="111">
        <v>3.2035644556638765</v>
      </c>
      <c r="O21" s="111">
        <v>3.5223982949117216</v>
      </c>
      <c r="P21" s="111">
        <v>3.6673098047820041</v>
      </c>
      <c r="Q21" s="111"/>
      <c r="R21" s="3"/>
      <c r="S21" s="3"/>
      <c r="T21" s="3"/>
      <c r="U21" s="3"/>
      <c r="V21" s="3"/>
      <c r="W21" s="3"/>
      <c r="X21" s="3"/>
      <c r="Y21" s="3"/>
      <c r="Z21" s="3"/>
      <c r="AA21" s="4"/>
      <c r="AB21" s="5"/>
      <c r="AC21" s="5"/>
      <c r="AD21" s="2"/>
      <c r="AE21" s="2"/>
      <c r="AF21" s="2"/>
    </row>
    <row r="22" spans="1:32" x14ac:dyDescent="0.2">
      <c r="A22" s="113" t="s">
        <v>520</v>
      </c>
      <c r="B22" s="111"/>
      <c r="C22" s="111"/>
      <c r="D22" s="111"/>
      <c r="E22" s="111"/>
      <c r="F22" s="111"/>
      <c r="G22" s="111"/>
      <c r="H22" s="111"/>
      <c r="I22" s="111"/>
      <c r="J22" s="114">
        <v>4.3518597767266742</v>
      </c>
      <c r="K22" s="114">
        <v>3.749751427406367</v>
      </c>
      <c r="L22" s="114">
        <v>3.0230979052683349</v>
      </c>
      <c r="M22" s="114">
        <v>2.7580719609000992</v>
      </c>
      <c r="N22" s="114">
        <v>3.1162046287699363</v>
      </c>
      <c r="O22" s="114">
        <v>3.4048147057468059</v>
      </c>
      <c r="P22" s="114">
        <v>3.5124872982520428</v>
      </c>
      <c r="Q22" s="111"/>
      <c r="R22" s="3"/>
      <c r="S22" s="3"/>
      <c r="T22" s="3"/>
      <c r="U22" s="3"/>
      <c r="V22" s="3"/>
      <c r="W22" s="3"/>
      <c r="X22" s="3"/>
      <c r="Y22" s="3"/>
      <c r="Z22" s="3"/>
      <c r="AA22" s="4"/>
      <c r="AB22" s="5"/>
      <c r="AC22" s="5"/>
      <c r="AD22" s="2"/>
      <c r="AE22" s="2"/>
      <c r="AF22" s="2"/>
    </row>
    <row r="23" spans="1:32" x14ac:dyDescent="0.2">
      <c r="A23" s="113" t="s">
        <v>532</v>
      </c>
      <c r="B23" s="111"/>
      <c r="C23" s="111"/>
      <c r="D23" s="111"/>
      <c r="E23" s="111"/>
      <c r="F23" s="111"/>
      <c r="G23" s="111"/>
      <c r="H23" s="111"/>
      <c r="I23" s="111"/>
      <c r="J23" s="111"/>
      <c r="K23" s="111">
        <v>3.9611941915069782</v>
      </c>
      <c r="L23" s="111">
        <v>3.5509030922196372</v>
      </c>
      <c r="M23" s="111">
        <v>3.2226251042135168</v>
      </c>
      <c r="N23" s="111">
        <v>3.2080901478106494</v>
      </c>
      <c r="O23" s="111">
        <v>3.442478911681679</v>
      </c>
      <c r="P23" s="111">
        <v>3.547571005758976</v>
      </c>
      <c r="Q23" s="111">
        <v>3.6232593043819206</v>
      </c>
      <c r="R23" s="3"/>
      <c r="S23" s="3"/>
      <c r="T23" s="3"/>
      <c r="U23" s="3"/>
      <c r="V23" s="3"/>
      <c r="W23" s="3"/>
      <c r="X23" s="3"/>
      <c r="Y23" s="3"/>
      <c r="Z23" s="3"/>
      <c r="AA23" s="4"/>
      <c r="AB23" s="5"/>
      <c r="AC23" s="5"/>
      <c r="AD23" s="2"/>
      <c r="AE23" s="2"/>
      <c r="AF23" s="2"/>
    </row>
    <row r="24" spans="1:32" x14ac:dyDescent="0.2">
      <c r="A24" s="113" t="s">
        <v>547</v>
      </c>
      <c r="B24" s="111"/>
      <c r="C24" s="111"/>
      <c r="D24" s="111"/>
      <c r="E24" s="111"/>
      <c r="F24" s="111"/>
      <c r="G24" s="111"/>
      <c r="H24" s="111"/>
      <c r="I24" s="111"/>
      <c r="J24" s="111"/>
      <c r="K24" s="111">
        <v>4.2070571488252329</v>
      </c>
      <c r="L24" s="111">
        <v>3.9130789846841374</v>
      </c>
      <c r="M24" s="111">
        <v>3.2208898784577444</v>
      </c>
      <c r="N24" s="111">
        <v>3.3968916670300775</v>
      </c>
      <c r="O24" s="111">
        <v>3.6780510733387173</v>
      </c>
      <c r="P24" s="111">
        <v>3.6826176555483592</v>
      </c>
      <c r="Q24" s="111">
        <v>3.6836842999713015</v>
      </c>
      <c r="R24" s="3"/>
      <c r="S24" s="3"/>
      <c r="T24" s="3"/>
      <c r="U24" s="3"/>
      <c r="V24" s="3"/>
      <c r="W24" s="3"/>
      <c r="X24" s="3"/>
      <c r="Y24" s="3"/>
      <c r="Z24" s="3"/>
      <c r="AA24" s="4"/>
      <c r="AB24" s="5"/>
      <c r="AC24" s="5"/>
      <c r="AD24" s="2"/>
      <c r="AE24" s="2"/>
      <c r="AF24" s="2"/>
    </row>
    <row r="25" spans="1:32" x14ac:dyDescent="0.2">
      <c r="A25" s="113" t="s">
        <v>555</v>
      </c>
      <c r="B25" s="111"/>
      <c r="C25" s="111"/>
      <c r="D25" s="111"/>
      <c r="E25" s="111"/>
      <c r="F25" s="111"/>
      <c r="G25" s="111"/>
      <c r="H25" s="111"/>
      <c r="I25" s="111"/>
      <c r="J25" s="111"/>
      <c r="K25" s="111"/>
      <c r="L25" s="111">
        <v>4.2422959984853792</v>
      </c>
      <c r="M25" s="111">
        <v>2.5698663037044822</v>
      </c>
      <c r="N25" s="111">
        <v>2.2288749962502186</v>
      </c>
      <c r="O25" s="111">
        <v>3.1063384869225663</v>
      </c>
      <c r="P25" s="111">
        <v>3.2769149522487773</v>
      </c>
      <c r="Q25" s="111">
        <v>3.4868681616778696</v>
      </c>
      <c r="R25" s="111">
        <v>3.4960913405211347</v>
      </c>
      <c r="S25" s="3"/>
      <c r="T25" s="3"/>
      <c r="U25" s="3"/>
      <c r="V25" s="3"/>
      <c r="W25" s="3"/>
      <c r="X25" s="3"/>
      <c r="Y25" s="3"/>
      <c r="Z25" s="3"/>
      <c r="AA25" s="4"/>
      <c r="AB25" s="5"/>
      <c r="AC25" s="5"/>
      <c r="AD25" s="2"/>
      <c r="AE25" s="2"/>
      <c r="AF25" s="2"/>
    </row>
    <row r="26" spans="1:32" x14ac:dyDescent="0.2">
      <c r="A26" s="113" t="s">
        <v>578</v>
      </c>
      <c r="B26" s="111"/>
      <c r="C26" s="111"/>
      <c r="D26" s="111"/>
      <c r="E26" s="111"/>
      <c r="F26" s="111"/>
      <c r="G26" s="111"/>
      <c r="H26" s="111"/>
      <c r="I26" s="111"/>
      <c r="J26" s="111"/>
      <c r="K26" s="111"/>
      <c r="L26" s="111"/>
      <c r="M26" s="111">
        <v>2.2505739013964909</v>
      </c>
      <c r="N26" s="111">
        <v>-14.143412660379129</v>
      </c>
      <c r="O26" s="111">
        <v>8.7203388260895132</v>
      </c>
      <c r="P26" s="111">
        <v>11.41718883159475</v>
      </c>
      <c r="Q26" s="111">
        <v>3.4839397526022831</v>
      </c>
      <c r="R26" s="111">
        <v>3.129300928090073</v>
      </c>
      <c r="S26" s="111">
        <v>3.5787459144612122</v>
      </c>
      <c r="T26" s="3"/>
      <c r="U26" s="3"/>
      <c r="V26" s="3"/>
      <c r="W26" s="3"/>
      <c r="X26" s="3"/>
      <c r="Y26" s="3"/>
      <c r="Z26" s="3"/>
      <c r="AA26" s="4"/>
      <c r="AB26" s="5"/>
      <c r="AC26" s="5"/>
      <c r="AD26" s="2"/>
      <c r="AE26" s="2"/>
      <c r="AF26" s="2"/>
    </row>
    <row r="27" spans="1:32" x14ac:dyDescent="0.2">
      <c r="A27" s="113" t="s">
        <v>581</v>
      </c>
      <c r="B27" s="111"/>
      <c r="C27" s="111"/>
      <c r="D27" s="111"/>
      <c r="E27" s="111"/>
      <c r="F27" s="111"/>
      <c r="G27" s="111"/>
      <c r="H27" s="111"/>
      <c r="I27" s="111"/>
      <c r="J27" s="111"/>
      <c r="K27" s="111"/>
      <c r="L27" s="111"/>
      <c r="M27" s="111"/>
      <c r="N27" s="111">
        <v>-9.7246523037407435</v>
      </c>
      <c r="O27" s="111">
        <v>4.1377671273475913</v>
      </c>
      <c r="P27" s="111">
        <v>13.087463635337615</v>
      </c>
      <c r="Q27" s="111">
        <v>3.189901900627623</v>
      </c>
      <c r="R27" s="111">
        <v>3.7514814798441876</v>
      </c>
      <c r="S27" s="111">
        <v>3.3328139994460271</v>
      </c>
      <c r="T27" s="3"/>
      <c r="U27" s="3"/>
      <c r="V27" s="3"/>
      <c r="W27" s="3"/>
      <c r="X27" s="3"/>
      <c r="Y27" s="3"/>
      <c r="Z27" s="3"/>
      <c r="AA27" s="4"/>
      <c r="AB27" s="5"/>
      <c r="AC27" s="5"/>
      <c r="AD27" s="2"/>
      <c r="AE27" s="2"/>
      <c r="AF27" s="2"/>
    </row>
    <row r="28" spans="1:32" x14ac:dyDescent="0.2">
      <c r="A28" s="113" t="s">
        <v>584</v>
      </c>
      <c r="B28" s="111"/>
      <c r="C28" s="111"/>
      <c r="D28" s="111"/>
      <c r="E28" s="111"/>
      <c r="F28" s="111"/>
      <c r="G28" s="111"/>
      <c r="H28" s="111"/>
      <c r="I28" s="111"/>
      <c r="J28" s="111"/>
      <c r="K28" s="111"/>
      <c r="L28" s="111"/>
      <c r="M28" s="111"/>
      <c r="N28" s="111">
        <v>-9.544617000768163</v>
      </c>
      <c r="O28" s="111">
        <v>7.7259622158031727</v>
      </c>
      <c r="P28" s="111">
        <v>13.852433183794123</v>
      </c>
      <c r="Q28" s="111">
        <v>3.7881463838646434</v>
      </c>
      <c r="R28" s="111">
        <v>3.8497322185587324</v>
      </c>
      <c r="S28" s="111">
        <v>3.309052392431977</v>
      </c>
      <c r="T28" s="111">
        <v>3.0637594899309395</v>
      </c>
      <c r="U28" s="3"/>
      <c r="V28" s="3"/>
      <c r="W28" s="3"/>
      <c r="X28" s="3"/>
      <c r="Y28" s="3"/>
      <c r="Z28" s="3"/>
      <c r="AA28" s="4"/>
      <c r="AB28" s="5"/>
      <c r="AC28" s="5"/>
      <c r="AD28" s="2"/>
      <c r="AE28" s="2"/>
      <c r="AF28" s="2"/>
    </row>
    <row r="29" spans="1:32" x14ac:dyDescent="0.2">
      <c r="A29" s="220" t="s">
        <v>595</v>
      </c>
      <c r="B29" s="111"/>
      <c r="C29" s="111"/>
      <c r="D29" s="111"/>
      <c r="E29" s="111"/>
      <c r="F29" s="111"/>
      <c r="G29" s="111"/>
      <c r="H29" s="111"/>
      <c r="I29" s="111"/>
      <c r="J29" s="111"/>
      <c r="K29" s="111"/>
      <c r="L29" s="111"/>
      <c r="M29" s="111"/>
      <c r="N29" s="111"/>
      <c r="O29" s="111">
        <v>8.5041109245105559</v>
      </c>
      <c r="P29" s="111">
        <v>11.152355749353692</v>
      </c>
      <c r="Q29" s="111">
        <v>4.9484165960129278</v>
      </c>
      <c r="R29" s="111">
        <v>3.1320968440715191</v>
      </c>
      <c r="S29" s="111">
        <v>3.0866742590185625</v>
      </c>
      <c r="T29" s="111">
        <v>3.2248235146875137</v>
      </c>
      <c r="U29" s="3"/>
      <c r="V29" s="3"/>
      <c r="W29" s="3"/>
      <c r="X29" s="3"/>
      <c r="Y29" s="3"/>
      <c r="Z29" s="3"/>
      <c r="AA29" s="4"/>
      <c r="AB29" s="5"/>
      <c r="AC29" s="5"/>
      <c r="AD29" s="2"/>
      <c r="AE29" s="2"/>
      <c r="AF29" s="2"/>
    </row>
    <row r="30" spans="1:32" x14ac:dyDescent="0.2">
      <c r="A30" s="310" t="s">
        <v>605</v>
      </c>
      <c r="B30" s="308"/>
      <c r="C30" s="308"/>
      <c r="D30" s="308"/>
      <c r="E30" s="308"/>
      <c r="F30" s="308"/>
      <c r="G30" s="308"/>
      <c r="H30" s="308"/>
      <c r="I30" s="308"/>
      <c r="J30" s="308"/>
      <c r="K30" s="308"/>
      <c r="L30" s="308"/>
      <c r="M30" s="308"/>
      <c r="N30" s="308"/>
      <c r="O30" s="308">
        <v>8.9655969713742234</v>
      </c>
      <c r="P30" s="308">
        <v>12.967500515947862</v>
      </c>
      <c r="Q30" s="308">
        <v>4.5145121586102066</v>
      </c>
      <c r="R30" s="308">
        <v>1.9110369861103704</v>
      </c>
      <c r="S30" s="308">
        <v>2.1461707914638639</v>
      </c>
      <c r="T30" s="308">
        <v>2.6337251478429025</v>
      </c>
      <c r="U30" s="308">
        <v>3.7523507237694709</v>
      </c>
      <c r="V30" s="3"/>
      <c r="W30" s="3"/>
      <c r="X30" s="3"/>
      <c r="Y30" s="3"/>
      <c r="Z30" s="3"/>
      <c r="AA30" s="4"/>
      <c r="AB30" s="5"/>
      <c r="AC30" s="5"/>
      <c r="AD30" s="2"/>
      <c r="AE30" s="2"/>
      <c r="AF30" s="2"/>
    </row>
    <row r="31" spans="1:32" x14ac:dyDescent="0.2">
      <c r="A31" s="113"/>
      <c r="B31" s="111"/>
      <c r="C31" s="111"/>
      <c r="D31" s="111"/>
      <c r="E31" s="111"/>
      <c r="F31" s="111"/>
      <c r="G31" s="111"/>
      <c r="H31" s="111"/>
      <c r="I31" s="111"/>
      <c r="J31" s="111"/>
      <c r="K31" s="111"/>
      <c r="L31" s="111"/>
      <c r="M31" s="111"/>
      <c r="N31" s="111"/>
      <c r="O31" s="112"/>
      <c r="P31" s="111"/>
      <c r="Q31" s="111"/>
      <c r="R31" s="3"/>
      <c r="S31" s="3"/>
      <c r="T31" s="3"/>
      <c r="U31" s="3"/>
      <c r="V31" s="3"/>
      <c r="W31" s="3"/>
      <c r="X31" s="3"/>
      <c r="Y31" s="3"/>
      <c r="Z31" s="3"/>
      <c r="AA31" s="4"/>
      <c r="AB31" s="5"/>
      <c r="AC31" s="5"/>
      <c r="AD31" s="2"/>
      <c r="AE31" s="2"/>
      <c r="AF31" s="2"/>
    </row>
    <row r="32" spans="1:32" x14ac:dyDescent="0.2">
      <c r="A32" s="110" t="s">
        <v>287</v>
      </c>
      <c r="B32" s="111">
        <v>3.1962732693499873</v>
      </c>
      <c r="C32" s="111">
        <v>-1.9753163960682052</v>
      </c>
      <c r="D32" s="111">
        <v>3.1769598577561453</v>
      </c>
      <c r="E32" s="111">
        <v>3.6028220974382519</v>
      </c>
      <c r="F32" s="111">
        <v>3.4437221308013077</v>
      </c>
      <c r="G32" s="111">
        <v>4.7991815152832018</v>
      </c>
      <c r="H32" s="111">
        <v>3.9498533891554555</v>
      </c>
      <c r="I32" s="111">
        <v>2.7897989120723388</v>
      </c>
      <c r="J32" s="111">
        <v>4.8950817127166424</v>
      </c>
      <c r="K32" s="111">
        <v>3.654707846140437</v>
      </c>
      <c r="L32" s="111">
        <v>4.2242806341217465</v>
      </c>
      <c r="M32" s="111">
        <v>2.7477094691448212</v>
      </c>
      <c r="N32" s="111">
        <v>-12.302288615393586</v>
      </c>
      <c r="O32" s="111">
        <v>8.9655969713742234</v>
      </c>
      <c r="P32" s="308"/>
      <c r="Q32" s="111"/>
      <c r="R32" s="3"/>
      <c r="S32" s="3"/>
      <c r="T32" s="3"/>
      <c r="U32" s="3"/>
      <c r="V32" s="3"/>
      <c r="W32" s="3"/>
      <c r="X32" s="3"/>
      <c r="Y32" s="3"/>
      <c r="Z32" s="3"/>
      <c r="AA32" s="4"/>
      <c r="AB32" s="5"/>
      <c r="AC32" s="5"/>
      <c r="AD32" s="2"/>
      <c r="AE32" s="2"/>
      <c r="AF32" s="2"/>
    </row>
    <row r="33" spans="1:32" x14ac:dyDescent="0.2">
      <c r="A33" s="110" t="s">
        <v>288</v>
      </c>
      <c r="B33" s="111"/>
      <c r="C33" s="111"/>
      <c r="D33" s="111"/>
      <c r="E33" s="111"/>
      <c r="F33" s="111"/>
      <c r="G33" s="111"/>
      <c r="H33" s="111"/>
      <c r="I33" s="111"/>
      <c r="J33" s="111"/>
      <c r="K33" s="111"/>
      <c r="L33" s="111"/>
      <c r="M33" s="112"/>
      <c r="N33" s="112"/>
      <c r="O33" s="112"/>
      <c r="P33" s="111"/>
      <c r="Q33" s="111"/>
      <c r="R33" s="7"/>
      <c r="S33" s="3"/>
      <c r="T33" s="3"/>
      <c r="U33" s="3"/>
      <c r="V33" s="3"/>
      <c r="W33" s="3"/>
      <c r="X33" s="3"/>
      <c r="Y33" s="3"/>
      <c r="Z33" s="8"/>
      <c r="AA33" s="9"/>
      <c r="AB33" s="10"/>
      <c r="AC33" s="10"/>
      <c r="AD33" s="2"/>
      <c r="AE33" s="2"/>
      <c r="AF33" s="2"/>
    </row>
    <row r="34" spans="1:32" x14ac:dyDescent="0.2">
      <c r="A34" s="91"/>
      <c r="B34" s="3"/>
      <c r="C34" s="3"/>
      <c r="D34" s="3"/>
      <c r="E34" s="3"/>
      <c r="F34" s="3"/>
      <c r="G34" s="3"/>
      <c r="H34" s="3"/>
      <c r="I34" s="3"/>
      <c r="J34" s="3"/>
      <c r="K34" s="3"/>
      <c r="L34" s="3"/>
      <c r="M34" s="3"/>
      <c r="N34" s="7"/>
      <c r="O34" s="7"/>
      <c r="P34" s="3"/>
      <c r="Q34" s="3"/>
      <c r="R34" s="7"/>
      <c r="S34" s="3"/>
      <c r="T34" s="3"/>
      <c r="U34" s="3"/>
      <c r="V34" s="3"/>
      <c r="W34" s="3"/>
      <c r="X34" s="3"/>
      <c r="Y34" s="3"/>
      <c r="Z34" s="8"/>
      <c r="AA34" s="9"/>
      <c r="AB34" s="10"/>
      <c r="AC34" s="10"/>
      <c r="AD34" s="2"/>
      <c r="AE34" s="2"/>
      <c r="AF34" s="2"/>
    </row>
    <row r="35" spans="1:32" x14ac:dyDescent="0.2">
      <c r="A35" s="91"/>
      <c r="B35" s="3"/>
      <c r="C35" s="3"/>
      <c r="D35" s="3"/>
      <c r="E35" s="3"/>
      <c r="F35" s="3"/>
      <c r="G35" s="3"/>
      <c r="H35" s="3"/>
      <c r="I35" s="3"/>
      <c r="J35" s="3"/>
      <c r="K35" s="3"/>
      <c r="L35" s="3"/>
      <c r="M35" s="3"/>
      <c r="N35" s="7"/>
      <c r="O35" s="7"/>
      <c r="P35" s="7"/>
      <c r="Q35" s="3"/>
      <c r="R35" s="3"/>
      <c r="S35" s="3"/>
      <c r="T35" s="3"/>
      <c r="U35" s="3"/>
      <c r="V35" s="3"/>
      <c r="W35" s="3"/>
      <c r="X35" s="3"/>
      <c r="Y35" s="3"/>
      <c r="Z35" s="8"/>
      <c r="AA35" s="9"/>
      <c r="AB35" s="10"/>
      <c r="AC35" s="10"/>
      <c r="AD35" s="2"/>
      <c r="AE35" s="2"/>
      <c r="AF35" s="2"/>
    </row>
    <row r="36" spans="1:32" x14ac:dyDescent="0.2">
      <c r="A36" s="91"/>
      <c r="B36" s="3"/>
      <c r="C36" s="3"/>
      <c r="D36" s="3"/>
      <c r="E36" s="3"/>
      <c r="F36" s="3"/>
      <c r="G36" s="3"/>
      <c r="H36" s="3"/>
      <c r="I36" s="3"/>
      <c r="J36" s="3"/>
      <c r="K36" s="3"/>
      <c r="L36" s="3"/>
      <c r="M36" s="3"/>
      <c r="N36" s="7"/>
      <c r="O36" s="3"/>
      <c r="P36" s="3"/>
      <c r="Q36" s="3"/>
      <c r="R36" s="3"/>
      <c r="S36" s="3"/>
      <c r="T36" s="3"/>
      <c r="U36" s="3"/>
      <c r="V36" s="3"/>
      <c r="W36" s="3"/>
      <c r="X36" s="3"/>
      <c r="Y36" s="3"/>
      <c r="Z36" s="8"/>
      <c r="AA36" s="9"/>
      <c r="AB36" s="10"/>
      <c r="AC36" s="10"/>
      <c r="AD36" s="2"/>
      <c r="AE36" s="2"/>
      <c r="AF36" s="2"/>
    </row>
    <row r="37" spans="1:32" x14ac:dyDescent="0.2">
      <c r="A37" s="91"/>
      <c r="B37" s="3"/>
      <c r="C37" s="3"/>
      <c r="D37" s="3"/>
      <c r="E37" s="3"/>
      <c r="F37" s="3"/>
      <c r="G37" s="3"/>
      <c r="H37" s="3"/>
      <c r="I37" s="3"/>
      <c r="J37" s="3"/>
      <c r="K37" s="3"/>
      <c r="L37" s="3"/>
      <c r="M37" s="3"/>
      <c r="N37" s="3"/>
      <c r="O37" s="7"/>
      <c r="P37" s="3"/>
      <c r="Q37" s="3"/>
      <c r="R37" s="3"/>
      <c r="S37" s="3"/>
      <c r="T37" s="3"/>
      <c r="U37" s="3"/>
      <c r="V37" s="3"/>
      <c r="W37" s="3"/>
      <c r="X37" s="3"/>
      <c r="Y37" s="3"/>
      <c r="Z37" s="8"/>
      <c r="AA37" s="9"/>
      <c r="AB37" s="10"/>
      <c r="AC37" s="10"/>
      <c r="AD37" s="2"/>
      <c r="AE37" s="2"/>
      <c r="AF37" s="2"/>
    </row>
    <row r="38" spans="1:32" x14ac:dyDescent="0.2">
      <c r="A38" s="91"/>
      <c r="B38" s="3"/>
      <c r="C38" s="3"/>
      <c r="D38" s="3"/>
      <c r="E38" s="3"/>
      <c r="F38" s="3"/>
      <c r="G38" s="3"/>
      <c r="H38" s="3"/>
      <c r="I38" s="3"/>
      <c r="J38" s="3"/>
      <c r="K38" s="3"/>
      <c r="L38" s="3"/>
      <c r="M38" s="3"/>
      <c r="N38" s="3"/>
      <c r="O38" s="6"/>
      <c r="P38" s="3"/>
      <c r="Q38" s="3"/>
      <c r="R38" s="3"/>
      <c r="S38" s="3"/>
      <c r="T38" s="3"/>
      <c r="U38" s="3"/>
      <c r="V38" s="3"/>
      <c r="W38" s="3"/>
      <c r="X38" s="3"/>
      <c r="Y38" s="3"/>
      <c r="Z38" s="8"/>
      <c r="AA38" s="9"/>
      <c r="AB38" s="10"/>
      <c r="AC38" s="10"/>
      <c r="AD38" s="2"/>
      <c r="AE38" s="2"/>
      <c r="AF38" s="2"/>
    </row>
    <row r="39" spans="1:32" x14ac:dyDescent="0.2">
      <c r="A39" s="91"/>
      <c r="B39" s="3"/>
      <c r="C39" s="3"/>
      <c r="D39" s="3"/>
      <c r="E39" s="3"/>
      <c r="F39" s="3"/>
      <c r="G39" s="3"/>
      <c r="H39" s="3"/>
      <c r="I39" s="3"/>
      <c r="J39" s="3"/>
      <c r="K39" s="3"/>
      <c r="L39" s="3"/>
      <c r="M39" s="3"/>
      <c r="N39" s="3"/>
      <c r="O39" s="3"/>
      <c r="P39" s="3"/>
      <c r="Q39" s="7"/>
      <c r="R39" s="7"/>
      <c r="S39" s="3"/>
      <c r="T39" s="3"/>
      <c r="U39" s="3"/>
      <c r="V39" s="3"/>
      <c r="W39" s="3"/>
      <c r="X39" s="3"/>
      <c r="Y39" s="3"/>
      <c r="Z39" s="8"/>
      <c r="AA39" s="9"/>
      <c r="AB39" s="10"/>
      <c r="AC39" s="10"/>
      <c r="AD39" s="2"/>
      <c r="AE39" s="2"/>
      <c r="AF39" s="2"/>
    </row>
    <row r="40" spans="1:32" x14ac:dyDescent="0.2">
      <c r="A40" s="91"/>
      <c r="B40" s="3"/>
      <c r="C40" s="3"/>
      <c r="D40" s="3"/>
      <c r="E40" s="3"/>
      <c r="F40" s="3"/>
      <c r="G40" s="3"/>
      <c r="H40" s="3"/>
      <c r="I40" s="3"/>
      <c r="J40" s="3"/>
      <c r="K40" s="3"/>
      <c r="L40" s="3"/>
      <c r="M40" s="3"/>
      <c r="N40" s="3"/>
      <c r="O40" s="3"/>
      <c r="P40" s="6"/>
      <c r="Q40" s="7"/>
      <c r="R40" s="7"/>
      <c r="S40" s="7"/>
      <c r="T40" s="7"/>
      <c r="U40" s="3"/>
      <c r="V40" s="3"/>
      <c r="W40" s="6"/>
      <c r="X40" s="3"/>
      <c r="Y40" s="3"/>
      <c r="Z40" s="8"/>
      <c r="AA40" s="9"/>
      <c r="AB40" s="10"/>
      <c r="AC40" s="10"/>
      <c r="AD40" s="2"/>
      <c r="AE40" s="2"/>
      <c r="AF40" s="2"/>
    </row>
    <row r="41" spans="1:32" x14ac:dyDescent="0.2">
      <c r="A41" s="91"/>
      <c r="B41" s="3"/>
      <c r="C41" s="3"/>
      <c r="D41" s="3"/>
      <c r="E41" s="3"/>
      <c r="F41" s="3"/>
      <c r="G41" s="3"/>
      <c r="H41" s="3"/>
      <c r="I41" s="3"/>
      <c r="J41" s="3"/>
      <c r="K41" s="3"/>
      <c r="L41" s="3"/>
      <c r="M41" s="3"/>
      <c r="N41" s="3"/>
      <c r="O41" s="3"/>
      <c r="P41" s="3"/>
      <c r="Q41" s="3"/>
      <c r="R41" s="3"/>
      <c r="S41" s="7"/>
      <c r="T41" s="7"/>
      <c r="U41" s="3"/>
      <c r="V41" s="7"/>
      <c r="W41" s="3"/>
      <c r="X41" s="3"/>
      <c r="Y41" s="3"/>
      <c r="Z41" s="8"/>
      <c r="AA41" s="9"/>
      <c r="AB41" s="10"/>
      <c r="AC41" s="10"/>
      <c r="AD41" s="2"/>
      <c r="AE41" s="2"/>
      <c r="AF41" s="2"/>
    </row>
    <row r="42" spans="1:32" x14ac:dyDescent="0.2">
      <c r="A42" s="91"/>
      <c r="B42" s="3"/>
      <c r="C42" s="3"/>
      <c r="D42" s="3"/>
      <c r="E42" s="3"/>
      <c r="F42" s="3"/>
      <c r="G42" s="3"/>
      <c r="H42" s="3"/>
      <c r="I42" s="3"/>
      <c r="J42" s="3"/>
      <c r="K42" s="3"/>
      <c r="L42" s="4"/>
      <c r="M42" s="4"/>
      <c r="N42" s="4"/>
      <c r="O42" s="4"/>
      <c r="P42" s="3"/>
      <c r="Q42" s="7"/>
      <c r="R42" s="7"/>
      <c r="S42" s="7"/>
      <c r="T42" s="7"/>
      <c r="U42" s="7"/>
      <c r="V42" s="7"/>
      <c r="W42" s="3"/>
      <c r="X42" s="3"/>
      <c r="Y42" s="3"/>
      <c r="Z42" s="8"/>
      <c r="AA42" s="9"/>
      <c r="AB42" s="10"/>
      <c r="AC42" s="10"/>
      <c r="AD42" s="2"/>
      <c r="AE42" s="2"/>
      <c r="AF42" s="2"/>
    </row>
    <row r="43" spans="1:32" x14ac:dyDescent="0.2">
      <c r="A43" s="91"/>
      <c r="B43" s="3"/>
      <c r="C43" s="3"/>
      <c r="D43" s="3"/>
      <c r="E43" s="3"/>
      <c r="F43" s="3"/>
      <c r="G43" s="3"/>
      <c r="H43" s="3"/>
      <c r="I43" s="3"/>
      <c r="J43" s="3"/>
      <c r="K43" s="3"/>
      <c r="L43" s="4"/>
      <c r="M43" s="4"/>
      <c r="N43" s="4"/>
      <c r="O43" s="4"/>
      <c r="P43" s="3"/>
      <c r="Q43" s="3"/>
      <c r="R43" s="7"/>
      <c r="S43" s="3"/>
      <c r="T43" s="7"/>
      <c r="U43" s="7"/>
      <c r="V43" s="7"/>
      <c r="W43" s="3"/>
      <c r="X43" s="3"/>
      <c r="Y43" s="3"/>
      <c r="Z43" s="8"/>
      <c r="AA43" s="9"/>
      <c r="AB43" s="10"/>
      <c r="AC43" s="10"/>
      <c r="AD43" s="2"/>
      <c r="AE43" s="2"/>
      <c r="AF43" s="2"/>
    </row>
    <row r="44" spans="1:32" x14ac:dyDescent="0.2">
      <c r="A44" s="91"/>
      <c r="B44" s="3"/>
      <c r="C44" s="3"/>
      <c r="D44" s="3"/>
      <c r="E44" s="3"/>
      <c r="F44" s="3"/>
      <c r="G44" s="3"/>
      <c r="H44" s="3"/>
      <c r="I44" s="3"/>
      <c r="J44" s="3"/>
      <c r="K44" s="3"/>
      <c r="L44" s="4"/>
      <c r="M44" s="3"/>
      <c r="N44" s="3"/>
      <c r="O44" s="3"/>
      <c r="P44" s="3"/>
      <c r="Q44" s="3"/>
      <c r="R44" s="6"/>
      <c r="S44" s="7"/>
      <c r="T44" s="7"/>
      <c r="U44" s="7"/>
      <c r="V44" s="7"/>
      <c r="W44" s="3"/>
      <c r="X44" s="3"/>
      <c r="Y44" s="3"/>
      <c r="Z44" s="8"/>
      <c r="AA44" s="9"/>
      <c r="AB44" s="10"/>
      <c r="AC44" s="10"/>
      <c r="AD44" s="2"/>
      <c r="AE44" s="2"/>
      <c r="AF44" s="2"/>
    </row>
    <row r="45" spans="1:32" x14ac:dyDescent="0.2">
      <c r="A45" s="91"/>
      <c r="B45" s="3"/>
      <c r="C45" s="3"/>
      <c r="D45" s="3"/>
      <c r="E45" s="3"/>
      <c r="F45" s="3"/>
      <c r="G45" s="3"/>
      <c r="H45" s="3"/>
      <c r="I45" s="3"/>
      <c r="J45" s="3"/>
      <c r="K45" s="3"/>
      <c r="L45" s="4"/>
      <c r="M45" s="3"/>
      <c r="N45" s="3"/>
      <c r="O45" s="3"/>
      <c r="P45" s="3"/>
      <c r="Q45" s="3"/>
      <c r="R45" s="3"/>
      <c r="S45" s="7"/>
      <c r="T45" s="7"/>
      <c r="U45" s="7"/>
      <c r="V45" s="7"/>
      <c r="W45" s="3"/>
      <c r="X45" s="3"/>
      <c r="Y45" s="3"/>
      <c r="Z45" s="11"/>
      <c r="AA45" s="9"/>
      <c r="AB45" s="10"/>
      <c r="AC45" s="10"/>
      <c r="AD45" s="2"/>
      <c r="AE45" s="2"/>
      <c r="AF45" s="2"/>
    </row>
    <row r="46" spans="1:32" x14ac:dyDescent="0.2">
      <c r="A46" s="91"/>
      <c r="B46" s="3"/>
      <c r="C46" s="3"/>
      <c r="D46" s="3"/>
      <c r="E46" s="3"/>
      <c r="F46" s="3"/>
      <c r="G46" s="3"/>
      <c r="H46" s="3"/>
      <c r="I46" s="3"/>
      <c r="J46" s="3"/>
      <c r="K46" s="3"/>
      <c r="L46" s="4"/>
      <c r="M46" s="3"/>
      <c r="N46" s="3"/>
      <c r="O46" s="3"/>
      <c r="P46" s="3"/>
      <c r="Q46" s="3"/>
      <c r="R46" s="3"/>
      <c r="S46" s="6"/>
      <c r="T46" s="3"/>
      <c r="U46" s="7"/>
      <c r="V46" s="7"/>
      <c r="W46" s="3"/>
      <c r="X46" s="3"/>
      <c r="Y46" s="3"/>
      <c r="Z46" s="6"/>
      <c r="AA46" s="4"/>
      <c r="AB46" s="5"/>
      <c r="AC46" s="5"/>
      <c r="AD46" s="2"/>
      <c r="AE46" s="2"/>
      <c r="AF46" s="2"/>
    </row>
    <row r="47" spans="1:32" x14ac:dyDescent="0.2">
      <c r="A47" s="91"/>
      <c r="B47" s="3"/>
      <c r="C47" s="3"/>
      <c r="D47" s="3"/>
      <c r="E47" s="3"/>
      <c r="F47" s="3"/>
      <c r="G47" s="3"/>
      <c r="H47" s="3"/>
      <c r="I47" s="3"/>
      <c r="J47" s="3"/>
      <c r="K47" s="3"/>
      <c r="L47" s="4"/>
      <c r="M47" s="3"/>
      <c r="N47" s="3"/>
      <c r="O47" s="3"/>
      <c r="P47" s="3"/>
      <c r="Q47" s="3"/>
      <c r="R47" s="3"/>
      <c r="S47" s="3"/>
      <c r="T47" s="7"/>
      <c r="U47" s="7"/>
      <c r="V47" s="7"/>
      <c r="W47" s="7"/>
      <c r="X47" s="7"/>
      <c r="Y47" s="3"/>
      <c r="Z47" s="3"/>
      <c r="AA47" s="4"/>
      <c r="AB47" s="5"/>
      <c r="AC47" s="5"/>
      <c r="AD47" s="2"/>
      <c r="AE47" s="2"/>
      <c r="AF47" s="2"/>
    </row>
    <row r="48" spans="1:32" x14ac:dyDescent="0.2">
      <c r="A48" s="91"/>
      <c r="B48" s="3"/>
      <c r="C48" s="3"/>
      <c r="D48" s="3"/>
      <c r="E48" s="3"/>
      <c r="F48" s="3"/>
      <c r="G48" s="3"/>
      <c r="H48" s="3"/>
      <c r="I48" s="3"/>
      <c r="J48" s="3"/>
      <c r="K48" s="3"/>
      <c r="L48" s="4"/>
      <c r="M48" s="3"/>
      <c r="N48" s="3"/>
      <c r="O48" s="3"/>
      <c r="P48" s="3"/>
      <c r="Q48" s="3"/>
      <c r="R48" s="3"/>
      <c r="S48" s="3"/>
      <c r="T48" s="6"/>
      <c r="U48" s="7"/>
      <c r="V48" s="7"/>
      <c r="W48" s="3"/>
      <c r="X48" s="7"/>
      <c r="Y48" s="3"/>
      <c r="Z48" s="3"/>
      <c r="AA48" s="4"/>
      <c r="AB48" s="5"/>
      <c r="AC48" s="5"/>
      <c r="AD48" s="2"/>
      <c r="AE48" s="2"/>
      <c r="AF48" s="2"/>
    </row>
    <row r="49" spans="1:33" x14ac:dyDescent="0.2">
      <c r="A49" s="91"/>
      <c r="B49" s="3"/>
      <c r="C49" s="3"/>
      <c r="D49" s="3"/>
      <c r="E49" s="3"/>
      <c r="F49" s="3"/>
      <c r="G49" s="3"/>
      <c r="H49" s="3"/>
      <c r="I49" s="3"/>
      <c r="J49" s="3"/>
      <c r="K49" s="3"/>
      <c r="L49" s="3"/>
      <c r="M49" s="3"/>
      <c r="N49" s="3"/>
      <c r="O49" s="3"/>
      <c r="P49" s="3"/>
      <c r="Q49" s="3"/>
      <c r="R49" s="3"/>
      <c r="S49" s="3"/>
      <c r="T49" s="3"/>
      <c r="U49" s="7"/>
      <c r="V49" s="7"/>
      <c r="W49" s="3"/>
      <c r="X49" s="7"/>
      <c r="Y49" s="7"/>
      <c r="Z49" s="7"/>
      <c r="AA49" s="7"/>
      <c r="AB49" s="5"/>
      <c r="AC49" s="5"/>
      <c r="AD49" s="2"/>
      <c r="AE49" s="2"/>
      <c r="AF49" s="2"/>
    </row>
    <row r="50" spans="1:33" x14ac:dyDescent="0.2">
      <c r="A50" s="91"/>
      <c r="B50" s="3"/>
      <c r="C50" s="3"/>
      <c r="D50" s="3"/>
      <c r="E50" s="3"/>
      <c r="F50" s="3"/>
      <c r="G50" s="3"/>
      <c r="H50" s="3"/>
      <c r="I50" s="3"/>
      <c r="J50" s="3"/>
      <c r="K50" s="3"/>
      <c r="L50" s="3"/>
      <c r="M50" s="3"/>
      <c r="N50" s="3"/>
      <c r="O50" s="3"/>
      <c r="P50" s="3"/>
      <c r="Q50" s="3"/>
      <c r="R50" s="3"/>
      <c r="S50" s="3"/>
      <c r="T50" s="3"/>
      <c r="U50" s="6"/>
      <c r="V50" s="7"/>
      <c r="W50" s="3"/>
      <c r="X50" s="7"/>
      <c r="Y50" s="7"/>
      <c r="Z50" s="7"/>
      <c r="AA50" s="7"/>
      <c r="AB50" s="7"/>
      <c r="AC50" s="5"/>
      <c r="AD50" s="2"/>
      <c r="AE50" s="2"/>
      <c r="AF50" s="2"/>
    </row>
    <row r="51" spans="1:33" x14ac:dyDescent="0.2">
      <c r="A51" s="91"/>
      <c r="B51" s="3"/>
      <c r="C51" s="3"/>
      <c r="D51" s="3"/>
      <c r="E51" s="3"/>
      <c r="F51" s="3"/>
      <c r="G51" s="3"/>
      <c r="H51" s="3"/>
      <c r="I51" s="3"/>
      <c r="J51" s="3"/>
      <c r="K51" s="3"/>
      <c r="L51" s="3"/>
      <c r="M51" s="3"/>
      <c r="N51" s="3"/>
      <c r="O51" s="3"/>
      <c r="P51" s="3"/>
      <c r="Q51" s="3"/>
      <c r="R51" s="3"/>
      <c r="S51" s="3"/>
      <c r="T51" s="3"/>
      <c r="U51" s="3"/>
      <c r="V51" s="7"/>
      <c r="W51" s="3"/>
      <c r="X51" s="7"/>
      <c r="Y51" s="7"/>
      <c r="Z51" s="7"/>
      <c r="AA51" s="7"/>
      <c r="AB51" s="7"/>
      <c r="AC51" s="5"/>
      <c r="AD51" s="2"/>
      <c r="AE51" s="2"/>
      <c r="AF51" s="2"/>
    </row>
    <row r="52" spans="1:33" x14ac:dyDescent="0.2">
      <c r="A52" s="91"/>
      <c r="B52" s="12"/>
      <c r="C52" s="12"/>
      <c r="D52" s="12"/>
      <c r="E52" s="12"/>
      <c r="F52" s="12"/>
      <c r="G52" s="12"/>
      <c r="H52" s="12"/>
      <c r="I52" s="12"/>
      <c r="J52" s="12"/>
      <c r="K52" s="12"/>
      <c r="L52" s="12"/>
      <c r="M52" s="12"/>
      <c r="N52" s="12"/>
      <c r="O52" s="12"/>
      <c r="P52" s="12"/>
      <c r="Q52" s="12"/>
      <c r="R52" s="12"/>
      <c r="S52" s="12"/>
      <c r="T52" s="12"/>
      <c r="U52" s="12"/>
      <c r="V52" s="13"/>
      <c r="W52" s="12"/>
      <c r="X52" s="12"/>
      <c r="Y52" s="12"/>
      <c r="Z52" s="25"/>
      <c r="AA52" s="25"/>
      <c r="AB52" s="25"/>
      <c r="AC52" s="13"/>
      <c r="AD52" s="14"/>
      <c r="AE52" s="2"/>
      <c r="AF52" s="2"/>
    </row>
    <row r="53" spans="1:33" x14ac:dyDescent="0.2">
      <c r="A53" s="91"/>
      <c r="B53" s="12"/>
      <c r="C53" s="12"/>
      <c r="D53" s="12"/>
      <c r="E53" s="12"/>
      <c r="F53" s="12"/>
      <c r="G53" s="12"/>
      <c r="H53" s="12"/>
      <c r="I53" s="12"/>
      <c r="J53" s="12"/>
      <c r="K53" s="12"/>
      <c r="L53" s="12"/>
      <c r="M53" s="12"/>
      <c r="N53" s="12"/>
      <c r="O53" s="12"/>
      <c r="P53" s="12"/>
      <c r="Q53" s="12"/>
      <c r="R53" s="12"/>
      <c r="S53" s="12"/>
      <c r="T53" s="12"/>
      <c r="U53" s="12"/>
      <c r="V53" s="13"/>
      <c r="W53" s="12"/>
      <c r="X53" s="25"/>
      <c r="Y53" s="12"/>
      <c r="Z53" s="25"/>
      <c r="AA53" s="12"/>
      <c r="AB53" s="25"/>
      <c r="AC53" s="25"/>
      <c r="AD53" s="14"/>
      <c r="AE53" s="2"/>
      <c r="AF53" s="2"/>
    </row>
    <row r="54" spans="1:33" x14ac:dyDescent="0.2">
      <c r="A54" s="91"/>
      <c r="B54" s="12"/>
      <c r="C54" s="12"/>
      <c r="D54" s="12"/>
      <c r="E54" s="12"/>
      <c r="F54" s="12"/>
      <c r="G54" s="12"/>
      <c r="H54" s="12"/>
      <c r="I54" s="12"/>
      <c r="J54" s="12"/>
      <c r="K54" s="12"/>
      <c r="L54" s="12"/>
      <c r="M54" s="12"/>
      <c r="N54" s="12"/>
      <c r="O54" s="12"/>
      <c r="P54" s="12"/>
      <c r="Q54" s="12"/>
      <c r="R54" s="12"/>
      <c r="S54" s="12"/>
      <c r="T54" s="12"/>
      <c r="U54" s="12"/>
      <c r="V54" s="13"/>
      <c r="W54" s="12"/>
      <c r="X54" s="25"/>
      <c r="Y54" s="12"/>
      <c r="Z54" s="25"/>
      <c r="AA54" s="12"/>
      <c r="AB54" s="12"/>
      <c r="AC54" s="12"/>
      <c r="AD54" s="14"/>
      <c r="AE54" s="2"/>
      <c r="AF54" s="2"/>
    </row>
    <row r="55" spans="1:33" x14ac:dyDescent="0.2">
      <c r="A55" s="91"/>
      <c r="B55" s="12"/>
      <c r="C55" s="12"/>
      <c r="D55" s="12"/>
      <c r="E55" s="12"/>
      <c r="F55" s="12"/>
      <c r="G55" s="12"/>
      <c r="H55" s="12"/>
      <c r="I55" s="12"/>
      <c r="J55" s="12"/>
      <c r="K55" s="12"/>
      <c r="L55" s="12"/>
      <c r="M55" s="12"/>
      <c r="N55" s="12"/>
      <c r="O55" s="12"/>
      <c r="P55" s="12"/>
      <c r="Q55" s="12"/>
      <c r="R55" s="12"/>
      <c r="S55" s="12"/>
      <c r="T55" s="12"/>
      <c r="U55" s="12"/>
      <c r="V55" s="13"/>
      <c r="W55" s="13"/>
      <c r="X55" s="12"/>
      <c r="Y55" s="25"/>
      <c r="Z55" s="25"/>
      <c r="AA55" s="12"/>
      <c r="AB55" s="12"/>
      <c r="AC55" s="12"/>
      <c r="AD55" s="12"/>
      <c r="AE55" s="2"/>
      <c r="AF55" s="2"/>
    </row>
    <row r="56" spans="1:33" x14ac:dyDescent="0.2">
      <c r="A56" s="91"/>
      <c r="B56" s="12"/>
      <c r="C56" s="12"/>
      <c r="D56" s="12"/>
      <c r="E56" s="12"/>
      <c r="F56" s="12"/>
      <c r="G56" s="12"/>
      <c r="H56" s="12"/>
      <c r="I56" s="12"/>
      <c r="J56" s="12"/>
      <c r="K56" s="12"/>
      <c r="L56" s="12"/>
      <c r="M56" s="12"/>
      <c r="N56" s="12"/>
      <c r="O56" s="12"/>
      <c r="P56" s="12"/>
      <c r="Q56" s="12"/>
      <c r="R56" s="12"/>
      <c r="S56" s="12"/>
      <c r="T56" s="12"/>
      <c r="U56" s="12"/>
      <c r="V56" s="13"/>
      <c r="W56" s="13"/>
      <c r="X56" s="12"/>
      <c r="Y56" s="12"/>
      <c r="Z56" s="25"/>
      <c r="AA56" s="25"/>
      <c r="AB56" s="12"/>
      <c r="AC56" s="12"/>
      <c r="AD56" s="12"/>
      <c r="AE56" s="2"/>
      <c r="AF56" s="2"/>
    </row>
    <row r="57" spans="1:33" x14ac:dyDescent="0.2">
      <c r="A57" s="91"/>
      <c r="B57" s="12"/>
      <c r="C57" s="12"/>
      <c r="D57" s="12"/>
      <c r="E57" s="12"/>
      <c r="F57" s="12"/>
      <c r="G57" s="12"/>
      <c r="H57" s="12"/>
      <c r="I57" s="12"/>
      <c r="J57" s="12"/>
      <c r="K57" s="12"/>
      <c r="L57" s="12"/>
      <c r="M57" s="12"/>
      <c r="N57" s="12"/>
      <c r="O57" s="12"/>
      <c r="P57" s="12"/>
      <c r="Q57" s="12"/>
      <c r="R57" s="12"/>
      <c r="S57" s="12"/>
      <c r="T57" s="25"/>
      <c r="U57" s="25"/>
      <c r="V57" s="12"/>
      <c r="W57" s="12"/>
      <c r="X57" s="13"/>
      <c r="Y57" s="12"/>
      <c r="Z57" s="12"/>
      <c r="AA57" s="12"/>
      <c r="AB57" s="12"/>
      <c r="AC57" s="12"/>
      <c r="AD57" s="12"/>
      <c r="AE57" s="12"/>
      <c r="AF57" s="2"/>
    </row>
    <row r="58" spans="1:33" x14ac:dyDescent="0.2">
      <c r="A58" s="91"/>
      <c r="B58" s="12"/>
      <c r="C58" s="12"/>
      <c r="D58" s="12"/>
      <c r="E58" s="12"/>
      <c r="F58" s="12"/>
      <c r="G58" s="12"/>
      <c r="H58" s="12"/>
      <c r="I58" s="12"/>
      <c r="J58" s="12"/>
      <c r="K58" s="12"/>
      <c r="L58" s="12"/>
      <c r="M58" s="12"/>
      <c r="N58" s="12"/>
      <c r="O58" s="12"/>
      <c r="P58" s="12"/>
      <c r="Q58" s="12"/>
      <c r="R58" s="12"/>
      <c r="S58" s="12"/>
      <c r="T58" s="12"/>
      <c r="U58" s="25"/>
      <c r="V58" s="12"/>
      <c r="W58" s="12"/>
      <c r="X58" s="12"/>
      <c r="Y58" s="12"/>
      <c r="Z58" s="12"/>
      <c r="AA58" s="12"/>
      <c r="AB58" s="12"/>
      <c r="AC58" s="12"/>
      <c r="AD58" s="15"/>
      <c r="AE58" s="15"/>
      <c r="AF58" s="2"/>
    </row>
    <row r="59" spans="1:33" x14ac:dyDescent="0.2">
      <c r="A59" s="91"/>
      <c r="B59" s="2"/>
      <c r="C59" s="2"/>
      <c r="D59" s="2"/>
      <c r="E59" s="2"/>
      <c r="F59" s="2"/>
      <c r="G59" s="2"/>
      <c r="H59" s="2"/>
      <c r="I59" s="2"/>
      <c r="J59" s="2"/>
      <c r="K59" s="2"/>
      <c r="L59" s="2"/>
      <c r="M59" s="2"/>
      <c r="N59" s="2"/>
      <c r="O59" s="2"/>
      <c r="P59" s="2"/>
      <c r="Q59" s="2"/>
      <c r="R59" s="2"/>
      <c r="S59" s="2"/>
      <c r="T59" s="2"/>
      <c r="U59" s="25"/>
      <c r="V59" s="2"/>
      <c r="W59" s="2"/>
      <c r="X59" s="2"/>
      <c r="Y59" s="2"/>
      <c r="Z59" s="2"/>
      <c r="AA59" s="2"/>
      <c r="AB59" s="2"/>
      <c r="AC59" s="2"/>
      <c r="AD59" s="2"/>
      <c r="AE59" s="2"/>
      <c r="AF59" s="2"/>
    </row>
    <row r="60" spans="1:33" x14ac:dyDescent="0.2">
      <c r="A60" s="91"/>
      <c r="B60" s="2"/>
      <c r="C60" s="2"/>
      <c r="D60" s="2"/>
      <c r="E60" s="2"/>
      <c r="F60" s="2"/>
      <c r="G60" s="2"/>
      <c r="H60" s="2"/>
      <c r="I60" s="2"/>
      <c r="J60" s="2"/>
      <c r="K60" s="2"/>
      <c r="L60" s="2"/>
      <c r="M60" s="2"/>
      <c r="N60" s="2"/>
      <c r="O60" s="2"/>
      <c r="P60" s="2"/>
      <c r="Q60" s="2"/>
      <c r="R60" s="2"/>
      <c r="S60" s="2"/>
      <c r="T60" s="2"/>
      <c r="U60" s="2"/>
      <c r="V60" s="2"/>
      <c r="W60" s="2"/>
      <c r="X60" s="2"/>
      <c r="Y60" s="2"/>
      <c r="Z60" s="15"/>
      <c r="AA60" s="15"/>
      <c r="AB60" s="15"/>
      <c r="AC60" s="15"/>
      <c r="AD60" s="15"/>
      <c r="AE60" s="15"/>
      <c r="AF60" s="15"/>
    </row>
    <row r="61" spans="1:33" x14ac:dyDescent="0.2">
      <c r="A61" s="91"/>
      <c r="B61" s="2"/>
      <c r="C61" s="2"/>
      <c r="D61" s="2"/>
      <c r="E61" s="2"/>
      <c r="F61" s="2"/>
      <c r="G61" s="2"/>
      <c r="H61" s="2"/>
      <c r="I61" s="2"/>
      <c r="J61" s="2"/>
      <c r="K61" s="2"/>
      <c r="L61" s="2"/>
      <c r="M61" s="2"/>
      <c r="N61" s="2"/>
      <c r="O61" s="2"/>
      <c r="P61" s="2"/>
      <c r="Q61" s="2"/>
      <c r="R61" s="2"/>
      <c r="S61" s="2"/>
      <c r="T61" s="2"/>
      <c r="U61" s="2"/>
      <c r="V61" s="2"/>
      <c r="W61" s="2"/>
      <c r="X61" s="2"/>
      <c r="Y61" s="2"/>
      <c r="Z61" s="15"/>
      <c r="AA61" s="15"/>
      <c r="AB61" s="15"/>
      <c r="AC61" s="15"/>
      <c r="AD61" s="15"/>
      <c r="AE61" s="15"/>
      <c r="AF61" s="15"/>
    </row>
    <row r="62" spans="1:33" x14ac:dyDescent="0.2">
      <c r="A62" s="91"/>
      <c r="AA62" s="22"/>
      <c r="AB62" s="22"/>
      <c r="AC62" s="22"/>
      <c r="AD62" s="22"/>
      <c r="AE62" s="22"/>
      <c r="AF62" s="22"/>
      <c r="AG62" s="22"/>
    </row>
    <row r="63" spans="1:33" x14ac:dyDescent="0.2">
      <c r="A63" s="91"/>
    </row>
    <row r="64" spans="1:33" x14ac:dyDescent="0.2">
      <c r="A64" s="91"/>
    </row>
    <row r="65" spans="1:36" x14ac:dyDescent="0.2">
      <c r="A65" s="91"/>
    </row>
    <row r="66" spans="1:36" x14ac:dyDescent="0.2">
      <c r="A66" s="91"/>
      <c r="AC66" s="22"/>
      <c r="AD66" s="22"/>
      <c r="AE66" s="22"/>
      <c r="AF66" s="22"/>
      <c r="AG66" s="22"/>
      <c r="AH66" s="22"/>
      <c r="AI66" s="22"/>
    </row>
    <row r="67" spans="1:36" x14ac:dyDescent="0.2">
      <c r="A67" s="92"/>
    </row>
    <row r="68" spans="1:36" x14ac:dyDescent="0.2">
      <c r="A68" s="93"/>
      <c r="AC68" s="22"/>
      <c r="AD68" s="22"/>
      <c r="AE68" s="22"/>
      <c r="AF68" s="22"/>
      <c r="AG68" s="22"/>
      <c r="AH68" s="22"/>
      <c r="AI68" s="22"/>
    </row>
    <row r="69" spans="1:36" x14ac:dyDescent="0.2">
      <c r="A69" s="93"/>
    </row>
    <row r="70" spans="1:36" x14ac:dyDescent="0.2">
      <c r="A70" s="93"/>
      <c r="AD70" s="22"/>
      <c r="AE70" s="22"/>
      <c r="AF70" s="22"/>
      <c r="AG70" s="22"/>
      <c r="AH70" s="22"/>
      <c r="AI70" s="22"/>
      <c r="AJ70" s="22"/>
    </row>
  </sheetData>
  <hyperlinks>
    <hyperlink ref="A4" location="Contents!A1" display="Back to contents" xr:uid="{00000000-0004-0000-7D00-000000000000}"/>
  </hyperlink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2">
    <tabColor theme="1"/>
  </sheetPr>
  <dimension ref="A1:AO6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204</v>
      </c>
      <c r="B1" s="170" t="s">
        <v>215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221</v>
      </c>
      <c r="B2" s="119" t="s">
        <v>521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89"/>
      <c r="S4" s="89"/>
      <c r="T4" s="89"/>
      <c r="U4" s="89"/>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1.5</v>
      </c>
      <c r="D6" s="111">
        <v>1.5</v>
      </c>
      <c r="E6" s="111">
        <v>1.5</v>
      </c>
      <c r="F6" s="111">
        <v>1.4</v>
      </c>
      <c r="G6" s="111">
        <v>1.3</v>
      </c>
      <c r="H6" s="111">
        <v>1.2</v>
      </c>
      <c r="I6" s="111">
        <v>1.1000000000000001</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1.5</v>
      </c>
      <c r="D7" s="111">
        <v>1.5</v>
      </c>
      <c r="E7" s="111">
        <v>1.5</v>
      </c>
      <c r="F7" s="111">
        <v>1.5</v>
      </c>
      <c r="G7" s="111">
        <v>1.4</v>
      </c>
      <c r="H7" s="111">
        <v>1.3</v>
      </c>
      <c r="I7" s="111">
        <v>1.2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1.5</v>
      </c>
      <c r="E8" s="111">
        <v>1.5</v>
      </c>
      <c r="F8" s="111">
        <v>1.7</v>
      </c>
      <c r="G8" s="111">
        <v>1.8</v>
      </c>
      <c r="H8" s="111">
        <v>1.7</v>
      </c>
      <c r="I8" s="111">
        <v>1.5</v>
      </c>
      <c r="J8" s="111">
        <v>1.2</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1.5</v>
      </c>
      <c r="E9" s="111">
        <v>1.5</v>
      </c>
      <c r="F9" s="111">
        <v>1.7</v>
      </c>
      <c r="G9" s="111">
        <v>1.6</v>
      </c>
      <c r="H9" s="111">
        <v>1.5</v>
      </c>
      <c r="I9" s="111">
        <v>1.4</v>
      </c>
      <c r="J9" s="111">
        <v>1.2</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1.5</v>
      </c>
      <c r="F10" s="111">
        <v>1.6</v>
      </c>
      <c r="G10" s="111">
        <v>1.7</v>
      </c>
      <c r="H10" s="111">
        <v>1.7</v>
      </c>
      <c r="I10" s="111">
        <v>1.6</v>
      </c>
      <c r="J10" s="111">
        <v>1.5</v>
      </c>
      <c r="K10" s="111">
        <v>1.4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1.5</v>
      </c>
      <c r="F11" s="111">
        <v>1.6</v>
      </c>
      <c r="G11" s="111">
        <v>1.6</v>
      </c>
      <c r="H11" s="111">
        <v>1.6</v>
      </c>
      <c r="I11" s="111">
        <v>1.6</v>
      </c>
      <c r="J11" s="111">
        <v>1.5</v>
      </c>
      <c r="K11" s="111">
        <v>1.4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1.6</v>
      </c>
      <c r="G12" s="111">
        <v>1.4</v>
      </c>
      <c r="H12" s="111">
        <v>1.3</v>
      </c>
      <c r="I12" s="111">
        <v>1.2</v>
      </c>
      <c r="J12" s="111">
        <v>1.2</v>
      </c>
      <c r="K12" s="111">
        <v>1.1000000000000001</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1.6</v>
      </c>
      <c r="G13" s="111">
        <v>1.4</v>
      </c>
      <c r="H13" s="111">
        <v>1.2</v>
      </c>
      <c r="I13" s="111">
        <v>1.1000000000000001</v>
      </c>
      <c r="J13" s="111">
        <v>1.1000000000000001</v>
      </c>
      <c r="K13" s="111">
        <v>1</v>
      </c>
      <c r="L13" s="111">
        <v>0.9</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1.4</v>
      </c>
      <c r="H14" s="111">
        <v>1</v>
      </c>
      <c r="I14" s="111">
        <v>0.8</v>
      </c>
      <c r="J14" s="111">
        <v>0.8</v>
      </c>
      <c r="K14" s="111">
        <v>0.8</v>
      </c>
      <c r="L14" s="111">
        <v>0.9</v>
      </c>
      <c r="M14" s="111">
        <v>0.9</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1.4</v>
      </c>
      <c r="H15" s="111">
        <v>1</v>
      </c>
      <c r="I15" s="111">
        <v>0.8</v>
      </c>
      <c r="J15" s="111">
        <v>0.7</v>
      </c>
      <c r="K15" s="111">
        <v>0.8</v>
      </c>
      <c r="L15" s="111">
        <v>0.8</v>
      </c>
      <c r="M15" s="111">
        <v>0.8</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v>
      </c>
      <c r="I16" s="111">
        <v>0.8</v>
      </c>
      <c r="J16" s="111">
        <v>0.7</v>
      </c>
      <c r="K16" s="111">
        <v>0.7</v>
      </c>
      <c r="L16" s="111">
        <v>0.8</v>
      </c>
      <c r="M16" s="111">
        <v>0.8</v>
      </c>
      <c r="N16" s="111">
        <v>0.8</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v>
      </c>
      <c r="I17" s="111">
        <v>0.8</v>
      </c>
      <c r="J17" s="111">
        <v>0.8</v>
      </c>
      <c r="K17" s="111">
        <v>0.8</v>
      </c>
      <c r="L17" s="111">
        <v>0.9</v>
      </c>
      <c r="M17" s="111">
        <v>0.9</v>
      </c>
      <c r="N17" s="111">
        <v>0.9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v>
      </c>
      <c r="I18" s="111">
        <v>0.8</v>
      </c>
      <c r="J18" s="111">
        <v>0.7</v>
      </c>
      <c r="K18" s="111">
        <v>0.8</v>
      </c>
      <c r="L18" s="111">
        <v>0.8</v>
      </c>
      <c r="M18" s="111">
        <v>0.9</v>
      </c>
      <c r="N18" s="111">
        <v>0.9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0.79869999999999997</v>
      </c>
      <c r="J19" s="111">
        <v>0.7641338153631908</v>
      </c>
      <c r="K19" s="111">
        <v>0.82140758243473089</v>
      </c>
      <c r="L19" s="111">
        <v>0.87029468414928479</v>
      </c>
      <c r="M19" s="111">
        <v>0.86469264735665596</v>
      </c>
      <c r="N19" s="111">
        <v>0.86236386564379741</v>
      </c>
      <c r="O19" s="111">
        <v>0.86577335598029315</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11">
        <v>0.79900000000000004</v>
      </c>
      <c r="J20" s="111">
        <v>0.7767750000000001</v>
      </c>
      <c r="K20" s="111">
        <v>0.83090634875000013</v>
      </c>
      <c r="L20" s="111">
        <v>0.86356286725000009</v>
      </c>
      <c r="M20" s="111">
        <v>0.87354977450000004</v>
      </c>
      <c r="N20" s="111">
        <v>0.87842945099999992</v>
      </c>
      <c r="O20" s="111">
        <v>0.87849244524999992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c r="B21" s="120"/>
      <c r="C21" s="120"/>
      <c r="D21" s="111"/>
      <c r="E21" s="111"/>
      <c r="F21" s="111"/>
      <c r="G21" s="111"/>
      <c r="H21" s="111"/>
      <c r="I21" s="111"/>
      <c r="J21" s="111"/>
      <c r="K21" s="111"/>
      <c r="L21" s="111"/>
      <c r="M21" s="111"/>
      <c r="N21" s="111"/>
      <c r="O21" s="111"/>
      <c r="P21" s="111"/>
      <c r="Q21" s="111"/>
      <c r="R21" s="3"/>
      <c r="S21" s="3"/>
      <c r="T21" s="7"/>
      <c r="U21" s="3"/>
      <c r="V21" s="3"/>
      <c r="W21" s="3"/>
      <c r="X21" s="3"/>
      <c r="Y21" s="3"/>
      <c r="Z21" s="3"/>
      <c r="AA21" s="3"/>
      <c r="AB21" s="3"/>
      <c r="AC21" s="3"/>
      <c r="AD21" s="3"/>
      <c r="AE21" s="3"/>
      <c r="AF21" s="4"/>
      <c r="AG21" s="5"/>
      <c r="AH21" s="5"/>
      <c r="AI21" s="2"/>
      <c r="AJ21" s="2"/>
      <c r="AK21" s="2"/>
    </row>
    <row r="22" spans="1:37" ht="12.75" customHeight="1" x14ac:dyDescent="0.2">
      <c r="A22" s="110"/>
      <c r="B22" s="118"/>
      <c r="C22" s="118"/>
      <c r="D22" s="118"/>
      <c r="E22" s="118"/>
      <c r="F22" s="118"/>
      <c r="G22" s="111"/>
      <c r="H22" s="111"/>
      <c r="I22" s="111"/>
      <c r="J22" s="111"/>
      <c r="K22" s="111"/>
      <c r="L22" s="111"/>
      <c r="M22" s="111"/>
      <c r="N22" s="111"/>
      <c r="O22" s="111"/>
      <c r="P22" s="111"/>
      <c r="Q22" s="111"/>
      <c r="R22" s="3"/>
      <c r="S22" s="7"/>
      <c r="T22" s="3"/>
      <c r="U22" s="3"/>
      <c r="V22" s="3"/>
      <c r="W22" s="3"/>
      <c r="X22" s="3"/>
      <c r="Y22" s="3"/>
      <c r="Z22" s="3"/>
      <c r="AA22" s="3"/>
      <c r="AB22" s="3"/>
      <c r="AC22" s="3"/>
      <c r="AD22" s="3"/>
      <c r="AE22" s="3"/>
      <c r="AF22" s="4"/>
      <c r="AG22" s="5"/>
      <c r="AH22" s="5"/>
      <c r="AI22" s="2"/>
      <c r="AJ22" s="2"/>
      <c r="AK22" s="2"/>
    </row>
    <row r="23" spans="1:37" x14ac:dyDescent="0.2">
      <c r="A23" s="110"/>
      <c r="B23" s="120"/>
      <c r="C23" s="120"/>
      <c r="D23" s="111"/>
      <c r="E23" s="111"/>
      <c r="F23" s="111"/>
      <c r="G23" s="111"/>
      <c r="H23" s="111"/>
      <c r="I23" s="111"/>
      <c r="J23" s="111"/>
      <c r="K23" s="111"/>
      <c r="L23" s="111"/>
      <c r="M23" s="111"/>
      <c r="N23" s="111"/>
      <c r="O23" s="111"/>
      <c r="P23" s="111"/>
      <c r="Q23" s="111"/>
      <c r="R23" s="3"/>
      <c r="S23" s="7"/>
      <c r="T23" s="7"/>
      <c r="U23" s="3"/>
      <c r="V23" s="3"/>
      <c r="W23" s="7"/>
      <c r="X23" s="3"/>
      <c r="Y23" s="3"/>
      <c r="Z23" s="3"/>
      <c r="AA23" s="3"/>
      <c r="AB23" s="3"/>
      <c r="AC23" s="3"/>
      <c r="AD23" s="3"/>
      <c r="AE23" s="8"/>
      <c r="AF23" s="9"/>
      <c r="AG23" s="10"/>
      <c r="AH23" s="10"/>
      <c r="AI23" s="2"/>
      <c r="AJ23" s="2"/>
      <c r="AK23" s="2"/>
    </row>
    <row r="24" spans="1:37" x14ac:dyDescent="0.2">
      <c r="A24" s="110"/>
      <c r="B24" s="120"/>
      <c r="C24" s="120"/>
      <c r="D24" s="111"/>
      <c r="E24" s="111"/>
      <c r="F24" s="111"/>
      <c r="G24" s="111"/>
      <c r="H24" s="111"/>
      <c r="I24" s="111"/>
      <c r="J24" s="111"/>
      <c r="K24" s="111"/>
      <c r="L24" s="111"/>
      <c r="M24" s="111"/>
      <c r="N24" s="111"/>
      <c r="O24" s="111"/>
      <c r="P24" s="111"/>
      <c r="Q24" s="111"/>
      <c r="R24" s="3"/>
      <c r="S24" s="7"/>
      <c r="T24" s="7"/>
      <c r="U24" s="3"/>
      <c r="V24" s="3"/>
      <c r="W24" s="7"/>
      <c r="X24" s="3"/>
      <c r="Y24" s="3"/>
      <c r="Z24" s="3"/>
      <c r="AA24" s="3"/>
      <c r="AB24" s="3"/>
      <c r="AC24" s="3"/>
      <c r="AD24" s="3"/>
      <c r="AE24" s="8"/>
      <c r="AF24" s="9"/>
      <c r="AG24" s="10"/>
      <c r="AH24" s="10"/>
      <c r="AI24" s="2"/>
      <c r="AJ24" s="2"/>
      <c r="AK24" s="2"/>
    </row>
    <row r="25" spans="1:37" x14ac:dyDescent="0.2">
      <c r="A25" s="110"/>
      <c r="B25" s="111"/>
      <c r="C25" s="111"/>
      <c r="D25" s="111"/>
      <c r="E25" s="111"/>
      <c r="F25" s="111"/>
      <c r="G25" s="111"/>
      <c r="H25" s="111"/>
      <c r="I25" s="111"/>
      <c r="J25" s="111"/>
      <c r="K25" s="111"/>
      <c r="L25" s="111"/>
      <c r="M25" s="111"/>
      <c r="N25" s="111"/>
      <c r="O25" s="111"/>
      <c r="P25" s="111"/>
      <c r="Q25" s="111"/>
      <c r="R25" s="3"/>
      <c r="S25" s="7"/>
      <c r="T25" s="7"/>
      <c r="U25" s="7"/>
      <c r="V25" s="3"/>
      <c r="W25" s="3"/>
      <c r="X25" s="3"/>
      <c r="Y25" s="3"/>
      <c r="Z25" s="3"/>
      <c r="AA25" s="3"/>
      <c r="AB25" s="3"/>
      <c r="AC25" s="3"/>
      <c r="AD25" s="3"/>
      <c r="AE25" s="8"/>
      <c r="AF25" s="9"/>
      <c r="AG25" s="10"/>
      <c r="AH25" s="10"/>
      <c r="AI25" s="2"/>
      <c r="AJ25" s="2"/>
      <c r="AK25" s="2"/>
    </row>
    <row r="26" spans="1:37" x14ac:dyDescent="0.2">
      <c r="A26" s="110"/>
      <c r="B26" s="111"/>
      <c r="C26" s="111"/>
      <c r="D26" s="111"/>
      <c r="E26" s="111"/>
      <c r="F26" s="111"/>
      <c r="G26" s="111"/>
      <c r="H26" s="111"/>
      <c r="I26" s="111"/>
      <c r="J26" s="111"/>
      <c r="K26" s="111"/>
      <c r="L26" s="111"/>
      <c r="M26" s="111"/>
      <c r="N26" s="111"/>
      <c r="O26" s="111"/>
      <c r="P26" s="111"/>
      <c r="Q26" s="111"/>
      <c r="R26" s="7"/>
      <c r="S26" s="3"/>
      <c r="T26" s="3"/>
      <c r="U26" s="3"/>
      <c r="V26" s="3"/>
      <c r="W26" s="3"/>
      <c r="X26" s="3"/>
      <c r="Y26" s="3"/>
      <c r="Z26" s="3"/>
      <c r="AA26" s="3"/>
      <c r="AB26" s="3"/>
      <c r="AC26" s="3"/>
      <c r="AD26" s="8"/>
      <c r="AE26" s="9"/>
      <c r="AF26" s="10"/>
      <c r="AG26" s="10"/>
      <c r="AH26" s="2"/>
      <c r="AI26" s="2"/>
      <c r="AJ26" s="2"/>
    </row>
    <row r="27" spans="1:37" x14ac:dyDescent="0.2">
      <c r="A27" s="91"/>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7" x14ac:dyDescent="0.2">
      <c r="A28" s="91"/>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7" x14ac:dyDescent="0.2">
      <c r="A29" s="91"/>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7" x14ac:dyDescent="0.2">
      <c r="A30" s="91"/>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7" x14ac:dyDescent="0.2">
      <c r="A31" s="91"/>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7" x14ac:dyDescent="0.2">
      <c r="A32" s="91"/>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91"/>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91"/>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5"/>
      <c r="AE42" s="25"/>
      <c r="AF42" s="25"/>
      <c r="AG42" s="13"/>
      <c r="AH42" s="14"/>
      <c r="AI42" s="2"/>
      <c r="AJ42" s="2"/>
    </row>
    <row r="43" spans="1:36" x14ac:dyDescent="0.2">
      <c r="A43" s="91"/>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5"/>
      <c r="AC43" s="12"/>
      <c r="AD43" s="25"/>
      <c r="AE43" s="12"/>
      <c r="AF43" s="25"/>
      <c r="AG43" s="25"/>
      <c r="AH43" s="14"/>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5"/>
      <c r="AC44" s="12"/>
      <c r="AD44" s="25"/>
      <c r="AE44" s="12"/>
      <c r="AF44" s="12"/>
      <c r="AG44" s="12"/>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5"/>
      <c r="AD45" s="25"/>
      <c r="AE45" s="12"/>
      <c r="AF45" s="12"/>
      <c r="AG45" s="12"/>
      <c r="AH45" s="12"/>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5"/>
      <c r="AE46" s="25"/>
      <c r="AF46" s="12"/>
      <c r="AG46" s="12"/>
      <c r="AH46" s="12"/>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25"/>
      <c r="Y47" s="25"/>
      <c r="Z47" s="12"/>
      <c r="AA47" s="12"/>
      <c r="AB47" s="13"/>
      <c r="AC47" s="12"/>
      <c r="AD47" s="12"/>
      <c r="AE47" s="12"/>
      <c r="AF47" s="12"/>
      <c r="AG47" s="12"/>
      <c r="AH47" s="12"/>
      <c r="AI47" s="1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25"/>
      <c r="Z48" s="12"/>
      <c r="AA48" s="12"/>
      <c r="AB48" s="12"/>
      <c r="AC48" s="12"/>
      <c r="AD48" s="12"/>
      <c r="AE48" s="12"/>
      <c r="AF48" s="12"/>
      <c r="AG48" s="12"/>
      <c r="AH48" s="15"/>
      <c r="AI48" s="15"/>
      <c r="AJ48" s="2"/>
    </row>
    <row r="49" spans="1:40" x14ac:dyDescent="0.2">
      <c r="A49" s="91"/>
      <c r="B49" s="2"/>
      <c r="C49" s="2"/>
      <c r="D49" s="2"/>
      <c r="E49" s="2"/>
      <c r="F49" s="2"/>
      <c r="G49" s="2"/>
      <c r="H49" s="2"/>
      <c r="I49" s="2"/>
      <c r="J49" s="2"/>
      <c r="K49" s="2"/>
      <c r="L49" s="2"/>
      <c r="M49" s="2"/>
      <c r="N49" s="2"/>
      <c r="O49" s="2"/>
      <c r="P49" s="2"/>
      <c r="Q49" s="2"/>
      <c r="R49" s="2"/>
      <c r="S49" s="2"/>
      <c r="T49" s="2"/>
      <c r="U49" s="2"/>
      <c r="V49" s="2"/>
      <c r="W49" s="2"/>
      <c r="X49" s="2"/>
      <c r="Y49" s="25"/>
      <c r="Z49" s="2"/>
      <c r="AA49" s="2"/>
      <c r="AB49" s="2"/>
      <c r="AC49" s="2"/>
      <c r="AD49" s="2"/>
      <c r="AE49" s="2"/>
      <c r="AF49" s="2"/>
      <c r="AG49" s="2"/>
      <c r="AH49" s="2"/>
      <c r="AI49" s="2"/>
      <c r="AJ49" s="2"/>
    </row>
    <row r="50" spans="1:40" x14ac:dyDescent="0.2">
      <c r="A50" s="91"/>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91"/>
      <c r="AE52" s="22"/>
      <c r="AF52" s="22"/>
      <c r="AG52" s="22"/>
      <c r="AH52" s="22"/>
      <c r="AI52" s="22"/>
      <c r="AJ52" s="22"/>
      <c r="AK52" s="22"/>
    </row>
    <row r="53" spans="1:40" x14ac:dyDescent="0.2">
      <c r="A53" s="91"/>
    </row>
    <row r="54" spans="1:40" x14ac:dyDescent="0.2">
      <c r="A54" s="91"/>
    </row>
    <row r="55" spans="1:40" x14ac:dyDescent="0.2">
      <c r="A55" s="91"/>
    </row>
    <row r="56" spans="1:40" x14ac:dyDescent="0.2">
      <c r="A56" s="91"/>
      <c r="AG56" s="22"/>
      <c r="AH56" s="22"/>
      <c r="AI56" s="22"/>
      <c r="AJ56" s="22"/>
      <c r="AK56" s="22"/>
      <c r="AL56" s="22"/>
      <c r="AM56" s="22"/>
    </row>
    <row r="57" spans="1:40" x14ac:dyDescent="0.2">
      <c r="A57" s="92"/>
    </row>
    <row r="58" spans="1:40" x14ac:dyDescent="0.2">
      <c r="A58" s="93"/>
      <c r="AG58" s="22"/>
      <c r="AH58" s="22"/>
      <c r="AI58" s="22"/>
      <c r="AJ58" s="22"/>
      <c r="AK58" s="22"/>
      <c r="AL58" s="22"/>
      <c r="AM58" s="22"/>
    </row>
    <row r="59" spans="1:40" x14ac:dyDescent="0.2">
      <c r="A59" s="93"/>
    </row>
    <row r="60" spans="1:40" x14ac:dyDescent="0.2">
      <c r="A60" s="93"/>
      <c r="AH60" s="22"/>
      <c r="AI60" s="22"/>
      <c r="AJ60" s="22"/>
      <c r="AK60" s="22"/>
      <c r="AL60" s="22"/>
      <c r="AM60" s="22"/>
      <c r="AN60" s="22"/>
    </row>
  </sheetData>
  <hyperlinks>
    <hyperlink ref="A4" location="Contents!A1" display="Back to contents" xr:uid="{00000000-0004-0000-6C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AB154"/>
  <sheetViews>
    <sheetView showGridLines="0" tabSelected="1" zoomScale="95" zoomScaleNormal="100" workbookViewId="0"/>
  </sheetViews>
  <sheetFormatPr defaultColWidth="9.140625" defaultRowHeight="12.75" x14ac:dyDescent="0.2"/>
  <cols>
    <col min="1" max="1" width="9.140625" style="27"/>
    <col min="2" max="2" width="16" style="27" customWidth="1"/>
    <col min="3" max="3" width="113.42578125" style="26" customWidth="1"/>
    <col min="4" max="4" width="21.42578125" style="26" customWidth="1"/>
    <col min="5" max="5" width="9.140625" style="27"/>
    <col min="6" max="6" width="48" style="27" customWidth="1"/>
    <col min="7" max="26" width="9.140625" style="27"/>
    <col min="27" max="28" width="17.140625" style="27" customWidth="1"/>
    <col min="29" max="16384" width="9.140625" style="27"/>
  </cols>
  <sheetData>
    <row r="1" spans="1:28" ht="30.75" customHeight="1" thickBot="1" x14ac:dyDescent="0.25">
      <c r="A1" s="180"/>
      <c r="B1" s="180"/>
      <c r="C1" s="181"/>
      <c r="D1" s="48"/>
      <c r="Z1" s="27" t="s">
        <v>434</v>
      </c>
      <c r="AA1" s="54" t="s">
        <v>417</v>
      </c>
      <c r="AB1" s="54" t="s">
        <v>418</v>
      </c>
    </row>
    <row r="2" spans="1:28" ht="24" customHeight="1" x14ac:dyDescent="0.2">
      <c r="A2" s="157"/>
      <c r="B2" s="319" t="s">
        <v>273</v>
      </c>
      <c r="C2" s="320"/>
      <c r="D2" s="321"/>
      <c r="E2" s="158"/>
      <c r="F2" s="158"/>
      <c r="G2" s="158"/>
      <c r="H2" s="158"/>
      <c r="I2" s="158"/>
      <c r="J2" s="158"/>
      <c r="K2" s="158"/>
      <c r="L2" s="158"/>
      <c r="M2" s="158"/>
      <c r="N2" s="158"/>
      <c r="O2" s="158"/>
      <c r="P2" s="158"/>
      <c r="Q2" s="158"/>
      <c r="AA2" s="54" t="s">
        <v>18</v>
      </c>
      <c r="AB2" s="54" t="s">
        <v>406</v>
      </c>
    </row>
    <row r="3" spans="1:28" ht="89.25" customHeight="1" x14ac:dyDescent="0.2">
      <c r="A3" s="157"/>
      <c r="B3" s="317" t="s">
        <v>546</v>
      </c>
      <c r="C3" s="317"/>
      <c r="D3" s="318"/>
      <c r="E3" s="158"/>
      <c r="F3" s="158"/>
      <c r="G3" s="158"/>
      <c r="H3" s="158"/>
      <c r="I3" s="158"/>
      <c r="J3" s="158"/>
      <c r="K3" s="158"/>
      <c r="L3" s="158"/>
      <c r="M3" s="158"/>
      <c r="N3" s="158"/>
      <c r="O3" s="158"/>
      <c r="P3" s="158"/>
      <c r="Q3" s="158"/>
      <c r="AA3" s="54" t="s">
        <v>56</v>
      </c>
      <c r="AB3" s="55" t="s">
        <v>411</v>
      </c>
    </row>
    <row r="4" spans="1:28" ht="21.75" customHeight="1" x14ac:dyDescent="0.25">
      <c r="A4" s="157"/>
      <c r="B4" s="158"/>
      <c r="C4" s="159" t="s">
        <v>18</v>
      </c>
      <c r="D4" s="160"/>
      <c r="E4" s="158"/>
      <c r="F4" s="202"/>
      <c r="G4" s="161"/>
      <c r="H4" s="158"/>
      <c r="I4" s="158"/>
      <c r="J4" s="158"/>
      <c r="K4" s="158"/>
      <c r="L4" s="158"/>
      <c r="M4" s="158"/>
      <c r="N4" s="158"/>
      <c r="O4" s="158"/>
      <c r="P4" s="158"/>
      <c r="Q4" s="158"/>
      <c r="AA4" s="54" t="s">
        <v>49</v>
      </c>
      <c r="AB4" s="54" t="s">
        <v>407</v>
      </c>
    </row>
    <row r="5" spans="1:28" ht="20.25" customHeight="1" x14ac:dyDescent="0.2">
      <c r="A5" s="157"/>
      <c r="B5" s="162"/>
      <c r="C5" s="163"/>
      <c r="D5" s="160"/>
      <c r="E5" s="158"/>
      <c r="F5" s="203"/>
      <c r="G5" s="158"/>
      <c r="H5" s="158"/>
      <c r="I5" s="158"/>
      <c r="J5" s="158"/>
      <c r="K5" s="158"/>
      <c r="L5" s="158"/>
      <c r="M5" s="158"/>
      <c r="N5" s="158"/>
      <c r="O5" s="158"/>
      <c r="P5" s="158"/>
      <c r="Q5" s="158"/>
      <c r="AA5" s="54" t="s">
        <v>58</v>
      </c>
      <c r="AB5" s="54" t="s">
        <v>408</v>
      </c>
    </row>
    <row r="6" spans="1:28" ht="20.25" customHeight="1" x14ac:dyDescent="0.2">
      <c r="A6" s="157"/>
      <c r="B6" s="162"/>
      <c r="C6" s="163"/>
      <c r="D6" s="160"/>
      <c r="E6" s="158"/>
      <c r="F6" s="203"/>
      <c r="G6" s="158"/>
      <c r="H6" s="158"/>
      <c r="I6" s="158"/>
      <c r="J6" s="158"/>
      <c r="K6" s="158"/>
      <c r="L6" s="158"/>
      <c r="M6" s="158"/>
      <c r="N6" s="158"/>
      <c r="O6" s="158"/>
      <c r="P6" s="158"/>
      <c r="Q6" s="158"/>
      <c r="AA6" s="54" t="s">
        <v>50</v>
      </c>
      <c r="AB6" s="54" t="s">
        <v>409</v>
      </c>
    </row>
    <row r="7" spans="1:28" ht="20.25" customHeight="1" x14ac:dyDescent="0.2">
      <c r="A7" s="157"/>
      <c r="B7" s="162"/>
      <c r="C7" s="163"/>
      <c r="D7" s="160"/>
      <c r="E7" s="158"/>
      <c r="F7" s="203"/>
      <c r="G7" s="158"/>
      <c r="H7" s="158"/>
      <c r="I7" s="158"/>
      <c r="J7" s="158"/>
      <c r="K7" s="158"/>
      <c r="L7" s="158"/>
      <c r="M7" s="158"/>
      <c r="N7" s="158"/>
      <c r="O7" s="158"/>
      <c r="P7" s="158"/>
      <c r="Q7" s="158"/>
      <c r="AA7" s="54" t="s">
        <v>57</v>
      </c>
      <c r="AB7" s="54" t="s">
        <v>410</v>
      </c>
    </row>
    <row r="8" spans="1:28" ht="20.25" customHeight="1" x14ac:dyDescent="0.2">
      <c r="A8" s="157"/>
      <c r="B8" s="162"/>
      <c r="C8" s="163"/>
      <c r="D8" s="160"/>
      <c r="E8" s="158"/>
      <c r="F8" s="204"/>
      <c r="G8" s="158"/>
      <c r="H8" s="158"/>
      <c r="I8" s="158"/>
      <c r="J8" s="158"/>
      <c r="K8" s="158"/>
      <c r="L8" s="158"/>
      <c r="M8" s="158"/>
      <c r="N8" s="158"/>
      <c r="O8" s="158"/>
      <c r="P8" s="158"/>
      <c r="Q8" s="158"/>
      <c r="AA8" s="54" t="s">
        <v>59</v>
      </c>
      <c r="AB8" s="54" t="s">
        <v>412</v>
      </c>
    </row>
    <row r="9" spans="1:28" ht="20.25" customHeight="1" x14ac:dyDescent="0.2">
      <c r="A9" s="157"/>
      <c r="B9" s="162"/>
      <c r="C9" s="163"/>
      <c r="D9" s="160"/>
      <c r="E9" s="158"/>
      <c r="F9" s="204"/>
      <c r="G9" s="158"/>
      <c r="H9" s="158"/>
      <c r="I9" s="158"/>
      <c r="J9" s="158"/>
      <c r="K9" s="158"/>
      <c r="L9" s="158"/>
      <c r="M9" s="158"/>
      <c r="N9" s="158"/>
      <c r="O9" s="158"/>
      <c r="P9" s="158"/>
      <c r="Q9" s="158"/>
      <c r="AA9" s="54" t="s">
        <v>291</v>
      </c>
      <c r="AB9" s="54" t="s">
        <v>413</v>
      </c>
    </row>
    <row r="10" spans="1:28" ht="20.25" customHeight="1" x14ac:dyDescent="0.2">
      <c r="A10" s="157"/>
      <c r="B10" s="162"/>
      <c r="C10" s="163"/>
      <c r="D10" s="160"/>
      <c r="E10" s="158"/>
      <c r="F10" s="203"/>
      <c r="G10" s="158"/>
      <c r="H10" s="158"/>
      <c r="I10" s="158"/>
      <c r="J10" s="158"/>
      <c r="K10" s="158"/>
      <c r="L10" s="158"/>
      <c r="M10" s="158"/>
      <c r="N10" s="158"/>
      <c r="O10" s="158"/>
      <c r="P10" s="158"/>
      <c r="Q10" s="158"/>
      <c r="AA10" s="54" t="s">
        <v>294</v>
      </c>
      <c r="AB10" s="54" t="s">
        <v>414</v>
      </c>
    </row>
    <row r="11" spans="1:28" ht="20.25" customHeight="1" x14ac:dyDescent="0.2">
      <c r="A11" s="157"/>
      <c r="B11" s="162"/>
      <c r="C11" s="163"/>
      <c r="D11" s="160"/>
      <c r="E11" s="158"/>
      <c r="F11" s="205"/>
      <c r="G11" s="158"/>
      <c r="H11" s="158"/>
      <c r="I11" s="158"/>
      <c r="J11" s="158"/>
      <c r="K11" s="158"/>
      <c r="L11" s="158"/>
      <c r="M11" s="158"/>
      <c r="N11" s="158"/>
      <c r="O11" s="158"/>
      <c r="P11" s="158"/>
      <c r="Q11" s="158"/>
      <c r="AA11" s="54" t="s">
        <v>554</v>
      </c>
      <c r="AB11" s="54" t="s">
        <v>556</v>
      </c>
    </row>
    <row r="12" spans="1:28" ht="20.25" customHeight="1" x14ac:dyDescent="0.2">
      <c r="A12" s="157"/>
      <c r="B12" s="162"/>
      <c r="C12" s="163"/>
      <c r="D12" s="160"/>
      <c r="E12" s="158"/>
      <c r="F12" s="204"/>
      <c r="G12" s="158"/>
      <c r="H12" s="158"/>
      <c r="I12" s="158"/>
      <c r="J12" s="158"/>
      <c r="K12" s="158"/>
      <c r="L12" s="158"/>
      <c r="M12" s="158"/>
      <c r="N12" s="158"/>
      <c r="O12" s="158"/>
      <c r="P12" s="158"/>
      <c r="Q12" s="158"/>
      <c r="AA12" s="54" t="s">
        <v>559</v>
      </c>
      <c r="AB12" s="54" t="s">
        <v>561</v>
      </c>
    </row>
    <row r="13" spans="1:28" ht="20.25" customHeight="1" x14ac:dyDescent="0.2">
      <c r="A13" s="157"/>
      <c r="B13" s="162"/>
      <c r="C13" s="163"/>
      <c r="D13" s="160"/>
      <c r="E13" s="158"/>
      <c r="F13" s="203"/>
      <c r="G13" s="158"/>
      <c r="H13" s="158"/>
      <c r="I13" s="158"/>
      <c r="J13" s="158"/>
      <c r="K13" s="158"/>
      <c r="L13" s="158"/>
      <c r="M13" s="158"/>
      <c r="N13" s="158"/>
      <c r="O13" s="158"/>
      <c r="P13" s="158"/>
      <c r="Q13" s="158"/>
      <c r="AA13" s="54" t="s">
        <v>560</v>
      </c>
      <c r="AB13" s="54" t="s">
        <v>558</v>
      </c>
    </row>
    <row r="14" spans="1:28" ht="20.25" customHeight="1" x14ac:dyDescent="0.2">
      <c r="A14" s="157"/>
      <c r="B14" s="162"/>
      <c r="C14" s="163"/>
      <c r="D14" s="160"/>
      <c r="E14" s="158"/>
      <c r="F14" s="203"/>
      <c r="G14" s="158"/>
      <c r="H14" s="158"/>
      <c r="I14" s="158"/>
      <c r="J14" s="158"/>
      <c r="K14" s="158"/>
      <c r="L14" s="158"/>
      <c r="M14" s="158"/>
      <c r="N14" s="158"/>
      <c r="O14" s="158"/>
      <c r="P14" s="158"/>
      <c r="Q14" s="158"/>
      <c r="AA14" s="54" t="s">
        <v>170</v>
      </c>
      <c r="AB14" s="54" t="s">
        <v>323</v>
      </c>
    </row>
    <row r="15" spans="1:28" ht="20.25" customHeight="1" x14ac:dyDescent="0.2">
      <c r="A15" s="157"/>
      <c r="B15" s="162"/>
      <c r="C15" s="163"/>
      <c r="D15" s="160"/>
      <c r="E15" s="158"/>
      <c r="F15" s="203"/>
      <c r="G15" s="158"/>
      <c r="H15" s="158"/>
      <c r="I15" s="158"/>
      <c r="J15" s="158"/>
      <c r="K15" s="158"/>
      <c r="L15" s="158"/>
      <c r="M15" s="158"/>
      <c r="N15" s="158"/>
      <c r="O15" s="158"/>
      <c r="P15" s="158"/>
      <c r="Q15" s="158"/>
      <c r="AA15" s="54" t="s">
        <v>171</v>
      </c>
      <c r="AB15" s="54" t="s">
        <v>324</v>
      </c>
    </row>
    <row r="16" spans="1:28" ht="20.25" customHeight="1" x14ac:dyDescent="0.2">
      <c r="A16" s="157"/>
      <c r="B16" s="162"/>
      <c r="C16" s="163"/>
      <c r="D16" s="160"/>
      <c r="E16" s="158"/>
      <c r="F16" s="203"/>
      <c r="G16" s="158"/>
      <c r="H16" s="158"/>
      <c r="I16" s="158"/>
      <c r="J16" s="158"/>
      <c r="K16" s="158"/>
      <c r="L16" s="158"/>
      <c r="M16" s="158"/>
      <c r="N16" s="158"/>
      <c r="O16" s="158"/>
      <c r="P16" s="158"/>
      <c r="Q16" s="158"/>
      <c r="AA16" s="54" t="s">
        <v>172</v>
      </c>
      <c r="AB16" s="54" t="s">
        <v>325</v>
      </c>
    </row>
    <row r="17" spans="1:28" ht="20.25" customHeight="1" x14ac:dyDescent="0.2">
      <c r="A17" s="157"/>
      <c r="B17" s="162"/>
      <c r="C17" s="163"/>
      <c r="D17" s="160"/>
      <c r="E17" s="158"/>
      <c r="F17" s="203"/>
      <c r="G17" s="158"/>
      <c r="H17" s="158"/>
      <c r="I17" s="158"/>
      <c r="J17" s="158"/>
      <c r="K17" s="158"/>
      <c r="L17" s="158"/>
      <c r="M17" s="158"/>
      <c r="N17" s="158"/>
      <c r="O17" s="158"/>
      <c r="P17" s="158"/>
      <c r="Q17" s="158"/>
      <c r="AA17" s="54" t="s">
        <v>249</v>
      </c>
      <c r="AB17" s="54" t="s">
        <v>326</v>
      </c>
    </row>
    <row r="18" spans="1:28" ht="20.25" customHeight="1" x14ac:dyDescent="0.2">
      <c r="A18" s="157"/>
      <c r="B18" s="162"/>
      <c r="C18" s="163"/>
      <c r="D18" s="160"/>
      <c r="E18" s="158"/>
      <c r="G18" s="158"/>
      <c r="H18" s="158"/>
      <c r="I18" s="158"/>
      <c r="J18" s="158"/>
      <c r="K18" s="158"/>
      <c r="L18" s="158"/>
      <c r="M18" s="158"/>
      <c r="N18" s="158"/>
      <c r="O18" s="158"/>
      <c r="P18" s="158"/>
      <c r="Q18" s="158"/>
      <c r="AA18" s="54" t="s">
        <v>594</v>
      </c>
      <c r="AB18" s="54" t="s">
        <v>593</v>
      </c>
    </row>
    <row r="19" spans="1:28" ht="20.25" customHeight="1" x14ac:dyDescent="0.2">
      <c r="A19" s="157"/>
      <c r="B19" s="162"/>
      <c r="C19" s="163"/>
      <c r="D19" s="160"/>
      <c r="E19" s="158"/>
      <c r="F19" s="203"/>
      <c r="G19" s="158"/>
      <c r="H19" s="158"/>
      <c r="I19" s="158"/>
      <c r="J19" s="158"/>
      <c r="K19" s="158"/>
      <c r="L19" s="158"/>
      <c r="M19" s="158"/>
      <c r="N19" s="158"/>
      <c r="O19" s="158"/>
      <c r="P19" s="158"/>
      <c r="Q19" s="158"/>
      <c r="AA19" s="54" t="s">
        <v>173</v>
      </c>
      <c r="AB19" s="54" t="s">
        <v>327</v>
      </c>
    </row>
    <row r="20" spans="1:28" ht="20.25" customHeight="1" x14ac:dyDescent="0.2">
      <c r="A20" s="157"/>
      <c r="B20" s="199"/>
      <c r="C20" s="200"/>
      <c r="D20" s="201"/>
      <c r="E20" s="158"/>
      <c r="F20" s="158"/>
      <c r="G20" s="325"/>
      <c r="H20" s="158"/>
      <c r="I20" s="158"/>
      <c r="J20" s="158"/>
      <c r="K20" s="158"/>
      <c r="L20" s="158"/>
      <c r="M20" s="158"/>
      <c r="N20" s="158"/>
      <c r="O20" s="158"/>
      <c r="P20" s="158"/>
      <c r="Q20" s="158"/>
      <c r="AA20" s="54" t="s">
        <v>174</v>
      </c>
      <c r="AB20" s="54" t="s">
        <v>328</v>
      </c>
    </row>
    <row r="21" spans="1:28" ht="24" customHeight="1" x14ac:dyDescent="0.2">
      <c r="A21" s="158"/>
      <c r="B21" s="196" t="s">
        <v>245</v>
      </c>
      <c r="C21" s="197"/>
      <c r="D21" s="198"/>
      <c r="E21" s="158"/>
      <c r="F21" s="158"/>
      <c r="G21" s="325"/>
      <c r="H21" s="314"/>
      <c r="I21" s="158"/>
      <c r="J21" s="158"/>
      <c r="K21" s="158"/>
      <c r="L21" s="158"/>
      <c r="M21" s="158"/>
      <c r="N21" s="158"/>
      <c r="O21" s="158"/>
      <c r="P21" s="158"/>
      <c r="Q21" s="158"/>
      <c r="AA21" s="54" t="s">
        <v>104</v>
      </c>
      <c r="AB21" s="54" t="s">
        <v>329</v>
      </c>
    </row>
    <row r="22" spans="1:28" ht="18.75" x14ac:dyDescent="0.2">
      <c r="A22" s="158"/>
      <c r="B22" s="164" t="s">
        <v>164</v>
      </c>
      <c r="C22" s="158"/>
      <c r="D22" s="165" t="s">
        <v>314</v>
      </c>
      <c r="E22" s="158"/>
      <c r="F22" s="158"/>
      <c r="G22" s="325"/>
      <c r="H22" s="158"/>
      <c r="I22" s="158"/>
      <c r="J22" s="158"/>
      <c r="K22" s="158"/>
      <c r="L22" s="158"/>
      <c r="M22" s="158"/>
      <c r="N22" s="158"/>
      <c r="O22" s="158"/>
      <c r="P22" s="158"/>
      <c r="Q22" s="158"/>
      <c r="AA22" s="54" t="s">
        <v>285</v>
      </c>
      <c r="AB22" s="54" t="s">
        <v>330</v>
      </c>
    </row>
    <row r="23" spans="1:28" ht="20.25" customHeight="1" x14ac:dyDescent="0.2">
      <c r="A23" s="158"/>
      <c r="B23" s="166" t="s">
        <v>18</v>
      </c>
      <c r="C23" s="158"/>
      <c r="D23" s="167" t="s">
        <v>315</v>
      </c>
      <c r="E23" s="158"/>
      <c r="F23" s="168"/>
      <c r="G23" s="325"/>
      <c r="H23" s="314"/>
      <c r="I23" s="158"/>
      <c r="J23" s="158"/>
      <c r="K23" s="158"/>
      <c r="L23" s="158"/>
      <c r="M23" s="158"/>
      <c r="N23" s="158"/>
      <c r="O23" s="158"/>
      <c r="P23" s="158"/>
      <c r="Q23" s="158"/>
      <c r="AA23" s="54" t="s">
        <v>103</v>
      </c>
      <c r="AB23" s="54" t="s">
        <v>331</v>
      </c>
    </row>
    <row r="24" spans="1:28" ht="20.25" customHeight="1" x14ac:dyDescent="0.2">
      <c r="A24" s="158"/>
      <c r="B24" s="166" t="s">
        <v>56</v>
      </c>
      <c r="C24" s="158"/>
      <c r="D24" s="167" t="s">
        <v>316</v>
      </c>
      <c r="E24" s="158"/>
      <c r="F24" s="158"/>
      <c r="G24" s="325"/>
      <c r="H24" s="158"/>
      <c r="I24" s="158"/>
      <c r="J24" s="158"/>
      <c r="K24" s="158"/>
      <c r="L24" s="158"/>
      <c r="M24" s="158"/>
      <c r="N24" s="158"/>
      <c r="O24" s="158"/>
      <c r="P24" s="158"/>
      <c r="Q24" s="158"/>
      <c r="AA24" s="54" t="s">
        <v>105</v>
      </c>
      <c r="AB24" s="54" t="s">
        <v>332</v>
      </c>
    </row>
    <row r="25" spans="1:28" ht="20.25" customHeight="1" x14ac:dyDescent="0.2">
      <c r="A25" s="158"/>
      <c r="B25" s="166" t="s">
        <v>49</v>
      </c>
      <c r="C25" s="158"/>
      <c r="D25" s="167" t="s">
        <v>317</v>
      </c>
      <c r="E25" s="158"/>
      <c r="F25" s="158"/>
      <c r="G25" s="54"/>
      <c r="H25" s="314"/>
      <c r="I25" s="158"/>
      <c r="J25" s="158"/>
      <c r="K25" s="158"/>
      <c r="L25" s="158"/>
      <c r="M25" s="158"/>
      <c r="N25" s="158"/>
      <c r="O25" s="158"/>
      <c r="P25" s="158"/>
      <c r="Q25" s="158"/>
      <c r="AA25" s="54" t="s">
        <v>107</v>
      </c>
      <c r="AB25" s="54" t="s">
        <v>333</v>
      </c>
    </row>
    <row r="26" spans="1:28" ht="20.25" customHeight="1" x14ac:dyDescent="0.2">
      <c r="A26" s="158"/>
      <c r="B26" s="166" t="s">
        <v>58</v>
      </c>
      <c r="C26" s="158"/>
      <c r="D26" s="167" t="s">
        <v>317</v>
      </c>
      <c r="E26" s="158"/>
      <c r="F26" s="158"/>
      <c r="G26" s="325"/>
      <c r="H26" s="158"/>
      <c r="I26" s="158"/>
      <c r="J26" s="158"/>
      <c r="K26" s="158"/>
      <c r="L26" s="158"/>
      <c r="M26" s="158"/>
      <c r="N26" s="158"/>
      <c r="O26" s="158"/>
      <c r="P26" s="158"/>
      <c r="Q26" s="158"/>
      <c r="AA26" s="55" t="s">
        <v>513</v>
      </c>
      <c r="AB26" s="55" t="s">
        <v>516</v>
      </c>
    </row>
    <row r="27" spans="1:28" ht="20.25" customHeight="1" x14ac:dyDescent="0.2">
      <c r="B27" s="166" t="s">
        <v>50</v>
      </c>
      <c r="C27" s="158"/>
      <c r="D27" s="167" t="s">
        <v>317</v>
      </c>
      <c r="G27" s="325"/>
      <c r="H27" s="315"/>
      <c r="AA27" s="54" t="s">
        <v>110</v>
      </c>
      <c r="AB27" s="54" t="s">
        <v>334</v>
      </c>
    </row>
    <row r="28" spans="1:28" ht="20.25" customHeight="1" x14ac:dyDescent="0.2">
      <c r="B28" s="166" t="s">
        <v>57</v>
      </c>
      <c r="C28" s="158"/>
      <c r="D28" s="167" t="s">
        <v>317</v>
      </c>
      <c r="G28" s="54"/>
      <c r="AA28" s="54" t="s">
        <v>111</v>
      </c>
      <c r="AB28" s="54" t="s">
        <v>335</v>
      </c>
    </row>
    <row r="29" spans="1:28" ht="20.25" customHeight="1" x14ac:dyDescent="0.2">
      <c r="B29" s="166" t="s">
        <v>59</v>
      </c>
      <c r="C29" s="158"/>
      <c r="D29" s="167" t="s">
        <v>318</v>
      </c>
      <c r="G29" s="54"/>
      <c r="AA29" s="54" t="s">
        <v>113</v>
      </c>
      <c r="AB29" s="54" t="s">
        <v>336</v>
      </c>
    </row>
    <row r="30" spans="1:28" ht="20.25" customHeight="1" x14ac:dyDescent="0.2">
      <c r="B30" s="166" t="s">
        <v>291</v>
      </c>
      <c r="C30" s="158"/>
      <c r="D30" s="167" t="s">
        <v>319</v>
      </c>
      <c r="G30" s="54"/>
      <c r="AA30" s="54" t="s">
        <v>115</v>
      </c>
      <c r="AB30" s="54" t="s">
        <v>337</v>
      </c>
    </row>
    <row r="31" spans="1:28" ht="20.25" customHeight="1" x14ac:dyDescent="0.2">
      <c r="B31" s="166" t="s">
        <v>294</v>
      </c>
      <c r="C31" s="158"/>
      <c r="D31" s="167" t="s">
        <v>319</v>
      </c>
      <c r="G31" s="54"/>
      <c r="AA31" s="54" t="s">
        <v>117</v>
      </c>
      <c r="AB31" s="54" t="s">
        <v>338</v>
      </c>
    </row>
    <row r="32" spans="1:28" ht="20.25" customHeight="1" x14ac:dyDescent="0.2">
      <c r="B32" s="274" t="s">
        <v>562</v>
      </c>
      <c r="C32" s="275"/>
      <c r="D32" s="276" t="s">
        <v>85</v>
      </c>
      <c r="AA32" s="54" t="s">
        <v>290</v>
      </c>
      <c r="AB32" s="54" t="s">
        <v>339</v>
      </c>
    </row>
    <row r="33" spans="2:28" ht="20.25" customHeight="1" x14ac:dyDescent="0.2">
      <c r="B33" s="274" t="s">
        <v>559</v>
      </c>
      <c r="C33" s="275"/>
      <c r="D33" s="276" t="s">
        <v>85</v>
      </c>
      <c r="AA33" s="54"/>
      <c r="AB33" s="54"/>
    </row>
    <row r="34" spans="2:28" ht="20.25" customHeight="1" x14ac:dyDescent="0.2">
      <c r="B34" s="274" t="s">
        <v>560</v>
      </c>
      <c r="C34" s="275"/>
      <c r="D34" s="276" t="s">
        <v>85</v>
      </c>
      <c r="AA34" s="54"/>
      <c r="AB34" s="54"/>
    </row>
    <row r="35" spans="2:28" ht="10.5" customHeight="1" x14ac:dyDescent="0.2">
      <c r="B35" s="206"/>
      <c r="C35" s="158"/>
      <c r="D35" s="207"/>
      <c r="AA35" s="54"/>
      <c r="AB35" s="54"/>
    </row>
    <row r="36" spans="2:28" ht="20.25" customHeight="1" x14ac:dyDescent="0.2">
      <c r="B36" s="164" t="s">
        <v>176</v>
      </c>
      <c r="C36" s="158"/>
      <c r="D36" s="208"/>
      <c r="AA36" s="54" t="s">
        <v>250</v>
      </c>
      <c r="AB36" s="54" t="s">
        <v>340</v>
      </c>
    </row>
    <row r="37" spans="2:28" ht="20.25" customHeight="1" x14ac:dyDescent="0.2">
      <c r="B37" s="166" t="s">
        <v>170</v>
      </c>
      <c r="C37" s="158"/>
      <c r="D37" s="209" t="s">
        <v>85</v>
      </c>
      <c r="F37" s="38"/>
      <c r="AA37" s="54" t="s">
        <v>119</v>
      </c>
      <c r="AB37" s="54" t="s">
        <v>341</v>
      </c>
    </row>
    <row r="38" spans="2:28" ht="20.25" customHeight="1" x14ac:dyDescent="0.2">
      <c r="B38" s="166" t="s">
        <v>171</v>
      </c>
      <c r="C38" s="158"/>
      <c r="D38" s="209" t="s">
        <v>85</v>
      </c>
      <c r="AA38" s="54" t="s">
        <v>121</v>
      </c>
      <c r="AB38" s="54" t="s">
        <v>342</v>
      </c>
    </row>
    <row r="39" spans="2:28" ht="20.25" customHeight="1" x14ac:dyDescent="0.2">
      <c r="B39" s="166" t="s">
        <v>172</v>
      </c>
      <c r="C39" s="158"/>
      <c r="D39" s="209" t="s">
        <v>85</v>
      </c>
      <c r="AA39" s="54" t="s">
        <v>123</v>
      </c>
      <c r="AB39" s="54" t="s">
        <v>343</v>
      </c>
    </row>
    <row r="40" spans="2:28" ht="20.25" customHeight="1" x14ac:dyDescent="0.2">
      <c r="B40" s="166" t="s">
        <v>249</v>
      </c>
      <c r="C40" s="158"/>
      <c r="D40" s="209" t="s">
        <v>85</v>
      </c>
      <c r="AA40" s="54" t="s">
        <v>124</v>
      </c>
      <c r="AB40" s="54" t="s">
        <v>344</v>
      </c>
    </row>
    <row r="41" spans="2:28" ht="20.25" customHeight="1" x14ac:dyDescent="0.2">
      <c r="B41" s="300" t="s">
        <v>587</v>
      </c>
      <c r="C41" s="158"/>
      <c r="D41" s="209"/>
      <c r="AA41" s="54" t="s">
        <v>251</v>
      </c>
      <c r="AB41" s="54" t="s">
        <v>345</v>
      </c>
    </row>
    <row r="42" spans="2:28" ht="20.25" customHeight="1" x14ac:dyDescent="0.2">
      <c r="B42" s="166" t="s">
        <v>173</v>
      </c>
      <c r="C42" s="158"/>
      <c r="D42" s="209" t="s">
        <v>85</v>
      </c>
      <c r="AA42" s="54"/>
      <c r="AB42" s="54"/>
    </row>
    <row r="43" spans="2:28" ht="20.25" customHeight="1" x14ac:dyDescent="0.2">
      <c r="B43" s="166" t="s">
        <v>174</v>
      </c>
      <c r="C43" s="158"/>
      <c r="D43" s="209" t="s">
        <v>85</v>
      </c>
      <c r="AA43" s="54" t="s">
        <v>127</v>
      </c>
      <c r="AB43" s="54" t="s">
        <v>346</v>
      </c>
    </row>
    <row r="44" spans="2:28" ht="20.25" customHeight="1" x14ac:dyDescent="0.2">
      <c r="B44" s="166" t="s">
        <v>104</v>
      </c>
      <c r="C44" s="158"/>
      <c r="D44" s="209" t="s">
        <v>85</v>
      </c>
      <c r="AA44" s="54" t="s">
        <v>130</v>
      </c>
      <c r="AB44" s="54" t="s">
        <v>347</v>
      </c>
    </row>
    <row r="45" spans="2:28" ht="20.25" customHeight="1" x14ac:dyDescent="0.2">
      <c r="B45" s="166" t="s">
        <v>285</v>
      </c>
      <c r="C45" s="158"/>
      <c r="D45" s="209" t="s">
        <v>85</v>
      </c>
      <c r="AA45" s="54" t="s">
        <v>591</v>
      </c>
      <c r="AB45" s="54" t="s">
        <v>592</v>
      </c>
    </row>
    <row r="46" spans="2:28" ht="20.25" customHeight="1" x14ac:dyDescent="0.2">
      <c r="B46" s="166" t="s">
        <v>103</v>
      </c>
      <c r="C46" s="158"/>
      <c r="D46" s="209" t="s">
        <v>85</v>
      </c>
      <c r="AA46" s="54" t="s">
        <v>132</v>
      </c>
      <c r="AB46" s="54" t="s">
        <v>348</v>
      </c>
    </row>
    <row r="47" spans="2:28" ht="20.25" customHeight="1" x14ac:dyDescent="0.2">
      <c r="B47" s="166" t="s">
        <v>105</v>
      </c>
      <c r="C47" s="158"/>
      <c r="D47" s="209" t="s">
        <v>85</v>
      </c>
      <c r="AA47" s="54"/>
      <c r="AB47" s="54"/>
    </row>
    <row r="48" spans="2:28" ht="20.25" customHeight="1" x14ac:dyDescent="0.2">
      <c r="B48" s="166" t="s">
        <v>107</v>
      </c>
      <c r="C48" s="158"/>
      <c r="D48" s="209" t="s">
        <v>85</v>
      </c>
      <c r="AA48" s="54" t="s">
        <v>216</v>
      </c>
      <c r="AB48" s="54" t="s">
        <v>349</v>
      </c>
    </row>
    <row r="49" spans="2:28" ht="20.25" customHeight="1" x14ac:dyDescent="0.2">
      <c r="B49" s="166" t="s">
        <v>513</v>
      </c>
      <c r="C49" s="158"/>
      <c r="D49" s="209" t="s">
        <v>85</v>
      </c>
      <c r="AA49" s="54" t="s">
        <v>218</v>
      </c>
      <c r="AB49" s="54" t="s">
        <v>350</v>
      </c>
    </row>
    <row r="50" spans="2:28" ht="20.25" customHeight="1" x14ac:dyDescent="0.2">
      <c r="B50" s="166" t="s">
        <v>110</v>
      </c>
      <c r="C50" s="158"/>
      <c r="D50" s="209" t="s">
        <v>85</v>
      </c>
      <c r="AA50" s="221" t="s">
        <v>553</v>
      </c>
      <c r="AB50" s="221" t="s">
        <v>549</v>
      </c>
    </row>
    <row r="51" spans="2:28" ht="20.25" customHeight="1" x14ac:dyDescent="0.2">
      <c r="B51" s="166" t="s">
        <v>111</v>
      </c>
      <c r="C51" s="158"/>
      <c r="D51" s="209" t="s">
        <v>85</v>
      </c>
      <c r="AA51" s="54" t="s">
        <v>252</v>
      </c>
      <c r="AB51" s="54" t="s">
        <v>351</v>
      </c>
    </row>
    <row r="52" spans="2:28" ht="20.25" customHeight="1" x14ac:dyDescent="0.2">
      <c r="B52" s="166" t="s">
        <v>113</v>
      </c>
      <c r="C52" s="158"/>
      <c r="D52" s="209" t="s">
        <v>85</v>
      </c>
      <c r="AA52" s="54" t="s">
        <v>179</v>
      </c>
      <c r="AB52" s="54" t="s">
        <v>352</v>
      </c>
    </row>
    <row r="53" spans="2:28" ht="20.25" customHeight="1" x14ac:dyDescent="0.2">
      <c r="B53" s="166" t="s">
        <v>115</v>
      </c>
      <c r="C53" s="158"/>
      <c r="D53" s="209" t="s">
        <v>85</v>
      </c>
      <c r="AA53" s="54" t="s">
        <v>149</v>
      </c>
      <c r="AB53" s="54" t="s">
        <v>361</v>
      </c>
    </row>
    <row r="54" spans="2:28" ht="20.25" customHeight="1" x14ac:dyDescent="0.2">
      <c r="B54" s="166" t="s">
        <v>117</v>
      </c>
      <c r="C54" s="158"/>
      <c r="D54" s="209" t="s">
        <v>85</v>
      </c>
      <c r="AA54" s="54" t="s">
        <v>147</v>
      </c>
      <c r="AB54" s="54" t="s">
        <v>362</v>
      </c>
    </row>
    <row r="55" spans="2:28" ht="20.25" customHeight="1" x14ac:dyDescent="0.2">
      <c r="B55" s="166" t="s">
        <v>290</v>
      </c>
      <c r="C55" s="158"/>
      <c r="D55" s="209" t="s">
        <v>85</v>
      </c>
      <c r="AA55" s="54" t="s">
        <v>524</v>
      </c>
      <c r="AB55" s="54" t="s">
        <v>529</v>
      </c>
    </row>
    <row r="56" spans="2:28" ht="20.25" customHeight="1" x14ac:dyDescent="0.2">
      <c r="B56" s="166" t="s">
        <v>250</v>
      </c>
      <c r="C56" s="158"/>
      <c r="D56" s="209" t="s">
        <v>85</v>
      </c>
      <c r="AA56" s="54" t="s">
        <v>258</v>
      </c>
      <c r="AB56" s="54" t="s">
        <v>363</v>
      </c>
    </row>
    <row r="57" spans="2:28" ht="20.25" customHeight="1" x14ac:dyDescent="0.2">
      <c r="B57" s="166" t="s">
        <v>119</v>
      </c>
      <c r="C57" s="158"/>
      <c r="D57" s="209" t="s">
        <v>85</v>
      </c>
      <c r="AA57" s="54" t="s">
        <v>243</v>
      </c>
      <c r="AB57" s="54" t="s">
        <v>364</v>
      </c>
    </row>
    <row r="58" spans="2:28" ht="20.25" customHeight="1" x14ac:dyDescent="0.2">
      <c r="B58" s="166" t="s">
        <v>121</v>
      </c>
      <c r="C58" s="158"/>
      <c r="D58" s="209" t="s">
        <v>85</v>
      </c>
      <c r="AA58" s="54" t="s">
        <v>309</v>
      </c>
      <c r="AB58" s="54" t="s">
        <v>365</v>
      </c>
    </row>
    <row r="59" spans="2:28" ht="20.25" customHeight="1" x14ac:dyDescent="0.2">
      <c r="B59" s="166" t="s">
        <v>123</v>
      </c>
      <c r="C59" s="158"/>
      <c r="D59" s="209" t="s">
        <v>85</v>
      </c>
      <c r="AA59" s="54" t="s">
        <v>259</v>
      </c>
      <c r="AB59" s="54" t="s">
        <v>366</v>
      </c>
    </row>
    <row r="60" spans="2:28" ht="20.25" customHeight="1" x14ac:dyDescent="0.2">
      <c r="B60" s="166" t="s">
        <v>124</v>
      </c>
      <c r="C60" s="158"/>
      <c r="D60" s="209" t="s">
        <v>85</v>
      </c>
      <c r="AA60" s="54" t="s">
        <v>257</v>
      </c>
      <c r="AB60" s="54" t="s">
        <v>360</v>
      </c>
    </row>
    <row r="61" spans="2:28" ht="20.25" customHeight="1" x14ac:dyDescent="0.2">
      <c r="B61" s="166" t="s">
        <v>251</v>
      </c>
      <c r="C61" s="158"/>
      <c r="D61" s="209" t="s">
        <v>87</v>
      </c>
      <c r="AA61" s="54" t="s">
        <v>138</v>
      </c>
      <c r="AB61" s="54" t="s">
        <v>354</v>
      </c>
    </row>
    <row r="62" spans="2:28" ht="20.25" customHeight="1" x14ac:dyDescent="0.2">
      <c r="B62" s="166" t="s">
        <v>127</v>
      </c>
      <c r="C62" s="158"/>
      <c r="D62" s="209" t="s">
        <v>85</v>
      </c>
      <c r="AA62" s="54" t="s">
        <v>142</v>
      </c>
      <c r="AB62" s="54" t="s">
        <v>370</v>
      </c>
    </row>
    <row r="63" spans="2:28" ht="20.25" customHeight="1" x14ac:dyDescent="0.2">
      <c r="B63" s="166" t="s">
        <v>130</v>
      </c>
      <c r="C63" s="158"/>
      <c r="D63" s="209" t="s">
        <v>86</v>
      </c>
      <c r="AA63" s="54" t="s">
        <v>255</v>
      </c>
      <c r="AB63" s="54" t="s">
        <v>358</v>
      </c>
    </row>
    <row r="64" spans="2:28" ht="20.25" customHeight="1" x14ac:dyDescent="0.2">
      <c r="B64" s="300" t="s">
        <v>591</v>
      </c>
      <c r="C64" s="158"/>
      <c r="D64" s="209" t="s">
        <v>87</v>
      </c>
      <c r="AA64" s="54" t="s">
        <v>256</v>
      </c>
      <c r="AB64" s="54" t="s">
        <v>359</v>
      </c>
    </row>
    <row r="65" spans="2:28" ht="20.25" customHeight="1" x14ac:dyDescent="0.2">
      <c r="B65" s="166" t="s">
        <v>132</v>
      </c>
      <c r="C65" s="158"/>
      <c r="D65" s="209" t="s">
        <v>525</v>
      </c>
      <c r="AA65" s="54" t="s">
        <v>135</v>
      </c>
      <c r="AB65" s="54" t="s">
        <v>353</v>
      </c>
    </row>
    <row r="66" spans="2:28" ht="10.5" customHeight="1" x14ac:dyDescent="0.2">
      <c r="B66" s="166"/>
      <c r="C66" s="158"/>
      <c r="D66" s="210"/>
      <c r="AA66" s="54" t="s">
        <v>254</v>
      </c>
      <c r="AB66" s="54" t="s">
        <v>357</v>
      </c>
    </row>
    <row r="67" spans="2:28" ht="20.25" customHeight="1" x14ac:dyDescent="0.2">
      <c r="B67" s="164" t="s">
        <v>277</v>
      </c>
      <c r="C67" s="158"/>
      <c r="D67" s="208"/>
      <c r="AA67" s="54" t="s">
        <v>253</v>
      </c>
      <c r="AB67" s="54" t="s">
        <v>355</v>
      </c>
    </row>
    <row r="68" spans="2:28" ht="20.25" customHeight="1" x14ac:dyDescent="0.2">
      <c r="B68" s="166" t="s">
        <v>216</v>
      </c>
      <c r="C68" s="158"/>
      <c r="D68" s="209" t="s">
        <v>85</v>
      </c>
      <c r="AA68" s="54" t="s">
        <v>156</v>
      </c>
      <c r="AB68" s="54" t="s">
        <v>356</v>
      </c>
    </row>
    <row r="69" spans="2:28" ht="20.25" customHeight="1" x14ac:dyDescent="0.2">
      <c r="B69" s="166" t="s">
        <v>218</v>
      </c>
      <c r="C69" s="158"/>
      <c r="D69" s="209" t="s">
        <v>85</v>
      </c>
      <c r="AA69" s="273" t="s">
        <v>571</v>
      </c>
      <c r="AB69" s="273" t="s">
        <v>573</v>
      </c>
    </row>
    <row r="70" spans="2:28" ht="20.25" customHeight="1" x14ac:dyDescent="0.2">
      <c r="B70" s="166" t="s">
        <v>549</v>
      </c>
      <c r="C70" s="158"/>
      <c r="D70" s="209" t="s">
        <v>85</v>
      </c>
      <c r="AA70" s="273" t="s">
        <v>569</v>
      </c>
      <c r="AB70" s="273" t="s">
        <v>574</v>
      </c>
    </row>
    <row r="71" spans="2:28" ht="20.25" customHeight="1" x14ac:dyDescent="0.2">
      <c r="B71" s="166" t="s">
        <v>252</v>
      </c>
      <c r="C71" s="158"/>
      <c r="D71" s="209" t="s">
        <v>94</v>
      </c>
      <c r="AA71" s="54" t="s">
        <v>518</v>
      </c>
      <c r="AB71" s="54" t="s">
        <v>530</v>
      </c>
    </row>
    <row r="72" spans="2:28" ht="20.25" customHeight="1" x14ac:dyDescent="0.2">
      <c r="B72" s="166" t="s">
        <v>179</v>
      </c>
      <c r="C72" s="158"/>
      <c r="D72" s="209" t="s">
        <v>94</v>
      </c>
      <c r="AA72" s="54" t="s">
        <v>248</v>
      </c>
      <c r="AB72" s="54" t="s">
        <v>371</v>
      </c>
    </row>
    <row r="73" spans="2:28" ht="20.25" customHeight="1" x14ac:dyDescent="0.2">
      <c r="B73" s="166" t="s">
        <v>147</v>
      </c>
      <c r="C73" s="158"/>
      <c r="D73" s="209" t="s">
        <v>85</v>
      </c>
      <c r="AA73" s="54" t="s">
        <v>140</v>
      </c>
      <c r="AB73" s="54" t="s">
        <v>367</v>
      </c>
    </row>
    <row r="74" spans="2:28" ht="20.25" customHeight="1" x14ac:dyDescent="0.2">
      <c r="B74" s="166" t="s">
        <v>149</v>
      </c>
      <c r="C74" s="158"/>
      <c r="D74" s="209" t="s">
        <v>85</v>
      </c>
      <c r="AA74" s="54" t="s">
        <v>163</v>
      </c>
      <c r="AB74" s="54" t="s">
        <v>368</v>
      </c>
    </row>
    <row r="75" spans="2:28" ht="20.25" customHeight="1" x14ac:dyDescent="0.2">
      <c r="B75" s="166" t="s">
        <v>524</v>
      </c>
      <c r="C75" s="158"/>
      <c r="D75" s="209" t="s">
        <v>85</v>
      </c>
      <c r="AA75" s="54" t="s">
        <v>260</v>
      </c>
      <c r="AB75" s="54" t="s">
        <v>369</v>
      </c>
    </row>
    <row r="76" spans="2:28" ht="20.25" customHeight="1" x14ac:dyDescent="0.2">
      <c r="B76" s="166" t="s">
        <v>258</v>
      </c>
      <c r="C76" s="158"/>
      <c r="D76" s="209" t="s">
        <v>85</v>
      </c>
    </row>
    <row r="77" spans="2:28" ht="20.25" customHeight="1" x14ac:dyDescent="0.2">
      <c r="B77" s="166" t="s">
        <v>243</v>
      </c>
      <c r="C77" s="158"/>
      <c r="D77" s="209" t="s">
        <v>94</v>
      </c>
    </row>
    <row r="78" spans="2:28" ht="20.25" customHeight="1" x14ac:dyDescent="0.2">
      <c r="B78" s="166" t="s">
        <v>309</v>
      </c>
      <c r="C78" s="158"/>
      <c r="D78" s="209" t="s">
        <v>85</v>
      </c>
      <c r="AA78" s="54" t="s">
        <v>208</v>
      </c>
      <c r="AB78" s="54" t="s">
        <v>415</v>
      </c>
    </row>
    <row r="79" spans="2:28" ht="20.25" customHeight="1" x14ac:dyDescent="0.2">
      <c r="B79" s="166" t="s">
        <v>259</v>
      </c>
      <c r="C79" s="158"/>
      <c r="D79" s="209" t="s">
        <v>97</v>
      </c>
      <c r="AA79" s="54" t="s">
        <v>244</v>
      </c>
      <c r="AB79" s="54" t="s">
        <v>416</v>
      </c>
    </row>
    <row r="80" spans="2:28" ht="20.25" customHeight="1" x14ac:dyDescent="0.2">
      <c r="B80" s="166" t="s">
        <v>257</v>
      </c>
      <c r="C80" s="158"/>
      <c r="D80" s="209" t="s">
        <v>85</v>
      </c>
      <c r="AA80" s="54" t="s">
        <v>186</v>
      </c>
      <c r="AB80" s="54" t="s">
        <v>372</v>
      </c>
    </row>
    <row r="81" spans="2:28" ht="20.25" customHeight="1" x14ac:dyDescent="0.2">
      <c r="B81" s="166" t="s">
        <v>138</v>
      </c>
      <c r="C81" s="158"/>
      <c r="D81" s="209" t="s">
        <v>85</v>
      </c>
      <c r="AA81" s="54" t="s">
        <v>187</v>
      </c>
      <c r="AB81" s="54" t="s">
        <v>373</v>
      </c>
    </row>
    <row r="82" spans="2:28" ht="20.25" customHeight="1" x14ac:dyDescent="0.2">
      <c r="B82" s="166" t="s">
        <v>142</v>
      </c>
      <c r="C82" s="158"/>
      <c r="D82" s="209" t="s">
        <v>85</v>
      </c>
      <c r="AA82" s="54" t="s">
        <v>188</v>
      </c>
      <c r="AB82" s="54" t="s">
        <v>374</v>
      </c>
    </row>
    <row r="83" spans="2:28" ht="20.25" customHeight="1" x14ac:dyDescent="0.2">
      <c r="B83" s="166" t="s">
        <v>256</v>
      </c>
      <c r="C83" s="158"/>
      <c r="D83" s="209" t="s">
        <v>94</v>
      </c>
      <c r="AA83" s="54" t="s">
        <v>189</v>
      </c>
      <c r="AB83" s="54" t="s">
        <v>375</v>
      </c>
    </row>
    <row r="84" spans="2:28" ht="20.25" customHeight="1" x14ac:dyDescent="0.2">
      <c r="B84" s="166" t="s">
        <v>255</v>
      </c>
      <c r="C84" s="158"/>
      <c r="D84" s="209" t="s">
        <v>94</v>
      </c>
      <c r="AA84" s="54" t="s">
        <v>275</v>
      </c>
      <c r="AB84" s="54" t="s">
        <v>376</v>
      </c>
    </row>
    <row r="85" spans="2:28" ht="20.25" customHeight="1" x14ac:dyDescent="0.2">
      <c r="B85" s="166" t="s">
        <v>135</v>
      </c>
      <c r="C85" s="158"/>
      <c r="D85" s="209" t="s">
        <v>85</v>
      </c>
      <c r="AA85" s="54" t="s">
        <v>190</v>
      </c>
      <c r="AB85" s="54" t="s">
        <v>377</v>
      </c>
    </row>
    <row r="86" spans="2:28" ht="20.25" customHeight="1" x14ac:dyDescent="0.2">
      <c r="B86" s="166" t="s">
        <v>254</v>
      </c>
      <c r="C86" s="158"/>
      <c r="D86" s="209" t="s">
        <v>85</v>
      </c>
      <c r="AA86" s="54" t="s">
        <v>191</v>
      </c>
      <c r="AB86" s="54" t="s">
        <v>378</v>
      </c>
    </row>
    <row r="87" spans="2:28" ht="20.25" customHeight="1" x14ac:dyDescent="0.2">
      <c r="B87" s="166" t="s">
        <v>253</v>
      </c>
      <c r="C87" s="158"/>
      <c r="D87" s="209" t="s">
        <v>85</v>
      </c>
      <c r="AA87" s="54" t="s">
        <v>192</v>
      </c>
      <c r="AB87" s="54" t="s">
        <v>379</v>
      </c>
    </row>
    <row r="88" spans="2:28" ht="20.25" customHeight="1" x14ac:dyDescent="0.2">
      <c r="B88" s="166" t="s">
        <v>156</v>
      </c>
      <c r="C88" s="158"/>
      <c r="D88" s="209" t="s">
        <v>85</v>
      </c>
      <c r="AA88" s="54" t="s">
        <v>193</v>
      </c>
      <c r="AB88" s="54" t="s">
        <v>380</v>
      </c>
    </row>
    <row r="89" spans="2:28" ht="20.25" customHeight="1" x14ac:dyDescent="0.2">
      <c r="B89" s="166" t="s">
        <v>571</v>
      </c>
      <c r="C89" s="158"/>
      <c r="D89" s="209" t="s">
        <v>575</v>
      </c>
      <c r="AA89" s="54" t="s">
        <v>265</v>
      </c>
      <c r="AB89" s="221" t="s">
        <v>194</v>
      </c>
    </row>
    <row r="90" spans="2:28" ht="20.25" customHeight="1" x14ac:dyDescent="0.2">
      <c r="B90" s="166" t="s">
        <v>569</v>
      </c>
      <c r="C90" s="158"/>
      <c r="D90" s="209" t="s">
        <v>575</v>
      </c>
      <c r="AA90" s="54" t="s">
        <v>266</v>
      </c>
      <c r="AB90" s="221" t="s">
        <v>195</v>
      </c>
    </row>
    <row r="91" spans="2:28" ht="20.25" customHeight="1" x14ac:dyDescent="0.2">
      <c r="B91" s="166" t="s">
        <v>518</v>
      </c>
      <c r="C91" s="158"/>
      <c r="D91" s="209" t="s">
        <v>94</v>
      </c>
      <c r="AA91" s="54" t="s">
        <v>223</v>
      </c>
      <c r="AB91" s="54" t="s">
        <v>382</v>
      </c>
    </row>
    <row r="92" spans="2:28" ht="20.25" customHeight="1" x14ac:dyDescent="0.2">
      <c r="B92" s="166" t="s">
        <v>248</v>
      </c>
      <c r="C92" s="158"/>
      <c r="D92" s="209" t="s">
        <v>98</v>
      </c>
      <c r="AA92" s="54"/>
      <c r="AB92" s="54"/>
    </row>
    <row r="93" spans="2:28" ht="20.25" customHeight="1" x14ac:dyDescent="0.2">
      <c r="B93" s="166" t="s">
        <v>140</v>
      </c>
      <c r="C93" s="158"/>
      <c r="D93" s="209" t="s">
        <v>87</v>
      </c>
      <c r="AA93" s="54"/>
      <c r="AB93" s="54"/>
    </row>
    <row r="94" spans="2:28" ht="20.25" customHeight="1" x14ac:dyDescent="0.2">
      <c r="B94" s="166" t="s">
        <v>163</v>
      </c>
      <c r="C94" s="158"/>
      <c r="D94" s="209" t="s">
        <v>94</v>
      </c>
      <c r="AA94" s="54" t="s">
        <v>279</v>
      </c>
      <c r="AB94" s="54" t="s">
        <v>383</v>
      </c>
    </row>
    <row r="95" spans="2:28" ht="20.25" customHeight="1" x14ac:dyDescent="0.2">
      <c r="B95" s="166" t="s">
        <v>260</v>
      </c>
      <c r="C95" s="158"/>
      <c r="D95" s="209" t="s">
        <v>87</v>
      </c>
      <c r="AA95" s="54" t="s">
        <v>197</v>
      </c>
      <c r="AB95" s="54" t="s">
        <v>210</v>
      </c>
    </row>
    <row r="96" spans="2:28" ht="20.25" customHeight="1" x14ac:dyDescent="0.2">
      <c r="B96" s="211"/>
      <c r="C96" s="212"/>
      <c r="D96" s="213"/>
      <c r="AA96" s="54" t="s">
        <v>198</v>
      </c>
      <c r="AB96" s="54" t="s">
        <v>211</v>
      </c>
    </row>
    <row r="97" spans="2:28" ht="20.25" customHeight="1" x14ac:dyDescent="0.2">
      <c r="B97" s="196" t="s">
        <v>246</v>
      </c>
      <c r="C97" s="196"/>
      <c r="D97" s="214"/>
      <c r="AA97" s="54" t="s">
        <v>199</v>
      </c>
      <c r="AB97" s="54" t="s">
        <v>384</v>
      </c>
    </row>
    <row r="98" spans="2:28" ht="20.25" customHeight="1" x14ac:dyDescent="0.2">
      <c r="B98" s="164" t="s">
        <v>276</v>
      </c>
      <c r="C98" s="158"/>
      <c r="D98" s="208"/>
      <c r="AA98" s="54" t="s">
        <v>200</v>
      </c>
      <c r="AB98" s="54" t="s">
        <v>385</v>
      </c>
    </row>
    <row r="99" spans="2:28" ht="20.25" customHeight="1" x14ac:dyDescent="0.2">
      <c r="B99" s="166" t="s">
        <v>208</v>
      </c>
      <c r="C99" s="158"/>
      <c r="D99" s="209" t="s">
        <v>320</v>
      </c>
      <c r="AA99" s="54" t="s">
        <v>201</v>
      </c>
      <c r="AB99" s="54" t="s">
        <v>386</v>
      </c>
    </row>
    <row r="100" spans="2:28" ht="20.25" customHeight="1" x14ac:dyDescent="0.2">
      <c r="B100" s="166" t="s">
        <v>244</v>
      </c>
      <c r="C100" s="158"/>
      <c r="D100" s="209" t="s">
        <v>321</v>
      </c>
      <c r="AA100" s="54" t="s">
        <v>214</v>
      </c>
      <c r="AB100" s="54" t="s">
        <v>387</v>
      </c>
    </row>
    <row r="101" spans="2:28" ht="20.25" customHeight="1" x14ac:dyDescent="0.2">
      <c r="B101" s="166" t="s">
        <v>186</v>
      </c>
      <c r="C101" s="158"/>
      <c r="D101" s="209" t="s">
        <v>85</v>
      </c>
      <c r="AA101" s="54" t="s">
        <v>202</v>
      </c>
      <c r="AB101" s="54" t="s">
        <v>388</v>
      </c>
    </row>
    <row r="102" spans="2:28" ht="10.5" customHeight="1" x14ac:dyDescent="0.2">
      <c r="B102" s="166"/>
      <c r="C102" s="158"/>
      <c r="D102" s="210"/>
      <c r="AA102" s="54" t="s">
        <v>203</v>
      </c>
      <c r="AB102" s="54" t="s">
        <v>389</v>
      </c>
    </row>
    <row r="103" spans="2:28" ht="20.25" customHeight="1" x14ac:dyDescent="0.2">
      <c r="B103" s="164" t="s">
        <v>278</v>
      </c>
      <c r="C103" s="158"/>
      <c r="D103" s="208"/>
      <c r="AA103" s="54" t="s">
        <v>204</v>
      </c>
      <c r="AB103" s="54" t="s">
        <v>390</v>
      </c>
    </row>
    <row r="104" spans="2:28" ht="20.25" customHeight="1" x14ac:dyDescent="0.2">
      <c r="B104" s="166" t="s">
        <v>187</v>
      </c>
      <c r="C104" s="158"/>
      <c r="D104" s="209" t="s">
        <v>85</v>
      </c>
      <c r="AA104" s="54" t="s">
        <v>205</v>
      </c>
      <c r="AB104" s="54" t="s">
        <v>391</v>
      </c>
    </row>
    <row r="105" spans="2:28" ht="20.25" customHeight="1" x14ac:dyDescent="0.2">
      <c r="B105" s="166" t="s">
        <v>188</v>
      </c>
      <c r="C105" s="158"/>
      <c r="D105" s="209" t="s">
        <v>85</v>
      </c>
      <c r="AA105" s="54" t="s">
        <v>206</v>
      </c>
      <c r="AB105" s="54" t="s">
        <v>392</v>
      </c>
    </row>
    <row r="106" spans="2:28" ht="20.25" customHeight="1" x14ac:dyDescent="0.2">
      <c r="B106" s="166" t="s">
        <v>189</v>
      </c>
      <c r="C106" s="158"/>
      <c r="D106" s="209" t="s">
        <v>85</v>
      </c>
      <c r="AA106" s="54" t="s">
        <v>207</v>
      </c>
      <c r="AB106" s="54" t="s">
        <v>393</v>
      </c>
    </row>
    <row r="107" spans="2:28" ht="20.25" customHeight="1" x14ac:dyDescent="0.2">
      <c r="B107" s="166" t="s">
        <v>275</v>
      </c>
      <c r="C107" s="158"/>
      <c r="D107" s="209" t="s">
        <v>85</v>
      </c>
      <c r="AA107" s="54" t="s">
        <v>441</v>
      </c>
      <c r="AB107" s="54" t="s">
        <v>439</v>
      </c>
    </row>
    <row r="108" spans="2:28" s="40" customFormat="1" ht="20.25" customHeight="1" x14ac:dyDescent="0.2">
      <c r="B108" s="215" t="s">
        <v>190</v>
      </c>
      <c r="C108" s="216"/>
      <c r="D108" s="209" t="s">
        <v>85</v>
      </c>
      <c r="AA108" s="54" t="s">
        <v>184</v>
      </c>
      <c r="AB108" s="54" t="s">
        <v>394</v>
      </c>
    </row>
    <row r="109" spans="2:28" s="40" customFormat="1" ht="20.25" customHeight="1" x14ac:dyDescent="0.2">
      <c r="B109" s="215" t="s">
        <v>191</v>
      </c>
      <c r="C109" s="216"/>
      <c r="D109" s="209" t="s">
        <v>85</v>
      </c>
      <c r="AA109" s="54" t="s">
        <v>261</v>
      </c>
      <c r="AB109" s="54" t="s">
        <v>395</v>
      </c>
    </row>
    <row r="110" spans="2:28" s="40" customFormat="1" ht="20.25" customHeight="1" x14ac:dyDescent="0.2">
      <c r="B110" s="215" t="s">
        <v>192</v>
      </c>
      <c r="C110" s="216"/>
      <c r="D110" s="209" t="s">
        <v>85</v>
      </c>
      <c r="AA110" s="54" t="s">
        <v>209</v>
      </c>
      <c r="AB110" s="54" t="s">
        <v>396</v>
      </c>
    </row>
    <row r="111" spans="2:28" ht="20.25" customHeight="1" x14ac:dyDescent="0.2">
      <c r="B111" s="166" t="s">
        <v>193</v>
      </c>
      <c r="C111" s="158"/>
      <c r="D111" s="209" t="s">
        <v>85</v>
      </c>
      <c r="AA111" s="54" t="s">
        <v>185</v>
      </c>
      <c r="AB111" s="54" t="s">
        <v>435</v>
      </c>
    </row>
    <row r="112" spans="2:28" ht="20.25" customHeight="1" x14ac:dyDescent="0.2">
      <c r="B112" s="166" t="s">
        <v>265</v>
      </c>
      <c r="C112" s="158"/>
      <c r="D112" s="209" t="s">
        <v>85</v>
      </c>
      <c r="AA112" s="54" t="s">
        <v>272</v>
      </c>
      <c r="AB112" s="54" t="s">
        <v>397</v>
      </c>
    </row>
    <row r="113" spans="2:28" ht="20.25" customHeight="1" x14ac:dyDescent="0.2">
      <c r="B113" s="166" t="s">
        <v>266</v>
      </c>
      <c r="C113" s="158"/>
      <c r="D113" s="209" t="s">
        <v>85</v>
      </c>
      <c r="AA113" s="54" t="s">
        <v>301</v>
      </c>
      <c r="AB113" s="54" t="s">
        <v>398</v>
      </c>
    </row>
    <row r="114" spans="2:28" ht="10.5" customHeight="1" x14ac:dyDescent="0.2">
      <c r="B114" s="166"/>
      <c r="C114" s="158"/>
      <c r="D114" s="210"/>
      <c r="AA114" s="54" t="s">
        <v>302</v>
      </c>
      <c r="AB114" s="54" t="s">
        <v>399</v>
      </c>
    </row>
    <row r="115" spans="2:28" ht="20.25" customHeight="1" x14ac:dyDescent="0.2">
      <c r="B115" s="164" t="s">
        <v>280</v>
      </c>
      <c r="C115" s="158"/>
      <c r="D115" s="208"/>
      <c r="AA115" s="54" t="s">
        <v>303</v>
      </c>
      <c r="AB115" s="54" t="s">
        <v>400</v>
      </c>
    </row>
    <row r="116" spans="2:28" ht="20.25" customHeight="1" x14ac:dyDescent="0.2">
      <c r="B116" s="166" t="s">
        <v>223</v>
      </c>
      <c r="C116" s="158"/>
      <c r="D116" s="209" t="s">
        <v>85</v>
      </c>
      <c r="AA116" s="54" t="s">
        <v>297</v>
      </c>
      <c r="AB116" s="54" t="s">
        <v>401</v>
      </c>
    </row>
    <row r="117" spans="2:28" ht="20.25" customHeight="1" x14ac:dyDescent="0.2">
      <c r="B117" s="166" t="s">
        <v>279</v>
      </c>
      <c r="C117" s="158"/>
      <c r="D117" s="209" t="s">
        <v>85</v>
      </c>
      <c r="AA117" s="54" t="s">
        <v>304</v>
      </c>
      <c r="AB117" s="54" t="s">
        <v>402</v>
      </c>
    </row>
    <row r="118" spans="2:28" ht="10.5" customHeight="1" x14ac:dyDescent="0.2">
      <c r="B118" s="166"/>
      <c r="C118" s="158"/>
      <c r="D118" s="210"/>
      <c r="AA118" s="54" t="s">
        <v>305</v>
      </c>
      <c r="AB118" s="54" t="s">
        <v>403</v>
      </c>
    </row>
    <row r="119" spans="2:28" ht="20.25" customHeight="1" x14ac:dyDescent="0.2">
      <c r="B119" s="164" t="s">
        <v>281</v>
      </c>
      <c r="C119" s="158"/>
      <c r="D119" s="208"/>
      <c r="AA119" s="27" t="s">
        <v>306</v>
      </c>
      <c r="AB119" s="27" t="s">
        <v>404</v>
      </c>
    </row>
    <row r="120" spans="2:28" ht="20.25" customHeight="1" x14ac:dyDescent="0.2">
      <c r="B120" s="166" t="s">
        <v>197</v>
      </c>
      <c r="C120" s="158"/>
      <c r="D120" s="209" t="s">
        <v>85</v>
      </c>
      <c r="AA120" s="27" t="s">
        <v>300</v>
      </c>
      <c r="AB120" s="27" t="s">
        <v>405</v>
      </c>
    </row>
    <row r="121" spans="2:28" ht="20.25" customHeight="1" x14ac:dyDescent="0.2">
      <c r="B121" s="166" t="s">
        <v>198</v>
      </c>
      <c r="C121" s="158"/>
      <c r="D121" s="209" t="s">
        <v>85</v>
      </c>
    </row>
    <row r="122" spans="2:28" ht="20.25" customHeight="1" x14ac:dyDescent="0.2">
      <c r="B122" s="166" t="s">
        <v>199</v>
      </c>
      <c r="C122" s="158"/>
      <c r="D122" s="209" t="s">
        <v>85</v>
      </c>
    </row>
    <row r="123" spans="2:28" ht="10.5" customHeight="1" x14ac:dyDescent="0.2">
      <c r="B123" s="166"/>
      <c r="C123" s="158"/>
      <c r="D123" s="210"/>
    </row>
    <row r="124" spans="2:28" ht="20.25" customHeight="1" x14ac:dyDescent="0.2">
      <c r="B124" s="164" t="s">
        <v>282</v>
      </c>
      <c r="C124" s="158"/>
      <c r="D124" s="208"/>
    </row>
    <row r="125" spans="2:28" ht="20.25" customHeight="1" x14ac:dyDescent="0.2">
      <c r="B125" s="166" t="s">
        <v>200</v>
      </c>
      <c r="C125" s="158"/>
      <c r="D125" s="209" t="s">
        <v>85</v>
      </c>
    </row>
    <row r="126" spans="2:28" ht="20.25" customHeight="1" x14ac:dyDescent="0.2">
      <c r="B126" s="166" t="s">
        <v>201</v>
      </c>
      <c r="C126" s="158"/>
      <c r="D126" s="209" t="s">
        <v>85</v>
      </c>
    </row>
    <row r="127" spans="2:28" ht="20.25" customHeight="1" x14ac:dyDescent="0.2">
      <c r="B127" s="309" t="s">
        <v>214</v>
      </c>
      <c r="C127" s="158"/>
      <c r="D127" s="209" t="s">
        <v>85</v>
      </c>
    </row>
    <row r="128" spans="2:28" ht="20.25" customHeight="1" x14ac:dyDescent="0.2">
      <c r="B128" s="166" t="s">
        <v>202</v>
      </c>
      <c r="C128" s="158"/>
      <c r="D128" s="209" t="s">
        <v>85</v>
      </c>
    </row>
    <row r="129" spans="2:4" ht="20.25" customHeight="1" x14ac:dyDescent="0.2">
      <c r="B129" s="166" t="s">
        <v>203</v>
      </c>
      <c r="C129" s="158"/>
      <c r="D129" s="209" t="s">
        <v>85</v>
      </c>
    </row>
    <row r="130" spans="2:4" ht="20.25" customHeight="1" x14ac:dyDescent="0.2">
      <c r="B130" s="166" t="s">
        <v>204</v>
      </c>
      <c r="C130" s="158"/>
      <c r="D130" s="209" t="s">
        <v>86</v>
      </c>
    </row>
    <row r="131" spans="2:4" ht="10.5" customHeight="1" x14ac:dyDescent="0.2">
      <c r="B131" s="166"/>
      <c r="C131" s="158"/>
      <c r="D131" s="210"/>
    </row>
    <row r="132" spans="2:4" ht="20.25" customHeight="1" x14ac:dyDescent="0.2">
      <c r="B132" s="164" t="s">
        <v>283</v>
      </c>
      <c r="C132" s="158"/>
      <c r="D132" s="208"/>
    </row>
    <row r="133" spans="2:4" ht="20.25" customHeight="1" x14ac:dyDescent="0.2">
      <c r="B133" s="166" t="s">
        <v>205</v>
      </c>
      <c r="C133" s="158"/>
      <c r="D133" s="209" t="s">
        <v>85</v>
      </c>
    </row>
    <row r="134" spans="2:4" ht="20.25" customHeight="1" x14ac:dyDescent="0.2">
      <c r="B134" s="166" t="s">
        <v>206</v>
      </c>
      <c r="C134" s="158"/>
      <c r="D134" s="209" t="s">
        <v>85</v>
      </c>
    </row>
    <row r="135" spans="2:4" ht="20.25" customHeight="1" x14ac:dyDescent="0.2">
      <c r="B135" s="166" t="s">
        <v>207</v>
      </c>
      <c r="C135" s="158"/>
      <c r="D135" s="209" t="s">
        <v>85</v>
      </c>
    </row>
    <row r="136" spans="2:4" ht="20.25" customHeight="1" x14ac:dyDescent="0.2">
      <c r="B136" s="166" t="s">
        <v>441</v>
      </c>
      <c r="C136" s="158"/>
      <c r="D136" s="209" t="s">
        <v>85</v>
      </c>
    </row>
    <row r="137" spans="2:4" ht="10.5" customHeight="1" x14ac:dyDescent="0.2">
      <c r="B137" s="166"/>
      <c r="C137" s="158"/>
      <c r="D137" s="210"/>
    </row>
    <row r="138" spans="2:4" ht="20.25" customHeight="1" x14ac:dyDescent="0.2">
      <c r="B138" s="164" t="s">
        <v>284</v>
      </c>
      <c r="C138" s="158"/>
      <c r="D138" s="208"/>
    </row>
    <row r="139" spans="2:4" ht="20.25" customHeight="1" x14ac:dyDescent="0.2">
      <c r="B139" s="166" t="s">
        <v>184</v>
      </c>
      <c r="C139" s="158"/>
      <c r="D139" s="209" t="s">
        <v>85</v>
      </c>
    </row>
    <row r="140" spans="2:4" ht="20.25" customHeight="1" x14ac:dyDescent="0.2">
      <c r="B140" s="166" t="s">
        <v>261</v>
      </c>
      <c r="C140" s="158"/>
      <c r="D140" s="209" t="s">
        <v>85</v>
      </c>
    </row>
    <row r="141" spans="2:4" ht="20.25" customHeight="1" x14ac:dyDescent="0.2">
      <c r="B141" s="166" t="s">
        <v>209</v>
      </c>
      <c r="C141" s="158"/>
      <c r="D141" s="209" t="s">
        <v>85</v>
      </c>
    </row>
    <row r="142" spans="2:4" ht="20.25" customHeight="1" x14ac:dyDescent="0.2">
      <c r="B142" s="166" t="s">
        <v>185</v>
      </c>
      <c r="C142" s="158"/>
      <c r="D142" s="209" t="s">
        <v>85</v>
      </c>
    </row>
    <row r="143" spans="2:4" ht="9.75" customHeight="1" x14ac:dyDescent="0.2">
      <c r="B143" s="166"/>
      <c r="C143" s="158"/>
      <c r="D143" s="210"/>
    </row>
    <row r="144" spans="2:4" ht="20.25" customHeight="1" x14ac:dyDescent="0.2">
      <c r="B144" s="164" t="s">
        <v>295</v>
      </c>
      <c r="C144" s="158"/>
      <c r="D144" s="208"/>
    </row>
    <row r="145" spans="1:4" ht="20.25" customHeight="1" x14ac:dyDescent="0.2">
      <c r="B145" s="166" t="s">
        <v>272</v>
      </c>
      <c r="C145" s="158"/>
      <c r="D145" s="209" t="s">
        <v>85</v>
      </c>
    </row>
    <row r="146" spans="1:4" ht="20.25" customHeight="1" x14ac:dyDescent="0.2">
      <c r="B146" s="166" t="s">
        <v>301</v>
      </c>
      <c r="C146" s="158"/>
      <c r="D146" s="209" t="s">
        <v>85</v>
      </c>
    </row>
    <row r="147" spans="1:4" ht="20.25" customHeight="1" x14ac:dyDescent="0.2">
      <c r="B147" s="166" t="s">
        <v>302</v>
      </c>
      <c r="C147" s="158"/>
      <c r="D147" s="209" t="s">
        <v>86</v>
      </c>
    </row>
    <row r="148" spans="1:4" ht="20.25" customHeight="1" x14ac:dyDescent="0.2">
      <c r="B148" s="166" t="s">
        <v>303</v>
      </c>
      <c r="C148" s="158"/>
      <c r="D148" s="209" t="s">
        <v>87</v>
      </c>
    </row>
    <row r="149" spans="1:4" ht="20.25" customHeight="1" x14ac:dyDescent="0.2">
      <c r="B149" s="166" t="s">
        <v>297</v>
      </c>
      <c r="C149" s="158"/>
      <c r="D149" s="209" t="s">
        <v>85</v>
      </c>
    </row>
    <row r="150" spans="1:4" ht="20.25" customHeight="1" x14ac:dyDescent="0.2">
      <c r="B150" s="166" t="s">
        <v>304</v>
      </c>
      <c r="C150" s="158"/>
      <c r="D150" s="209" t="s">
        <v>85</v>
      </c>
    </row>
    <row r="151" spans="1:4" ht="20.25" customHeight="1" x14ac:dyDescent="0.2">
      <c r="B151" s="166" t="s">
        <v>305</v>
      </c>
      <c r="C151" s="158"/>
      <c r="D151" s="209" t="s">
        <v>85</v>
      </c>
    </row>
    <row r="152" spans="1:4" ht="20.25" customHeight="1" x14ac:dyDescent="0.2">
      <c r="B152" s="166" t="s">
        <v>306</v>
      </c>
      <c r="C152" s="158"/>
      <c r="D152" s="209" t="s">
        <v>86</v>
      </c>
    </row>
    <row r="153" spans="1:4" ht="20.25" customHeight="1" x14ac:dyDescent="0.2">
      <c r="B153" s="166" t="s">
        <v>300</v>
      </c>
      <c r="C153" s="158"/>
      <c r="D153" s="209" t="s">
        <v>85</v>
      </c>
    </row>
    <row r="154" spans="1:4" ht="20.25" customHeight="1" thickBot="1" x14ac:dyDescent="0.25">
      <c r="A154" s="39"/>
      <c r="B154" s="49"/>
      <c r="C154" s="52"/>
      <c r="D154" s="50"/>
    </row>
  </sheetData>
  <mergeCells count="2">
    <mergeCell ref="B3:D3"/>
    <mergeCell ref="B2:D2"/>
  </mergeCells>
  <phoneticPr fontId="63" type="noConversion"/>
  <dataValidations count="1">
    <dataValidation type="list" allowBlank="1" showInputMessage="1" showErrorMessage="1" sqref="C4" xr:uid="{00000000-0002-0000-0C00-000000000000}">
      <formula1>$AA$2:$AA$120</formula1>
    </dataValidation>
  </dataValidations>
  <hyperlinks>
    <hyperlink ref="B23" location="'£PSNB'!A1" display="Public sector net borrowing (£ billion)" xr:uid="{00000000-0004-0000-0C00-000000000000}"/>
    <hyperlink ref="B24" location="PSNB!A1" display="PSNB!A1" xr:uid="{00000000-0004-0000-0C00-000001000000}"/>
    <hyperlink ref="B29" location="CACB!A1" display="CACB!A1" xr:uid="{00000000-0004-0000-0C00-000002000000}"/>
    <hyperlink ref="B25:B28" location="'2'!A1" display="2. Public sector net borrowing (per cent of GDP)" xr:uid="{00000000-0004-0000-0C00-000003000000}"/>
    <hyperlink ref="B25" location="'£PSCR'!A1" display="Public sector current receipts (£ billion)" xr:uid="{00000000-0004-0000-0C00-000004000000}"/>
    <hyperlink ref="B26" location="PSCR!A1" display="PSCR!A1" xr:uid="{00000000-0004-0000-0C00-000005000000}"/>
    <hyperlink ref="B27" location="'£TME'!A1" display="Total managed expenditure (£ billion)" xr:uid="{00000000-0004-0000-0C00-000006000000}"/>
    <hyperlink ref="B28" location="TME!A1" display="TME!A1" xr:uid="{00000000-0004-0000-0C00-000007000000}"/>
    <hyperlink ref="B37" location="IT!A1" display="IT!A1" xr:uid="{00000000-0004-0000-0C00-000008000000}"/>
    <hyperlink ref="B38" location="SA IT!A1" display="SA IT!A1" xr:uid="{00000000-0004-0000-0C00-000009000000}"/>
    <hyperlink ref="B39" location="PAYE IT!A1" display="PAYE IT!A1" xr:uid="{00000000-0004-0000-0C00-00000A000000}"/>
    <hyperlink ref="B40" location="NICS!A1" display="NICS!A1" xr:uid="{00000000-0004-0000-0C00-00000B000000}"/>
    <hyperlink ref="B42" location="VAT!A1" display="VAT!A1" xr:uid="{00000000-0004-0000-0C00-00000C000000}"/>
    <hyperlink ref="B43" location="Onshore!A1" display="Onshore!A1" xr:uid="{00000000-0004-0000-0C00-00000D000000}"/>
    <hyperlink ref="B44" location="Oilandgas!A1" display="Oilandgas!A1" xr:uid="{00000000-0004-0000-0C00-00000E000000}"/>
    <hyperlink ref="B45" location="Fuel!A1" display="Fuel!A1" xr:uid="{00000000-0004-0000-0C00-00000F000000}"/>
    <hyperlink ref="B46" location="Business!A1" display="Business!A1" xr:uid="{00000000-0004-0000-0C00-000010000000}"/>
    <hyperlink ref="B48" location="IHT!A1" display="IHT!A1" xr:uid="{00000000-0004-0000-0C00-000011000000}"/>
    <hyperlink ref="B49" location="PTT!A1" display="Property transaction taxes" xr:uid="{00000000-0004-0000-0C00-000012000000}"/>
    <hyperlink ref="B50" location="Shares!A1" display="Shares!A1" xr:uid="{00000000-0004-0000-0C00-000013000000}"/>
    <hyperlink ref="B51" location="Tobacco!A1" display="Tobacco!A1" xr:uid="{00000000-0004-0000-0C00-000014000000}"/>
    <hyperlink ref="B52" location="Spirits!A1" display="Spirits!A1" xr:uid="{00000000-0004-0000-0C00-000015000000}"/>
    <hyperlink ref="B53" location="Wine!A1" display="Wine!A1" xr:uid="{00000000-0004-0000-0C00-000016000000}"/>
    <hyperlink ref="B54" location="Beercider!A1" display="Beercider!A1" xr:uid="{00000000-0004-0000-0C00-000017000000}"/>
    <hyperlink ref="B56" location="VED!A1" display="VED!A1" xr:uid="{00000000-0004-0000-0C00-000018000000}"/>
    <hyperlink ref="B57" location="VATrefunds!A1" display="VATrefunds!A1" xr:uid="{00000000-0004-0000-0C00-000019000000}"/>
    <hyperlink ref="B58" location="Council!A1" display="Council!A1" xr:uid="{00000000-0004-0000-0C00-00001A000000}"/>
    <hyperlink ref="B59" location="APD!A1" display="APD!A1" xr:uid="{00000000-0004-0000-0C00-00001B000000}"/>
    <hyperlink ref="B60" location="IPT!A1" display="IPT!A1" xr:uid="{00000000-0004-0000-0C00-00001C000000}"/>
    <hyperlink ref="B61" location="CCL!A1" display="CCL!A1" xr:uid="{00000000-0004-0000-0C00-00001D000000}"/>
    <hyperlink ref="B62" location="Bank!A1" display="Bank!A1" xr:uid="{00000000-0004-0000-0C00-00001E000000}"/>
    <hyperlink ref="B63" location="Licence!A1" display="Licence!A1" xr:uid="{00000000-0004-0000-0C00-00001F000000}"/>
    <hyperlink ref="B64" location="Contents!A1" display="ETS auction receipts" xr:uid="{00000000-0004-0000-0C00-000020000000}"/>
    <hyperlink ref="B65" location="Scotland!A1" display="Scotland!A1" xr:uid="{00000000-0004-0000-0C00-000021000000}"/>
    <hyperlink ref="B99" location="NGDP!A1" display="NGDP!A1" xr:uid="{00000000-0004-0000-0C00-000022000000}"/>
    <hyperlink ref="B100" location="UKGDP!A1" display="UKGDP!A1" xr:uid="{00000000-0004-0000-0C00-000023000000}"/>
    <hyperlink ref="B140" location="WorldGDP!A1" display="WorldGDP!A1" xr:uid="{00000000-0004-0000-0C00-000024000000}"/>
    <hyperlink ref="B139" location="EuroGDP!A1" display="EuroGDP!A1" xr:uid="{00000000-0004-0000-0C00-000025000000}"/>
    <hyperlink ref="B101" location="Outputgap!A1" display="Outputgap!A1" xr:uid="{00000000-0004-0000-0C00-000026000000}"/>
    <hyperlink ref="B47" location="CGT!A1" display="CGT!A1" xr:uid="{00000000-0004-0000-0C00-000027000000}"/>
    <hyperlink ref="B142" location="UKexportmarkets!A1" display="UK export markets" xr:uid="{00000000-0004-0000-0C00-000028000000}"/>
    <hyperlink ref="B141" location="Worldtrade!A1" display="Worldtrade!A1" xr:uid="{00000000-0004-0000-0C00-000029000000}"/>
    <hyperlink ref="B104" location="Demand!A1" display="Demand!A1" xr:uid="{00000000-0004-0000-0C00-00002A000000}"/>
    <hyperlink ref="B105" location="HHconsumption!A1" display="HHconsumption!A1" xr:uid="{00000000-0004-0000-0C00-00002B000000}"/>
    <hyperlink ref="B106" location="Govconsumption!A1" display="Govconsumption!A1" xr:uid="{00000000-0004-0000-0C00-00002C000000}"/>
    <hyperlink ref="B107" location="Fixedinv!A1" display="Fixedinv!A1" xr:uid="{00000000-0004-0000-0C00-00002D000000}"/>
    <hyperlink ref="B108" location="Businessinv!A1" display="Businessinv!A1" xr:uid="{00000000-0004-0000-0C00-00002E000000}"/>
    <hyperlink ref="B109" location="Govtinv!A1" display="Govtinv!A1" xr:uid="{00000000-0004-0000-0C00-00002F000000}"/>
    <hyperlink ref="B110" location="Privatedwellingsinv!A1" display="Privatedwellingsinv!A1" xr:uid="{00000000-0004-0000-0C00-000030000000}"/>
    <hyperlink ref="B111" location="Inventories!A1" display="Inventories!A1" xr:uid="{00000000-0004-0000-0C00-000031000000}"/>
    <hyperlink ref="B112" location="X!A1" display="X!A1" xr:uid="{00000000-0004-0000-0C00-000032000000}"/>
    <hyperlink ref="B113" location="M!A1" display="M!A1" xr:uid="{00000000-0004-0000-0C00-000033000000}"/>
    <hyperlink ref="B116" location="Currentacc£!A1" display="Currentacc£!A1" xr:uid="{00000000-0004-0000-0C00-000034000000}"/>
    <hyperlink ref="B117" location="Currentacc%GDP!A1" display="Currentacc%GDP!A1" xr:uid="{00000000-0004-0000-0C00-000035000000}"/>
    <hyperlink ref="B120" location="CPI!A1" display="CPI!A1" xr:uid="{00000000-0004-0000-0C00-000036000000}"/>
    <hyperlink ref="B121" location="RPI!A1" display="RPI!A1" xr:uid="{00000000-0004-0000-0C00-000037000000}"/>
    <hyperlink ref="B122" location="Deflator!A1" display="Deflator!A1" xr:uid="{00000000-0004-0000-0C00-000038000000}"/>
    <hyperlink ref="B125" location="Empl!A1" display="Empl!A1" xr:uid="{00000000-0004-0000-0C00-000039000000}"/>
    <hyperlink ref="B126" location="Prod!A1" display="Prod!A1" xr:uid="{00000000-0004-0000-0C00-00003A000000}"/>
    <hyperlink ref="B127" location="'Wages&amp;Salaries'!A1" display="Wages and salaries" xr:uid="{00000000-0004-0000-0C00-00003B000000}"/>
    <hyperlink ref="B128" location="Earnings!A1" display="Earnings!A1" xr:uid="{00000000-0004-0000-0C00-00003C000000}"/>
    <hyperlink ref="B129" location="Unemplrate!A1" display="Unemplrate!A1" xr:uid="{00000000-0004-0000-0C00-00003D000000}"/>
    <hyperlink ref="B130" location="CC!A1" display="CC!A1" xr:uid="{00000000-0004-0000-0C00-00003E000000}"/>
    <hyperlink ref="B133" location="RHHDI!A1" display="RHHDI!A1" xr:uid="{00000000-0004-0000-0C00-00003F000000}"/>
    <hyperlink ref="B134" location="Savingratio!A1" display="Savingratio!A1" xr:uid="{00000000-0004-0000-0C00-000040000000}"/>
    <hyperlink ref="B135" location="Houseprices!A1" display="Houseprices!A1" xr:uid="{00000000-0004-0000-0C00-000041000000}"/>
    <hyperlink ref="B145" location="'Non-oilPNFCprofits'!A1" display="Non-oil private non-financial corporation profits" xr:uid="{00000000-0004-0000-0C00-000042000000}"/>
    <hyperlink ref="B146" location="'Oilprices($)'!A1" display="Oil prices ($)" xr:uid="{00000000-0004-0000-0C00-000043000000}"/>
    <hyperlink ref="B147" location="'Oilprices(£)'!A1" display="Oil prices (£)" xr:uid="{00000000-0004-0000-0C00-000044000000}"/>
    <hyperlink ref="B148" location="'Gas Prices'!A1" display="Gas prices" xr:uid="{00000000-0004-0000-0C00-000045000000}"/>
    <hyperlink ref="B149" location="Equityprices!A1" display="Equity prices" xr:uid="{00000000-0004-0000-0C00-000046000000}"/>
    <hyperlink ref="B150" location="Shorttermrates!A1" display="Short term rates" xr:uid="{00000000-0004-0000-0C00-000047000000}"/>
    <hyperlink ref="B151" location="'Market Gilt Rates'!A1" display="Market gilt rates" xr:uid="{00000000-0004-0000-0C00-000048000000}"/>
    <hyperlink ref="B152" location="'£€rate'!A1" display="Exchange rate (£/€)" xr:uid="{00000000-0004-0000-0C00-000049000000}"/>
    <hyperlink ref="B153" location="Nomconsumerspending!A1" display="Nominal consumer spending" xr:uid="{00000000-0004-0000-0C00-00004A000000}"/>
    <hyperlink ref="B31" location="PSND!A1" display="Public sector net debt (per cent of GDP)" xr:uid="{00000000-0004-0000-0C00-00004B000000}"/>
    <hyperlink ref="B55" location="Alcohol!A1" display="Alcohol duties" xr:uid="{00000000-0004-0000-0C00-00004C000000}"/>
    <hyperlink ref="B136" location="HHnetworthtoincome!A1" display="Household net worth to household income" xr:uid="{00000000-0004-0000-0C00-00004D000000}"/>
    <hyperlink ref="B68" location="RDEL!A1" display="RDELs (£ billion)" xr:uid="{00000000-0004-0000-0C00-00004E000000}"/>
    <hyperlink ref="B69" location="CDEL!A1" display="CDEL!A1" xr:uid="{00000000-0004-0000-0C00-00004F000000}"/>
    <hyperlink ref="B71" location="'Welfare in'!A1" display="Inside welfare cap" xr:uid="{00000000-0004-0000-0C00-000050000000}"/>
    <hyperlink ref="B72" location="'Welfare out'!A1" display="Outside welfare cap" xr:uid="{00000000-0004-0000-0C00-000051000000}"/>
    <hyperlink ref="B73" location="LASFEcurr!A1" display="LASFEcurr!A1" xr:uid="{00000000-0004-0000-0C00-000052000000}"/>
    <hyperlink ref="B74" location="LASFEcap!A1" display="LASFEcap!A1" xr:uid="{00000000-0004-0000-0C00-000053000000}"/>
    <hyperlink ref="B77" location="APF!A1" display="APF!A1" xr:uid="{00000000-0004-0000-0C00-000054000000}"/>
    <hyperlink ref="B78" location="NetDebtint!A1" display="Central government debt interest (net of APF)" xr:uid="{00000000-0004-0000-0C00-000055000000}"/>
    <hyperlink ref="B80" location="EU!A1" display="EU!A1" xr:uid="{00000000-0004-0000-0C00-000056000000}"/>
    <hyperlink ref="B81" location="Pensions!A1" display="Pensions!A1" xr:uid="{00000000-0004-0000-0C00-000057000000}"/>
    <hyperlink ref="B82" location="PCCAPEX!A1" display="PCCAPEX!A1" xr:uid="{00000000-0004-0000-0C00-000058000000}"/>
    <hyperlink ref="B83" location="NRcur!A1" display="NRcur!A1" xr:uid="{00000000-0004-0000-0C00-000059000000}"/>
    <hyperlink ref="B84" location="NRcap!A1" display="NRcap!A1" xr:uid="{00000000-0004-0000-0C00-00005A000000}"/>
    <hyperlink ref="B85" location="Ctaxcreds!A1" display="Ctaxcreds!A1" xr:uid="{00000000-0004-0000-0C00-00005B000000}"/>
    <hyperlink ref="B86" location="BBCcur!A1" display="BBCcur!A1" xr:uid="{00000000-0004-0000-0C00-00005C000000}"/>
    <hyperlink ref="B87" location="Lotterycur!A1" display="Lotterycur!A1" xr:uid="{00000000-0004-0000-0C00-00005D000000}"/>
    <hyperlink ref="B88" location="Lotterycap!A1" display="Lotterycap!A1" xr:uid="{00000000-0004-0000-0C00-00005E000000}"/>
    <hyperlink ref="B91" location="GGIpensions!A1" display="General government imputed pensions" xr:uid="{00000000-0004-0000-0C00-00005F000000}"/>
    <hyperlink ref="B79" location="PCDebtint!A1" display="PCDebtint!A1" xr:uid="{00000000-0004-0000-0C00-000060000000}"/>
    <hyperlink ref="B92" location="Taxlit!A1" display="Taxlit!A1" xr:uid="{00000000-0004-0000-0C00-000061000000}"/>
    <hyperlink ref="B93" location="GGdepreciation!A1" display="General government depreciation" xr:uid="{00000000-0004-0000-0C00-000062000000}"/>
    <hyperlink ref="B94" location="'R&amp;D'!A1" display="Research and development expenditure" xr:uid="{00000000-0004-0000-0C00-000063000000}"/>
    <hyperlink ref="B95" location="SUME!A1" display="SUME!A1" xr:uid="{00000000-0004-0000-0C00-000064000000}"/>
    <hyperlink ref="B76" location="Debtint!A1" display="Debtint!A1" xr:uid="{00000000-0004-0000-0C00-000065000000}"/>
    <hyperlink ref="B75" location="PSDebtint!A1" display="Public sector debt interest" xr:uid="{00000000-0004-0000-0C00-000066000000}"/>
    <hyperlink ref="B32" location="PSNI!A1" display="Public sector net investment (per cent of GDP)" xr:uid="{00000000-0004-0000-0C00-000067000000}"/>
    <hyperlink ref="B33" location="'£CB'!A1" display="Current budget deficit (£ billion)" xr:uid="{00000000-0004-0000-0C00-000068000000}"/>
    <hyperlink ref="B34" location="CB!A1" display="Current budget deficit (per cent of GDP)" xr:uid="{00000000-0004-0000-0C00-000069000000}"/>
    <hyperlink ref="B90" location="Fundedpensions!A1" display="Funded public sector pension schemes" xr:uid="{00000000-0004-0000-0C00-00006A000000}"/>
    <hyperlink ref="B89" location="Studentloans!A1" display="Student loans expenditure" xr:uid="{00000000-0004-0000-0C00-00006B000000}"/>
    <hyperlink ref="B41" location="HSC!A1" display="Heath and social care levy " xr:uid="{E7F15378-E198-4A9A-A60B-CA7BF367CA1D}"/>
  </hyperlinks>
  <pageMargins left="0.75" right="0.75" top="1" bottom="1" header="0.5" footer="0.5"/>
  <pageSetup paperSize="9"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8">
    <tabColor theme="7"/>
  </sheetPr>
  <dimension ref="A1:Q26"/>
  <sheetViews>
    <sheetView workbookViewId="0"/>
  </sheetViews>
  <sheetFormatPr defaultRowHeight="12.75" x14ac:dyDescent="0.2"/>
  <sheetData>
    <row r="1" spans="1:17" x14ac:dyDescent="0.2">
      <c r="A1" s="173"/>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BN108"/>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49" width="9.140625" style="1"/>
    <col min="50" max="51" width="8.5703125" style="1" bestFit="1" customWidth="1"/>
    <col min="52" max="52" width="12" style="1" bestFit="1" customWidth="1"/>
    <col min="53" max="16384" width="9.140625" style="1"/>
  </cols>
  <sheetData>
    <row r="1" spans="1:59" s="88" customFormat="1" ht="40.5" customHeight="1" x14ac:dyDescent="0.3">
      <c r="A1" s="172" t="s">
        <v>77</v>
      </c>
      <c r="B1" s="170" t="s">
        <v>18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row>
    <row r="2" spans="1:59" s="88" customFormat="1" ht="13.5" customHeight="1" x14ac:dyDescent="0.2">
      <c r="A2" s="106" t="s">
        <v>78</v>
      </c>
      <c r="B2" s="119" t="s">
        <v>53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row>
    <row r="3" spans="1:59" s="88" customFormat="1" ht="13.5" customHeight="1" x14ac:dyDescent="0.2">
      <c r="A3" s="106"/>
      <c r="B3" s="119" t="s">
        <v>545</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row>
    <row r="4" spans="1:59" s="88" customFormat="1" ht="13.5" customHeight="1" x14ac:dyDescent="0.2">
      <c r="A4" s="108" t="s">
        <v>307</v>
      </c>
      <c r="B4" s="107" t="s">
        <v>19</v>
      </c>
      <c r="C4" s="107" t="s">
        <v>20</v>
      </c>
      <c r="D4" s="107" t="s">
        <v>21</v>
      </c>
      <c r="E4" s="107" t="s">
        <v>22</v>
      </c>
      <c r="F4" s="107" t="s">
        <v>23</v>
      </c>
      <c r="G4" s="107" t="s">
        <v>24</v>
      </c>
      <c r="H4" s="107" t="s">
        <v>25</v>
      </c>
      <c r="I4" s="107" t="s">
        <v>26</v>
      </c>
      <c r="J4" s="107" t="s">
        <v>27</v>
      </c>
      <c r="K4" s="107" t="s">
        <v>28</v>
      </c>
      <c r="L4" s="107" t="s">
        <v>29</v>
      </c>
      <c r="M4" s="107" t="s">
        <v>30</v>
      </c>
      <c r="N4" s="107" t="s">
        <v>31</v>
      </c>
      <c r="O4" s="107" t="s">
        <v>32</v>
      </c>
      <c r="P4" s="107" t="s">
        <v>33</v>
      </c>
      <c r="Q4" s="107" t="s">
        <v>34</v>
      </c>
      <c r="R4" s="107" t="s">
        <v>35</v>
      </c>
      <c r="S4" s="107" t="s">
        <v>36</v>
      </c>
      <c r="T4" s="107" t="s">
        <v>37</v>
      </c>
      <c r="U4" s="107" t="s">
        <v>38</v>
      </c>
      <c r="V4" s="107" t="s">
        <v>39</v>
      </c>
      <c r="W4" s="107" t="s">
        <v>40</v>
      </c>
      <c r="X4" s="107" t="s">
        <v>41</v>
      </c>
      <c r="Y4" s="107" t="s">
        <v>42</v>
      </c>
      <c r="Z4" s="107" t="s">
        <v>43</v>
      </c>
      <c r="AA4" s="107" t="s">
        <v>44</v>
      </c>
      <c r="AB4" s="107" t="s">
        <v>45</v>
      </c>
      <c r="AC4" s="107" t="s">
        <v>46</v>
      </c>
      <c r="AD4" s="107" t="s">
        <v>47</v>
      </c>
      <c r="AE4" s="107" t="s">
        <v>14</v>
      </c>
      <c r="AF4" s="107" t="s">
        <v>15</v>
      </c>
      <c r="AG4" s="107" t="s">
        <v>13</v>
      </c>
      <c r="AH4" s="107" t="s">
        <v>11</v>
      </c>
      <c r="AI4" s="107" t="s">
        <v>12</v>
      </c>
      <c r="AJ4" s="107" t="s">
        <v>16</v>
      </c>
      <c r="AK4" s="107" t="s">
        <v>17</v>
      </c>
      <c r="AL4" s="107" t="s">
        <v>0</v>
      </c>
      <c r="AM4" s="107" t="s">
        <v>1</v>
      </c>
      <c r="AN4" s="107" t="s">
        <v>2</v>
      </c>
      <c r="AO4" s="107" t="s">
        <v>3</v>
      </c>
      <c r="AP4" s="107" t="s">
        <v>4</v>
      </c>
      <c r="AQ4" s="154" t="s">
        <v>5</v>
      </c>
      <c r="AR4" s="154" t="s">
        <v>6</v>
      </c>
      <c r="AS4" s="154" t="s">
        <v>7</v>
      </c>
      <c r="AT4" s="154" t="s">
        <v>8</v>
      </c>
      <c r="AU4" s="154" t="s">
        <v>9</v>
      </c>
      <c r="AV4" s="154" t="s">
        <v>10</v>
      </c>
      <c r="AW4" s="154" t="s">
        <v>48</v>
      </c>
      <c r="AX4" s="109" t="s">
        <v>61</v>
      </c>
      <c r="AY4" s="109" t="s">
        <v>62</v>
      </c>
      <c r="AZ4" s="109" t="s">
        <v>71</v>
      </c>
      <c r="BA4" s="109" t="s">
        <v>144</v>
      </c>
      <c r="BB4" s="109" t="s">
        <v>443</v>
      </c>
      <c r="BC4" s="109" t="s">
        <v>531</v>
      </c>
      <c r="BD4" s="109" t="s">
        <v>563</v>
      </c>
      <c r="BE4" s="109" t="s">
        <v>579</v>
      </c>
      <c r="BF4" s="109" t="s">
        <v>585</v>
      </c>
      <c r="BG4" s="109" t="s">
        <v>606</v>
      </c>
    </row>
    <row r="5" spans="1:59" x14ac:dyDescent="0.2">
      <c r="A5" s="126" t="s">
        <v>315</v>
      </c>
      <c r="B5" s="111">
        <v>-0.2</v>
      </c>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55"/>
      <c r="AS5" s="155"/>
      <c r="AT5" s="156"/>
      <c r="AU5" s="156"/>
      <c r="AV5" s="156"/>
      <c r="AW5" s="123"/>
      <c r="AX5" s="123"/>
      <c r="AY5" s="123"/>
      <c r="AZ5" s="123"/>
      <c r="BA5" s="123"/>
      <c r="BB5" s="122"/>
      <c r="BC5" s="122"/>
    </row>
    <row r="6" spans="1:59" x14ac:dyDescent="0.2">
      <c r="A6" s="126" t="s">
        <v>445</v>
      </c>
      <c r="B6" s="111">
        <v>0.6</v>
      </c>
      <c r="C6" s="111">
        <v>1.2</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55"/>
      <c r="AS6" s="155"/>
      <c r="AT6" s="156"/>
      <c r="AU6" s="156"/>
      <c r="AV6" s="156"/>
      <c r="AW6" s="123"/>
      <c r="AX6" s="123"/>
      <c r="AY6" s="123"/>
      <c r="AZ6" s="123"/>
      <c r="BA6" s="123"/>
      <c r="BB6" s="122"/>
      <c r="BC6" s="122"/>
    </row>
    <row r="7" spans="1:59" x14ac:dyDescent="0.2">
      <c r="A7" s="126" t="s">
        <v>446</v>
      </c>
      <c r="B7" s="111"/>
      <c r="C7" s="111">
        <v>1.3</v>
      </c>
      <c r="D7" s="111">
        <v>3.4</v>
      </c>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55"/>
      <c r="AS7" s="155"/>
      <c r="AT7" s="156"/>
      <c r="AU7" s="156"/>
      <c r="AV7" s="156"/>
      <c r="AW7" s="123"/>
      <c r="AX7" s="123"/>
      <c r="AY7" s="123"/>
      <c r="AZ7" s="123"/>
      <c r="BA7" s="123"/>
      <c r="BB7" s="122"/>
      <c r="BC7" s="122"/>
    </row>
    <row r="8" spans="1:59" x14ac:dyDescent="0.2">
      <c r="A8" s="126" t="s">
        <v>447</v>
      </c>
      <c r="B8" s="111"/>
      <c r="C8" s="111"/>
      <c r="D8" s="111">
        <v>2.9</v>
      </c>
      <c r="E8" s="111">
        <v>4.4000000000000004</v>
      </c>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55"/>
      <c r="AS8" s="155"/>
      <c r="AT8" s="156"/>
      <c r="AU8" s="156"/>
      <c r="AV8" s="156"/>
      <c r="AW8" s="123"/>
      <c r="AX8" s="123"/>
      <c r="AY8" s="123"/>
      <c r="AZ8" s="123"/>
      <c r="BA8" s="123"/>
      <c r="BB8" s="122"/>
      <c r="BC8" s="122"/>
    </row>
    <row r="9" spans="1:59" x14ac:dyDescent="0.2">
      <c r="A9" s="126" t="s">
        <v>448</v>
      </c>
      <c r="B9" s="111"/>
      <c r="C9" s="111"/>
      <c r="D9" s="111"/>
      <c r="E9" s="111">
        <v>4.3</v>
      </c>
      <c r="F9" s="111">
        <v>2.7</v>
      </c>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55"/>
      <c r="AS9" s="155"/>
      <c r="AT9" s="156"/>
      <c r="AU9" s="156"/>
      <c r="AV9" s="156"/>
      <c r="AW9" s="123"/>
      <c r="AX9" s="123"/>
      <c r="AY9" s="123"/>
      <c r="AZ9" s="123"/>
      <c r="BA9" s="123"/>
      <c r="BB9" s="122"/>
      <c r="BC9" s="122"/>
    </row>
    <row r="10" spans="1:59" x14ac:dyDescent="0.2">
      <c r="A10" s="126" t="s">
        <v>449</v>
      </c>
      <c r="B10" s="111"/>
      <c r="C10" s="111"/>
      <c r="D10" s="111"/>
      <c r="E10" s="111"/>
      <c r="F10" s="111">
        <v>7.6</v>
      </c>
      <c r="G10" s="111">
        <v>9.1</v>
      </c>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55"/>
      <c r="AS10" s="155"/>
      <c r="AT10" s="156"/>
      <c r="AU10" s="156"/>
      <c r="AV10" s="156"/>
      <c r="AW10" s="123"/>
      <c r="AX10" s="123"/>
      <c r="AY10" s="123"/>
      <c r="AZ10" s="123"/>
      <c r="BA10" s="123"/>
      <c r="BB10" s="122"/>
      <c r="BC10" s="122"/>
    </row>
    <row r="11" spans="1:59" x14ac:dyDescent="0.2">
      <c r="A11" s="126" t="s">
        <v>450</v>
      </c>
      <c r="B11" s="111"/>
      <c r="C11" s="111"/>
      <c r="D11" s="111"/>
      <c r="E11" s="111"/>
      <c r="F11" s="111"/>
      <c r="G11" s="111">
        <v>10.8</v>
      </c>
      <c r="H11" s="111">
        <v>12</v>
      </c>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55"/>
      <c r="AS11" s="155"/>
      <c r="AT11" s="156"/>
      <c r="AU11" s="156"/>
      <c r="AV11" s="156"/>
      <c r="AW11" s="123"/>
      <c r="AX11" s="123"/>
      <c r="AY11" s="123"/>
      <c r="AZ11" s="123"/>
      <c r="BA11" s="123"/>
      <c r="BB11" s="122"/>
      <c r="BC11" s="122"/>
    </row>
    <row r="12" spans="1:59" x14ac:dyDescent="0.2">
      <c r="A12" s="126" t="s">
        <v>451</v>
      </c>
      <c r="B12" s="111"/>
      <c r="C12" s="111"/>
      <c r="D12" s="111"/>
      <c r="E12" s="111"/>
      <c r="F12" s="111"/>
      <c r="G12" s="111"/>
      <c r="H12" s="111">
        <v>11</v>
      </c>
      <c r="I12" s="111">
        <v>8.5</v>
      </c>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55"/>
      <c r="AS12" s="155"/>
      <c r="AT12" s="156"/>
      <c r="AU12" s="156"/>
      <c r="AV12" s="156"/>
      <c r="AW12" s="123"/>
      <c r="AX12" s="123"/>
      <c r="AY12" s="123"/>
      <c r="AZ12" s="123"/>
      <c r="BA12" s="123"/>
      <c r="BB12" s="122"/>
      <c r="BC12" s="122"/>
    </row>
    <row r="13" spans="1:59" x14ac:dyDescent="0.2">
      <c r="A13" s="126" t="s">
        <v>316</v>
      </c>
      <c r="B13" s="111"/>
      <c r="C13" s="111"/>
      <c r="D13" s="111"/>
      <c r="E13" s="111"/>
      <c r="F13" s="111"/>
      <c r="G13" s="111"/>
      <c r="H13" s="111">
        <v>8.8000000000000007</v>
      </c>
      <c r="I13" s="111">
        <v>8.5</v>
      </c>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55"/>
      <c r="AS13" s="155"/>
      <c r="AT13" s="156"/>
      <c r="AU13" s="156"/>
      <c r="AV13" s="156"/>
      <c r="AW13" s="123"/>
      <c r="AX13" s="123"/>
      <c r="AY13" s="123"/>
      <c r="AZ13" s="123"/>
      <c r="BA13" s="123"/>
      <c r="BB13" s="122"/>
      <c r="BC13" s="122"/>
    </row>
    <row r="14" spans="1:59" x14ac:dyDescent="0.2">
      <c r="A14" s="126" t="s">
        <v>452</v>
      </c>
      <c r="B14" s="111"/>
      <c r="C14" s="111"/>
      <c r="D14" s="111"/>
      <c r="E14" s="111"/>
      <c r="F14" s="111"/>
      <c r="G14" s="111"/>
      <c r="H14" s="111">
        <v>7.5</v>
      </c>
      <c r="I14" s="111">
        <v>7</v>
      </c>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55"/>
      <c r="AS14" s="155"/>
      <c r="AT14" s="156"/>
      <c r="AU14" s="156"/>
      <c r="AV14" s="156"/>
      <c r="AW14" s="123"/>
      <c r="AX14" s="123"/>
      <c r="AY14" s="123"/>
      <c r="AZ14" s="123"/>
      <c r="BA14" s="123"/>
      <c r="BB14" s="122"/>
      <c r="BC14" s="122"/>
    </row>
    <row r="15" spans="1:59" x14ac:dyDescent="0.2">
      <c r="A15" s="126" t="s">
        <v>453</v>
      </c>
      <c r="B15" s="111"/>
      <c r="C15" s="111"/>
      <c r="D15" s="111"/>
      <c r="E15" s="111"/>
      <c r="F15" s="111"/>
      <c r="G15" s="111"/>
      <c r="H15" s="111"/>
      <c r="I15" s="111">
        <v>5.7</v>
      </c>
      <c r="J15" s="111">
        <v>8.5</v>
      </c>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55"/>
      <c r="AS15" s="155"/>
      <c r="AT15" s="156"/>
      <c r="AU15" s="156"/>
      <c r="AV15" s="156"/>
      <c r="AW15" s="123"/>
      <c r="AX15" s="123"/>
      <c r="AY15" s="123"/>
      <c r="AZ15" s="123"/>
      <c r="BA15" s="123"/>
      <c r="BB15" s="122"/>
      <c r="BC15" s="122"/>
    </row>
    <row r="16" spans="1:59" x14ac:dyDescent="0.2">
      <c r="A16" s="126" t="s">
        <v>454</v>
      </c>
      <c r="B16" s="111"/>
      <c r="C16" s="111"/>
      <c r="D16" s="111"/>
      <c r="E16" s="111"/>
      <c r="F16" s="111"/>
      <c r="G16" s="111"/>
      <c r="H16" s="111"/>
      <c r="I16" s="111"/>
      <c r="J16" s="111">
        <v>8</v>
      </c>
      <c r="K16" s="111">
        <v>8.5</v>
      </c>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55"/>
      <c r="AS16" s="155"/>
      <c r="AT16" s="156"/>
      <c r="AU16" s="156"/>
      <c r="AV16" s="156"/>
      <c r="AW16" s="123"/>
      <c r="AX16" s="123"/>
      <c r="AY16" s="123"/>
      <c r="AZ16" s="123"/>
      <c r="BA16" s="123"/>
      <c r="BB16" s="122"/>
      <c r="BC16" s="122"/>
    </row>
    <row r="17" spans="1:55" x14ac:dyDescent="0.2">
      <c r="A17" s="126" t="s">
        <v>455</v>
      </c>
      <c r="B17" s="111"/>
      <c r="C17" s="111"/>
      <c r="D17" s="111"/>
      <c r="E17" s="111"/>
      <c r="F17" s="111"/>
      <c r="G17" s="111"/>
      <c r="H17" s="111"/>
      <c r="I17" s="111"/>
      <c r="J17" s="111">
        <v>9.1999999999999993</v>
      </c>
      <c r="K17" s="111">
        <v>8.3000000000000007</v>
      </c>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55"/>
      <c r="AS17" s="155"/>
      <c r="AT17" s="156"/>
      <c r="AU17" s="156"/>
      <c r="AV17" s="156"/>
      <c r="AW17" s="123"/>
      <c r="AX17" s="123"/>
      <c r="AY17" s="123"/>
      <c r="AZ17" s="123"/>
      <c r="BA17" s="123"/>
      <c r="BB17" s="122"/>
      <c r="BC17" s="122"/>
    </row>
    <row r="18" spans="1:55" x14ac:dyDescent="0.2">
      <c r="A18" s="126" t="s">
        <v>456</v>
      </c>
      <c r="B18" s="111"/>
      <c r="C18" s="111"/>
      <c r="D18" s="111"/>
      <c r="E18" s="111"/>
      <c r="F18" s="111"/>
      <c r="G18" s="111"/>
      <c r="H18" s="111"/>
      <c r="I18" s="111"/>
      <c r="J18" s="111"/>
      <c r="K18" s="111">
        <v>9.1</v>
      </c>
      <c r="L18" s="111">
        <v>8.5</v>
      </c>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55"/>
      <c r="AS18" s="155"/>
      <c r="AT18" s="156"/>
      <c r="AU18" s="156"/>
      <c r="AV18" s="156"/>
      <c r="AW18" s="123"/>
      <c r="AX18" s="123"/>
      <c r="AY18" s="123"/>
      <c r="AZ18" s="123"/>
      <c r="BA18" s="123"/>
      <c r="BB18" s="122"/>
      <c r="BC18" s="122"/>
    </row>
    <row r="19" spans="1:55" x14ac:dyDescent="0.2">
      <c r="A19" s="126" t="s">
        <v>457</v>
      </c>
      <c r="B19" s="111"/>
      <c r="C19" s="111"/>
      <c r="D19" s="111"/>
      <c r="E19" s="111"/>
      <c r="F19" s="111"/>
      <c r="G19" s="111"/>
      <c r="H19" s="111"/>
      <c r="I19" s="111"/>
      <c r="J19" s="111"/>
      <c r="K19" s="111"/>
      <c r="L19" s="111">
        <v>13.5</v>
      </c>
      <c r="M19" s="111">
        <v>10.6</v>
      </c>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55"/>
      <c r="AS19" s="155"/>
      <c r="AT19" s="156"/>
      <c r="AU19" s="156"/>
      <c r="AV19" s="156"/>
      <c r="AW19" s="123"/>
      <c r="AX19" s="123"/>
      <c r="AY19" s="123"/>
      <c r="AZ19" s="123"/>
      <c r="BA19" s="123"/>
      <c r="BB19" s="122"/>
      <c r="BC19" s="122"/>
    </row>
    <row r="20" spans="1:55" x14ac:dyDescent="0.2">
      <c r="A20" s="126" t="s">
        <v>320</v>
      </c>
      <c r="B20" s="111"/>
      <c r="C20" s="111"/>
      <c r="D20" s="111"/>
      <c r="E20" s="111"/>
      <c r="F20" s="111"/>
      <c r="G20" s="111"/>
      <c r="H20" s="111"/>
      <c r="I20" s="111"/>
      <c r="J20" s="111"/>
      <c r="K20" s="111"/>
      <c r="L20" s="111"/>
      <c r="M20" s="111">
        <v>10.6</v>
      </c>
      <c r="N20" s="111">
        <v>9.5</v>
      </c>
      <c r="O20" s="111">
        <v>8.5</v>
      </c>
      <c r="P20" s="111">
        <v>6.5</v>
      </c>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55"/>
      <c r="AS20" s="155"/>
      <c r="AT20" s="156"/>
      <c r="AU20" s="156"/>
      <c r="AV20" s="156"/>
      <c r="AW20" s="123"/>
      <c r="AX20" s="123"/>
      <c r="AY20" s="123"/>
      <c r="AZ20" s="123"/>
      <c r="BA20" s="123"/>
      <c r="BB20" s="122"/>
      <c r="BC20" s="122"/>
    </row>
    <row r="21" spans="1:55" x14ac:dyDescent="0.2">
      <c r="A21" s="126" t="s">
        <v>458</v>
      </c>
      <c r="B21" s="111"/>
      <c r="C21" s="111"/>
      <c r="D21" s="111"/>
      <c r="E21" s="111"/>
      <c r="F21" s="111"/>
      <c r="G21" s="111"/>
      <c r="H21" s="111"/>
      <c r="I21" s="111"/>
      <c r="J21" s="111"/>
      <c r="K21" s="111"/>
      <c r="L21" s="111"/>
      <c r="M21" s="111">
        <v>9</v>
      </c>
      <c r="N21" s="111">
        <v>9</v>
      </c>
      <c r="O21" s="111">
        <v>8</v>
      </c>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55"/>
      <c r="AS21" s="155"/>
      <c r="AT21" s="156"/>
      <c r="AU21" s="156"/>
      <c r="AV21" s="156"/>
      <c r="AW21" s="123"/>
      <c r="AX21" s="123"/>
      <c r="AY21" s="123"/>
      <c r="AZ21" s="123"/>
      <c r="BA21" s="123"/>
      <c r="BB21" s="122"/>
      <c r="BC21" s="122"/>
    </row>
    <row r="22" spans="1:55" x14ac:dyDescent="0.2">
      <c r="A22" s="126" t="s">
        <v>459</v>
      </c>
      <c r="B22" s="111"/>
      <c r="C22" s="111"/>
      <c r="D22" s="111"/>
      <c r="E22" s="111"/>
      <c r="F22" s="111"/>
      <c r="G22" s="111"/>
      <c r="H22" s="111"/>
      <c r="I22" s="111"/>
      <c r="J22" s="111"/>
      <c r="K22" s="111"/>
      <c r="L22" s="111"/>
      <c r="M22" s="111"/>
      <c r="N22" s="111">
        <v>7.5</v>
      </c>
      <c r="O22" s="111">
        <v>8.1999999999999993</v>
      </c>
      <c r="P22" s="111">
        <v>8</v>
      </c>
      <c r="Q22" s="111">
        <v>7</v>
      </c>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55"/>
      <c r="AS22" s="155"/>
      <c r="AT22" s="156"/>
      <c r="AU22" s="156"/>
      <c r="AV22" s="156"/>
      <c r="AW22" s="123"/>
      <c r="AX22" s="123"/>
      <c r="AY22" s="123"/>
      <c r="AZ22" s="123"/>
      <c r="BA22" s="123"/>
      <c r="BB22" s="122"/>
      <c r="BC22" s="122"/>
    </row>
    <row r="23" spans="1:55" x14ac:dyDescent="0.2">
      <c r="A23" s="126" t="s">
        <v>321</v>
      </c>
      <c r="B23" s="111"/>
      <c r="C23" s="111"/>
      <c r="D23" s="111"/>
      <c r="E23" s="111"/>
      <c r="F23" s="111"/>
      <c r="G23" s="111"/>
      <c r="H23" s="111"/>
      <c r="I23" s="111"/>
      <c r="J23" s="111"/>
      <c r="K23" s="111"/>
      <c r="L23" s="111"/>
      <c r="M23" s="111"/>
      <c r="N23" s="111">
        <v>9</v>
      </c>
      <c r="O23" s="111">
        <v>10</v>
      </c>
      <c r="P23" s="111">
        <v>8</v>
      </c>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55"/>
      <c r="AS23" s="155"/>
      <c r="AT23" s="156"/>
      <c r="AU23" s="156"/>
      <c r="AV23" s="156"/>
      <c r="AW23" s="123"/>
      <c r="AX23" s="123"/>
      <c r="AY23" s="123"/>
      <c r="AZ23" s="123"/>
      <c r="BA23" s="123"/>
      <c r="BB23" s="122"/>
      <c r="BC23" s="122"/>
    </row>
    <row r="24" spans="1:55" x14ac:dyDescent="0.2">
      <c r="A24" s="126" t="s">
        <v>460</v>
      </c>
      <c r="B24" s="111"/>
      <c r="C24" s="111"/>
      <c r="D24" s="111"/>
      <c r="E24" s="111"/>
      <c r="F24" s="111"/>
      <c r="G24" s="111"/>
      <c r="H24" s="111"/>
      <c r="I24" s="111"/>
      <c r="J24" s="111"/>
      <c r="K24" s="111"/>
      <c r="L24" s="111"/>
      <c r="M24" s="111"/>
      <c r="N24" s="111"/>
      <c r="O24" s="111">
        <v>10</v>
      </c>
      <c r="P24" s="111">
        <v>7.2</v>
      </c>
      <c r="Q24" s="111">
        <v>7</v>
      </c>
      <c r="R24" s="111">
        <v>7</v>
      </c>
      <c r="S24" s="111">
        <v>7</v>
      </c>
      <c r="T24" s="111">
        <v>7</v>
      </c>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55"/>
      <c r="AS24" s="155"/>
      <c r="AT24" s="156"/>
      <c r="AU24" s="156"/>
      <c r="AV24" s="156"/>
      <c r="AW24" s="123"/>
      <c r="AX24" s="123"/>
      <c r="AY24" s="123"/>
      <c r="AZ24" s="123"/>
      <c r="BA24" s="123"/>
      <c r="BB24" s="122"/>
      <c r="BC24" s="122"/>
    </row>
    <row r="25" spans="1:55" x14ac:dyDescent="0.2">
      <c r="A25" s="126" t="s">
        <v>461</v>
      </c>
      <c r="B25" s="111"/>
      <c r="C25" s="111"/>
      <c r="D25" s="111"/>
      <c r="E25" s="111"/>
      <c r="F25" s="111"/>
      <c r="G25" s="111"/>
      <c r="H25" s="111"/>
      <c r="I25" s="111"/>
      <c r="J25" s="111"/>
      <c r="K25" s="111"/>
      <c r="L25" s="111"/>
      <c r="M25" s="111"/>
      <c r="N25" s="111"/>
      <c r="O25" s="111">
        <v>9.75</v>
      </c>
      <c r="P25" s="111">
        <v>8.5</v>
      </c>
      <c r="Q25" s="111">
        <v>7</v>
      </c>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55"/>
      <c r="AS25" s="155"/>
      <c r="AT25" s="156"/>
      <c r="AU25" s="156"/>
      <c r="AV25" s="156"/>
      <c r="AW25" s="123"/>
      <c r="AX25" s="123"/>
      <c r="AY25" s="123"/>
      <c r="AZ25" s="123"/>
      <c r="BA25" s="123"/>
      <c r="BB25" s="122"/>
      <c r="BC25" s="122"/>
    </row>
    <row r="26" spans="1:55" x14ac:dyDescent="0.2">
      <c r="A26" s="126" t="s">
        <v>462</v>
      </c>
      <c r="B26" s="111"/>
      <c r="C26" s="111"/>
      <c r="D26" s="111"/>
      <c r="E26" s="111"/>
      <c r="F26" s="111"/>
      <c r="G26" s="111"/>
      <c r="H26" s="111"/>
      <c r="I26" s="111"/>
      <c r="J26" s="111"/>
      <c r="K26" s="111"/>
      <c r="L26" s="111"/>
      <c r="M26" s="111"/>
      <c r="N26" s="111"/>
      <c r="O26" s="111"/>
      <c r="P26" s="111">
        <v>10.5</v>
      </c>
      <c r="Q26" s="111">
        <v>7.1</v>
      </c>
      <c r="R26" s="111">
        <v>7.5</v>
      </c>
      <c r="S26" s="111">
        <v>7</v>
      </c>
      <c r="T26" s="111">
        <v>7.5</v>
      </c>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55"/>
      <c r="AS26" s="155"/>
      <c r="AT26" s="156"/>
      <c r="AU26" s="156"/>
      <c r="AV26" s="156"/>
      <c r="AW26" s="123"/>
      <c r="AX26" s="123"/>
      <c r="AY26" s="123"/>
      <c r="AZ26" s="123"/>
      <c r="BA26" s="123"/>
      <c r="BB26" s="122"/>
      <c r="BC26" s="122"/>
    </row>
    <row r="27" spans="1:55" x14ac:dyDescent="0.2">
      <c r="A27" s="126" t="s">
        <v>463</v>
      </c>
      <c r="B27" s="111"/>
      <c r="C27" s="111"/>
      <c r="D27" s="111"/>
      <c r="E27" s="111"/>
      <c r="F27" s="111"/>
      <c r="G27" s="111"/>
      <c r="H27" s="111"/>
      <c r="I27" s="111"/>
      <c r="J27" s="111"/>
      <c r="K27" s="111"/>
      <c r="L27" s="111"/>
      <c r="M27" s="111"/>
      <c r="N27" s="111"/>
      <c r="O27" s="111"/>
      <c r="P27" s="111">
        <v>10</v>
      </c>
      <c r="Q27" s="111">
        <v>8</v>
      </c>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55"/>
      <c r="AS27" s="155"/>
      <c r="AT27" s="156"/>
      <c r="AU27" s="156"/>
      <c r="AV27" s="156"/>
      <c r="AW27" s="123"/>
      <c r="AX27" s="123"/>
      <c r="AY27" s="123"/>
      <c r="AZ27" s="123"/>
      <c r="BA27" s="123"/>
      <c r="BB27" s="122"/>
      <c r="BC27" s="122"/>
    </row>
    <row r="28" spans="1:55" x14ac:dyDescent="0.2">
      <c r="A28" s="126" t="s">
        <v>464</v>
      </c>
      <c r="B28" s="111"/>
      <c r="C28" s="111"/>
      <c r="D28" s="111"/>
      <c r="E28" s="111"/>
      <c r="F28" s="111"/>
      <c r="G28" s="111"/>
      <c r="H28" s="111"/>
      <c r="I28" s="111"/>
      <c r="J28" s="111"/>
      <c r="K28" s="111"/>
      <c r="L28" s="111"/>
      <c r="M28" s="111"/>
      <c r="N28" s="111"/>
      <c r="O28" s="111"/>
      <c r="P28" s="111"/>
      <c r="Q28" s="111">
        <v>7</v>
      </c>
      <c r="R28" s="111">
        <v>7.1</v>
      </c>
      <c r="S28" s="111">
        <v>7</v>
      </c>
      <c r="T28" s="111">
        <v>7</v>
      </c>
      <c r="U28" s="111">
        <v>7</v>
      </c>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55"/>
      <c r="AS28" s="155"/>
      <c r="AT28" s="156"/>
      <c r="AU28" s="156"/>
      <c r="AV28" s="156"/>
      <c r="AW28" s="123"/>
      <c r="AX28" s="123"/>
      <c r="AY28" s="123"/>
      <c r="AZ28" s="123"/>
      <c r="BA28" s="123"/>
      <c r="BB28" s="122"/>
      <c r="BC28" s="122"/>
    </row>
    <row r="29" spans="1:55" x14ac:dyDescent="0.2">
      <c r="A29" s="126" t="s">
        <v>465</v>
      </c>
      <c r="B29" s="111"/>
      <c r="C29" s="111"/>
      <c r="D29" s="111"/>
      <c r="E29" s="111"/>
      <c r="F29" s="111"/>
      <c r="G29" s="111"/>
      <c r="H29" s="111"/>
      <c r="I29" s="111"/>
      <c r="J29" s="111"/>
      <c r="K29" s="111"/>
      <c r="L29" s="111"/>
      <c r="M29" s="111"/>
      <c r="N29" s="111"/>
      <c r="O29" s="111"/>
      <c r="P29" s="111"/>
      <c r="Q29" s="111">
        <v>6</v>
      </c>
      <c r="R29" s="111">
        <v>7</v>
      </c>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55"/>
      <c r="AS29" s="155"/>
      <c r="AT29" s="156"/>
      <c r="AU29" s="156"/>
      <c r="AV29" s="156"/>
      <c r="AW29" s="123"/>
      <c r="AX29" s="123"/>
      <c r="AY29" s="123"/>
      <c r="AZ29" s="123"/>
      <c r="BA29" s="123"/>
      <c r="BB29" s="122"/>
      <c r="BC29" s="122"/>
    </row>
    <row r="30" spans="1:55" x14ac:dyDescent="0.2">
      <c r="A30" s="126" t="s">
        <v>466</v>
      </c>
      <c r="B30" s="111"/>
      <c r="C30" s="111"/>
      <c r="D30" s="111"/>
      <c r="E30" s="111"/>
      <c r="F30" s="111"/>
      <c r="G30" s="111"/>
      <c r="H30" s="111"/>
      <c r="I30" s="111"/>
      <c r="J30" s="111"/>
      <c r="K30" s="111"/>
      <c r="L30" s="111"/>
      <c r="M30" s="111"/>
      <c r="N30" s="111"/>
      <c r="O30" s="111"/>
      <c r="P30" s="111"/>
      <c r="Q30" s="111"/>
      <c r="R30" s="111">
        <v>4.0999999999999996</v>
      </c>
      <c r="S30" s="111">
        <v>3.9</v>
      </c>
      <c r="T30" s="111">
        <v>4</v>
      </c>
      <c r="U30" s="111">
        <v>5</v>
      </c>
      <c r="V30" s="111">
        <v>5</v>
      </c>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55"/>
      <c r="AS30" s="155"/>
      <c r="AT30" s="156"/>
      <c r="AU30" s="156"/>
      <c r="AV30" s="156"/>
      <c r="AW30" s="123"/>
      <c r="AX30" s="123"/>
      <c r="AY30" s="123"/>
      <c r="AZ30" s="123"/>
      <c r="BA30" s="123"/>
      <c r="BB30" s="122"/>
      <c r="BC30" s="122"/>
    </row>
    <row r="31" spans="1:55" x14ac:dyDescent="0.2">
      <c r="A31" s="126" t="s">
        <v>467</v>
      </c>
      <c r="B31" s="111"/>
      <c r="C31" s="111"/>
      <c r="D31" s="111"/>
      <c r="E31" s="111"/>
      <c r="F31" s="111"/>
      <c r="G31" s="111"/>
      <c r="H31" s="111"/>
      <c r="I31" s="111"/>
      <c r="J31" s="111"/>
      <c r="K31" s="111"/>
      <c r="L31" s="111"/>
      <c r="M31" s="111"/>
      <c r="N31" s="111"/>
      <c r="O31" s="111"/>
      <c r="P31" s="111"/>
      <c r="Q31" s="111"/>
      <c r="R31" s="111">
        <v>3.4</v>
      </c>
      <c r="S31" s="111">
        <v>1</v>
      </c>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55"/>
      <c r="AS31" s="155"/>
      <c r="AT31" s="156"/>
      <c r="AU31" s="156"/>
      <c r="AV31" s="156"/>
      <c r="AW31" s="123"/>
      <c r="AX31" s="123"/>
      <c r="AY31" s="123"/>
      <c r="AZ31" s="123"/>
      <c r="BA31" s="123"/>
      <c r="BB31" s="122"/>
      <c r="BC31" s="122"/>
    </row>
    <row r="32" spans="1:55" x14ac:dyDescent="0.2">
      <c r="A32" s="126" t="s">
        <v>468</v>
      </c>
      <c r="B32" s="111"/>
      <c r="C32" s="111"/>
      <c r="D32" s="111"/>
      <c r="E32" s="111"/>
      <c r="F32" s="111"/>
      <c r="G32" s="111"/>
      <c r="H32" s="111"/>
      <c r="I32" s="111"/>
      <c r="J32" s="111"/>
      <c r="K32" s="111"/>
      <c r="L32" s="111"/>
      <c r="M32" s="111"/>
      <c r="N32" s="111"/>
      <c r="O32" s="111"/>
      <c r="P32" s="111"/>
      <c r="Q32" s="111"/>
      <c r="R32" s="111"/>
      <c r="S32" s="111">
        <v>-3</v>
      </c>
      <c r="T32" s="111">
        <v>-3</v>
      </c>
      <c r="U32" s="111">
        <v>0</v>
      </c>
      <c r="V32" s="111">
        <v>0</v>
      </c>
      <c r="W32" s="111">
        <v>0</v>
      </c>
      <c r="X32" s="111"/>
      <c r="Y32" s="111"/>
      <c r="Z32" s="111"/>
      <c r="AA32" s="111"/>
      <c r="AB32" s="111"/>
      <c r="AC32" s="111"/>
      <c r="AD32" s="111"/>
      <c r="AE32" s="111"/>
      <c r="AF32" s="111"/>
      <c r="AG32" s="111"/>
      <c r="AH32" s="111"/>
      <c r="AI32" s="111"/>
      <c r="AJ32" s="111"/>
      <c r="AK32" s="111"/>
      <c r="AL32" s="111"/>
      <c r="AM32" s="111"/>
      <c r="AN32" s="111"/>
      <c r="AO32" s="111"/>
      <c r="AP32" s="111"/>
      <c r="AQ32" s="111"/>
      <c r="AR32" s="155"/>
      <c r="AS32" s="155"/>
      <c r="AT32" s="156"/>
      <c r="AU32" s="156"/>
      <c r="AV32" s="156"/>
      <c r="AW32" s="123"/>
      <c r="AX32" s="123"/>
      <c r="AY32" s="123"/>
      <c r="AZ32" s="123"/>
      <c r="BA32" s="123"/>
      <c r="BB32" s="122"/>
      <c r="BC32" s="122"/>
    </row>
    <row r="33" spans="1:55" x14ac:dyDescent="0.2">
      <c r="A33" s="126" t="s">
        <v>469</v>
      </c>
      <c r="B33" s="111"/>
      <c r="C33" s="111"/>
      <c r="D33" s="111"/>
      <c r="E33" s="111"/>
      <c r="F33" s="111"/>
      <c r="G33" s="111"/>
      <c r="H33" s="111"/>
      <c r="I33" s="111"/>
      <c r="J33" s="111"/>
      <c r="K33" s="111"/>
      <c r="L33" s="111"/>
      <c r="M33" s="111"/>
      <c r="N33" s="111"/>
      <c r="O33" s="111"/>
      <c r="P33" s="111"/>
      <c r="Q33" s="111"/>
      <c r="R33" s="111"/>
      <c r="S33" s="111">
        <v>-3.6</v>
      </c>
      <c r="T33" s="111">
        <v>-9.8000000000000007</v>
      </c>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55"/>
      <c r="AS33" s="155"/>
      <c r="AT33" s="156"/>
      <c r="AU33" s="156"/>
      <c r="AV33" s="156"/>
      <c r="AW33" s="123"/>
      <c r="AX33" s="123"/>
      <c r="AY33" s="123"/>
      <c r="AZ33" s="123"/>
      <c r="BA33" s="123"/>
      <c r="BB33" s="122"/>
      <c r="BC33" s="122"/>
    </row>
    <row r="34" spans="1:55" x14ac:dyDescent="0.2">
      <c r="A34" s="126" t="s">
        <v>470</v>
      </c>
      <c r="B34" s="111"/>
      <c r="C34" s="111"/>
      <c r="D34" s="111"/>
      <c r="E34" s="111"/>
      <c r="F34" s="111"/>
      <c r="G34" s="111"/>
      <c r="H34" s="111"/>
      <c r="I34" s="111"/>
      <c r="J34" s="111"/>
      <c r="K34" s="111"/>
      <c r="L34" s="111"/>
      <c r="M34" s="111"/>
      <c r="N34" s="111"/>
      <c r="O34" s="111"/>
      <c r="P34" s="111"/>
      <c r="Q34" s="111"/>
      <c r="R34" s="111"/>
      <c r="S34" s="111"/>
      <c r="T34" s="111">
        <v>-13.9</v>
      </c>
      <c r="U34" s="111">
        <v>-13.8</v>
      </c>
      <c r="V34" s="111">
        <v>-10</v>
      </c>
      <c r="W34" s="111">
        <v>-6</v>
      </c>
      <c r="X34" s="111">
        <v>-3</v>
      </c>
      <c r="Y34" s="111"/>
      <c r="Z34" s="111"/>
      <c r="AA34" s="111"/>
      <c r="AB34" s="111"/>
      <c r="AC34" s="111"/>
      <c r="AD34" s="111"/>
      <c r="AE34" s="111"/>
      <c r="AF34" s="111"/>
      <c r="AG34" s="111"/>
      <c r="AH34" s="111"/>
      <c r="AI34" s="111"/>
      <c r="AJ34" s="111"/>
      <c r="AK34" s="111"/>
      <c r="AL34" s="111"/>
      <c r="AM34" s="111"/>
      <c r="AN34" s="111"/>
      <c r="AO34" s="111"/>
      <c r="AP34" s="111"/>
      <c r="AQ34" s="111"/>
      <c r="AR34" s="155"/>
      <c r="AS34" s="155"/>
      <c r="AT34" s="156"/>
      <c r="AU34" s="156"/>
      <c r="AV34" s="156"/>
      <c r="AW34" s="123"/>
      <c r="AX34" s="123"/>
      <c r="AY34" s="123"/>
      <c r="AZ34" s="123"/>
      <c r="BA34" s="123"/>
      <c r="BB34" s="122"/>
      <c r="BC34" s="122"/>
    </row>
    <row r="35" spans="1:55" x14ac:dyDescent="0.2">
      <c r="A35" s="126" t="s">
        <v>471</v>
      </c>
      <c r="B35" s="111"/>
      <c r="C35" s="111"/>
      <c r="D35" s="111"/>
      <c r="E35" s="111"/>
      <c r="F35" s="111"/>
      <c r="G35" s="111"/>
      <c r="H35" s="111"/>
      <c r="I35" s="111"/>
      <c r="J35" s="111"/>
      <c r="K35" s="111"/>
      <c r="L35" s="111"/>
      <c r="M35" s="111"/>
      <c r="N35" s="111"/>
      <c r="O35" s="111"/>
      <c r="P35" s="111"/>
      <c r="Q35" s="111"/>
      <c r="R35" s="111"/>
      <c r="S35" s="111"/>
      <c r="T35" s="111">
        <v>-14.3</v>
      </c>
      <c r="U35" s="111">
        <v>-12.6</v>
      </c>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55"/>
      <c r="AS35" s="155"/>
      <c r="AT35" s="156"/>
      <c r="AU35" s="156"/>
      <c r="AV35" s="156"/>
      <c r="AW35" s="123"/>
      <c r="AX35" s="123"/>
      <c r="AY35" s="123"/>
      <c r="AZ35" s="123"/>
      <c r="BA35" s="123"/>
      <c r="BB35" s="122"/>
      <c r="BC35" s="122"/>
    </row>
    <row r="36" spans="1:55" x14ac:dyDescent="0.2">
      <c r="A36" s="126" t="s">
        <v>317</v>
      </c>
      <c r="B36" s="111"/>
      <c r="C36" s="111"/>
      <c r="D36" s="111"/>
      <c r="E36" s="111"/>
      <c r="F36" s="111"/>
      <c r="G36" s="111"/>
      <c r="H36" s="111"/>
      <c r="I36" s="111"/>
      <c r="J36" s="111"/>
      <c r="K36" s="111"/>
      <c r="L36" s="111"/>
      <c r="M36" s="111"/>
      <c r="N36" s="111"/>
      <c r="O36" s="111"/>
      <c r="P36" s="111"/>
      <c r="Q36" s="111"/>
      <c r="R36" s="111"/>
      <c r="S36" s="111"/>
      <c r="T36" s="111"/>
      <c r="U36" s="111">
        <v>-7.1</v>
      </c>
      <c r="V36" s="111">
        <v>-6.9</v>
      </c>
      <c r="W36" s="111">
        <v>-3</v>
      </c>
      <c r="X36" s="111">
        <v>0</v>
      </c>
      <c r="Y36" s="111">
        <v>0</v>
      </c>
      <c r="Z36" s="111"/>
      <c r="AA36" s="111"/>
      <c r="AB36" s="111"/>
      <c r="AC36" s="111"/>
      <c r="AD36" s="111"/>
      <c r="AE36" s="111"/>
      <c r="AF36" s="111"/>
      <c r="AG36" s="111"/>
      <c r="AH36" s="111"/>
      <c r="AI36" s="111"/>
      <c r="AJ36" s="111"/>
      <c r="AK36" s="111"/>
      <c r="AL36" s="111"/>
      <c r="AM36" s="111"/>
      <c r="AN36" s="111"/>
      <c r="AO36" s="111"/>
      <c r="AP36" s="111"/>
      <c r="AQ36" s="111"/>
      <c r="AR36" s="155"/>
      <c r="AS36" s="155"/>
      <c r="AT36" s="156"/>
      <c r="AU36" s="156"/>
      <c r="AV36" s="156"/>
      <c r="AW36" s="123"/>
      <c r="AX36" s="123"/>
      <c r="AY36" s="123"/>
      <c r="AZ36" s="123"/>
      <c r="BA36" s="123"/>
      <c r="BB36" s="122"/>
      <c r="BC36" s="122"/>
    </row>
    <row r="37" spans="1:55" x14ac:dyDescent="0.2">
      <c r="A37" s="126" t="s">
        <v>472</v>
      </c>
      <c r="B37" s="111"/>
      <c r="C37" s="111"/>
      <c r="D37" s="111"/>
      <c r="E37" s="111"/>
      <c r="F37" s="111"/>
      <c r="G37" s="111"/>
      <c r="H37" s="111"/>
      <c r="I37" s="111"/>
      <c r="J37" s="111"/>
      <c r="K37" s="111"/>
      <c r="L37" s="111"/>
      <c r="M37" s="111"/>
      <c r="N37" s="111"/>
      <c r="O37" s="111"/>
      <c r="P37" s="111"/>
      <c r="Q37" s="111"/>
      <c r="R37" s="111"/>
      <c r="S37" s="111"/>
      <c r="T37" s="111"/>
      <c r="U37" s="111"/>
      <c r="V37" s="111">
        <v>-3</v>
      </c>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55"/>
      <c r="AS37" s="155"/>
      <c r="AT37" s="156"/>
      <c r="AU37" s="156"/>
      <c r="AV37" s="156"/>
      <c r="AW37" s="123"/>
      <c r="AX37" s="123"/>
      <c r="AY37" s="123"/>
      <c r="AZ37" s="123"/>
      <c r="BA37" s="123"/>
      <c r="BB37" s="122"/>
      <c r="BC37" s="122"/>
    </row>
    <row r="38" spans="1:55" x14ac:dyDescent="0.2">
      <c r="A38" s="126" t="s">
        <v>473</v>
      </c>
      <c r="B38" s="111"/>
      <c r="C38" s="111"/>
      <c r="D38" s="111"/>
      <c r="E38" s="111"/>
      <c r="F38" s="111"/>
      <c r="G38" s="111"/>
      <c r="H38" s="111"/>
      <c r="I38" s="111"/>
      <c r="J38" s="111"/>
      <c r="K38" s="111"/>
      <c r="L38" s="111"/>
      <c r="M38" s="111"/>
      <c r="N38" s="111"/>
      <c r="O38" s="111"/>
      <c r="P38" s="111"/>
      <c r="Q38" s="111"/>
      <c r="R38" s="111"/>
      <c r="S38" s="111"/>
      <c r="T38" s="111"/>
      <c r="U38" s="111"/>
      <c r="V38" s="111">
        <v>-0.8</v>
      </c>
      <c r="W38" s="111">
        <v>7.9</v>
      </c>
      <c r="X38" s="111">
        <v>12</v>
      </c>
      <c r="Y38" s="111">
        <v>7</v>
      </c>
      <c r="Z38" s="111">
        <v>0</v>
      </c>
      <c r="AA38" s="111"/>
      <c r="AB38" s="111"/>
      <c r="AC38" s="111"/>
      <c r="AD38" s="111"/>
      <c r="AE38" s="111"/>
      <c r="AF38" s="111"/>
      <c r="AG38" s="111"/>
      <c r="AH38" s="111"/>
      <c r="AI38" s="111"/>
      <c r="AJ38" s="111"/>
      <c r="AK38" s="111"/>
      <c r="AL38" s="111"/>
      <c r="AM38" s="111"/>
      <c r="AN38" s="111"/>
      <c r="AO38" s="111"/>
      <c r="AP38" s="111"/>
      <c r="AQ38" s="111"/>
      <c r="AR38" s="155"/>
      <c r="AS38" s="155"/>
      <c r="AT38" s="156"/>
      <c r="AU38" s="156"/>
      <c r="AV38" s="156"/>
      <c r="AW38" s="123"/>
      <c r="AX38" s="123"/>
      <c r="AY38" s="123"/>
      <c r="AZ38" s="123"/>
      <c r="BA38" s="123"/>
      <c r="BB38" s="122"/>
      <c r="BC38" s="122"/>
    </row>
    <row r="39" spans="1:55" x14ac:dyDescent="0.2">
      <c r="A39" s="126" t="s">
        <v>474</v>
      </c>
      <c r="B39" s="111"/>
      <c r="C39" s="111"/>
      <c r="D39" s="111"/>
      <c r="E39" s="111"/>
      <c r="F39" s="111"/>
      <c r="G39" s="111"/>
      <c r="H39" s="111"/>
      <c r="I39" s="111"/>
      <c r="J39" s="111"/>
      <c r="K39" s="111"/>
      <c r="L39" s="111"/>
      <c r="M39" s="111"/>
      <c r="N39" s="111"/>
      <c r="O39" s="111"/>
      <c r="P39" s="111"/>
      <c r="Q39" s="111"/>
      <c r="R39" s="111"/>
      <c r="S39" s="111"/>
      <c r="T39" s="111"/>
      <c r="U39" s="111"/>
      <c r="V39" s="111"/>
      <c r="W39" s="111">
        <v>10.5</v>
      </c>
      <c r="X39" s="111"/>
      <c r="Y39" s="111"/>
      <c r="Z39" s="111"/>
      <c r="AA39" s="111"/>
      <c r="AB39" s="111"/>
      <c r="AC39" s="111"/>
      <c r="AD39" s="111"/>
      <c r="AE39" s="111"/>
      <c r="AF39" s="111"/>
      <c r="AG39" s="111"/>
      <c r="AH39" s="111"/>
      <c r="AI39" s="111"/>
      <c r="AJ39" s="111"/>
      <c r="AK39" s="111"/>
      <c r="AL39" s="111"/>
      <c r="AM39" s="111"/>
      <c r="AN39" s="111"/>
      <c r="AO39" s="111"/>
      <c r="AP39" s="111"/>
      <c r="AQ39" s="111"/>
      <c r="AR39" s="155"/>
      <c r="AS39" s="155"/>
      <c r="AT39" s="156"/>
      <c r="AU39" s="156"/>
      <c r="AV39" s="156"/>
      <c r="AW39" s="123"/>
      <c r="AX39" s="123"/>
      <c r="AY39" s="123"/>
      <c r="AZ39" s="123"/>
      <c r="BA39" s="123"/>
      <c r="BB39" s="122"/>
      <c r="BC39" s="122"/>
    </row>
    <row r="40" spans="1:55" x14ac:dyDescent="0.2">
      <c r="A40" s="126" t="s">
        <v>475</v>
      </c>
      <c r="B40" s="111"/>
      <c r="C40" s="111"/>
      <c r="D40" s="111"/>
      <c r="E40" s="111"/>
      <c r="F40" s="111"/>
      <c r="G40" s="111"/>
      <c r="H40" s="111"/>
      <c r="I40" s="111"/>
      <c r="J40" s="111"/>
      <c r="K40" s="111"/>
      <c r="L40" s="111"/>
      <c r="M40" s="111"/>
      <c r="N40" s="111"/>
      <c r="O40" s="111"/>
      <c r="P40" s="111"/>
      <c r="Q40" s="111"/>
      <c r="R40" s="111"/>
      <c r="S40" s="111"/>
      <c r="T40" s="111"/>
      <c r="U40" s="111"/>
      <c r="V40" s="111"/>
      <c r="W40" s="111">
        <v>13.8</v>
      </c>
      <c r="X40" s="111">
        <v>28.1</v>
      </c>
      <c r="Y40" s="111">
        <v>32</v>
      </c>
      <c r="Z40" s="111">
        <v>25</v>
      </c>
      <c r="AA40" s="111">
        <v>19</v>
      </c>
      <c r="AB40" s="111">
        <v>6</v>
      </c>
      <c r="AC40" s="111"/>
      <c r="AD40" s="111"/>
      <c r="AE40" s="111"/>
      <c r="AF40" s="111"/>
      <c r="AG40" s="111"/>
      <c r="AH40" s="111"/>
      <c r="AI40" s="111"/>
      <c r="AJ40" s="111"/>
      <c r="AK40" s="111"/>
      <c r="AL40" s="111"/>
      <c r="AM40" s="111"/>
      <c r="AN40" s="111"/>
      <c r="AO40" s="111"/>
      <c r="AP40" s="111"/>
      <c r="AQ40" s="111"/>
      <c r="AR40" s="155"/>
      <c r="AS40" s="155"/>
      <c r="AT40" s="156"/>
      <c r="AU40" s="156"/>
      <c r="AV40" s="156"/>
      <c r="AW40" s="123"/>
      <c r="AX40" s="123"/>
      <c r="AY40" s="123"/>
      <c r="AZ40" s="123"/>
      <c r="BA40" s="123"/>
      <c r="BB40" s="122"/>
      <c r="BC40" s="122"/>
    </row>
    <row r="41" spans="1:55" x14ac:dyDescent="0.2">
      <c r="A41" s="126" t="s">
        <v>476</v>
      </c>
      <c r="B41" s="111"/>
      <c r="C41" s="111"/>
      <c r="D41" s="111"/>
      <c r="E41" s="111"/>
      <c r="F41" s="111"/>
      <c r="G41" s="111"/>
      <c r="H41" s="111"/>
      <c r="I41" s="111"/>
      <c r="J41" s="111"/>
      <c r="K41" s="111"/>
      <c r="L41" s="111"/>
      <c r="M41" s="111"/>
      <c r="N41" s="111"/>
      <c r="O41" s="111"/>
      <c r="P41" s="111"/>
      <c r="Q41" s="111"/>
      <c r="R41" s="111"/>
      <c r="S41" s="111"/>
      <c r="T41" s="111"/>
      <c r="U41" s="111"/>
      <c r="V41" s="111"/>
      <c r="W41" s="111"/>
      <c r="X41" s="111">
        <v>37</v>
      </c>
      <c r="Y41" s="111"/>
      <c r="Z41" s="111"/>
      <c r="AA41" s="111"/>
      <c r="AB41" s="111"/>
      <c r="AC41" s="111"/>
      <c r="AD41" s="111"/>
      <c r="AE41" s="111"/>
      <c r="AF41" s="111"/>
      <c r="AG41" s="111"/>
      <c r="AH41" s="111"/>
      <c r="AI41" s="111"/>
      <c r="AJ41" s="111"/>
      <c r="AK41" s="111"/>
      <c r="AL41" s="111"/>
      <c r="AM41" s="111"/>
      <c r="AN41" s="111"/>
      <c r="AO41" s="111"/>
      <c r="AP41" s="111"/>
      <c r="AQ41" s="111"/>
      <c r="AR41" s="155"/>
      <c r="AS41" s="155"/>
      <c r="AT41" s="156"/>
      <c r="AU41" s="156"/>
      <c r="AV41" s="156"/>
      <c r="AW41" s="123"/>
      <c r="AX41" s="123"/>
      <c r="AY41" s="123"/>
      <c r="AZ41" s="123"/>
      <c r="BA41" s="123"/>
      <c r="BB41" s="122"/>
      <c r="BC41" s="122"/>
    </row>
    <row r="42" spans="1:55" x14ac:dyDescent="0.2">
      <c r="A42" s="126" t="s">
        <v>477</v>
      </c>
      <c r="B42" s="111"/>
      <c r="C42" s="111"/>
      <c r="D42" s="111"/>
      <c r="E42" s="111"/>
      <c r="F42" s="111"/>
      <c r="G42" s="111"/>
      <c r="H42" s="111"/>
      <c r="I42" s="111"/>
      <c r="J42" s="111"/>
      <c r="K42" s="111"/>
      <c r="L42" s="111"/>
      <c r="M42" s="111"/>
      <c r="N42" s="111"/>
      <c r="O42" s="111"/>
      <c r="P42" s="111"/>
      <c r="Q42" s="111"/>
      <c r="R42" s="111"/>
      <c r="S42" s="111"/>
      <c r="T42" s="111"/>
      <c r="U42" s="111"/>
      <c r="V42" s="111"/>
      <c r="W42" s="111"/>
      <c r="X42" s="111">
        <v>35.1</v>
      </c>
      <c r="Y42" s="111">
        <v>50.1</v>
      </c>
      <c r="Z42" s="111">
        <v>44</v>
      </c>
      <c r="AA42" s="111">
        <v>39</v>
      </c>
      <c r="AB42" s="111">
        <v>35</v>
      </c>
      <c r="AC42" s="111">
        <v>30</v>
      </c>
      <c r="AD42" s="111"/>
      <c r="AE42" s="111"/>
      <c r="AF42" s="111"/>
      <c r="AG42" s="111"/>
      <c r="AH42" s="111"/>
      <c r="AI42" s="111"/>
      <c r="AJ42" s="111"/>
      <c r="AK42" s="111"/>
      <c r="AL42" s="111"/>
      <c r="AM42" s="111"/>
      <c r="AN42" s="111"/>
      <c r="AO42" s="111"/>
      <c r="AP42" s="111"/>
      <c r="AQ42" s="111"/>
      <c r="AR42" s="155"/>
      <c r="AS42" s="155"/>
      <c r="AT42" s="156"/>
      <c r="AU42" s="156"/>
      <c r="AV42" s="156"/>
      <c r="AW42" s="123"/>
      <c r="AX42" s="123"/>
      <c r="AY42" s="123"/>
      <c r="AZ42" s="123"/>
      <c r="BA42" s="123"/>
      <c r="BB42" s="122"/>
      <c r="BC42" s="122"/>
    </row>
    <row r="43" spans="1:55" x14ac:dyDescent="0.2">
      <c r="A43" s="126" t="s">
        <v>478</v>
      </c>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v>49.8</v>
      </c>
      <c r="Z43" s="111">
        <v>37.9</v>
      </c>
      <c r="AA43" s="111">
        <v>30</v>
      </c>
      <c r="AB43" s="111">
        <v>21</v>
      </c>
      <c r="AC43" s="111">
        <v>12</v>
      </c>
      <c r="AD43" s="111">
        <v>2</v>
      </c>
      <c r="AE43" s="111"/>
      <c r="AF43" s="111"/>
      <c r="AG43" s="111"/>
      <c r="AH43" s="111"/>
      <c r="AI43" s="111"/>
      <c r="AJ43" s="111"/>
      <c r="AK43" s="111"/>
      <c r="AL43" s="111"/>
      <c r="AM43" s="111"/>
      <c r="AN43" s="111"/>
      <c r="AO43" s="111"/>
      <c r="AP43" s="111"/>
      <c r="AQ43" s="111"/>
      <c r="AR43" s="155"/>
      <c r="AS43" s="155"/>
      <c r="AT43" s="156"/>
      <c r="AU43" s="156"/>
      <c r="AV43" s="156"/>
      <c r="AW43" s="123"/>
      <c r="AX43" s="123"/>
      <c r="AY43" s="123"/>
      <c r="AZ43" s="123"/>
      <c r="BA43" s="123"/>
      <c r="BB43" s="122"/>
      <c r="BC43" s="122"/>
    </row>
    <row r="44" spans="1:55" x14ac:dyDescent="0.2">
      <c r="A44" s="126" t="s">
        <v>479</v>
      </c>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v>46</v>
      </c>
      <c r="Z44" s="111">
        <v>36.1</v>
      </c>
      <c r="AA44" s="111">
        <v>27.9</v>
      </c>
      <c r="AB44" s="111"/>
      <c r="AC44" s="111"/>
      <c r="AD44" s="111"/>
      <c r="AE44" s="111"/>
      <c r="AF44" s="111"/>
      <c r="AG44" s="111"/>
      <c r="AH44" s="111"/>
      <c r="AI44" s="111"/>
      <c r="AJ44" s="111"/>
      <c r="AK44" s="111"/>
      <c r="AL44" s="111"/>
      <c r="AM44" s="111"/>
      <c r="AN44" s="111"/>
      <c r="AO44" s="111"/>
      <c r="AP44" s="111"/>
      <c r="AQ44" s="111"/>
      <c r="AR44" s="155"/>
      <c r="AS44" s="155"/>
      <c r="AT44" s="156"/>
      <c r="AU44" s="156"/>
      <c r="AV44" s="156"/>
      <c r="AW44" s="123"/>
      <c r="AX44" s="123"/>
      <c r="AY44" s="123"/>
      <c r="AZ44" s="123"/>
      <c r="BA44" s="123"/>
      <c r="BB44" s="122"/>
      <c r="BC44" s="122"/>
    </row>
    <row r="45" spans="1:55" x14ac:dyDescent="0.2">
      <c r="A45" s="126" t="s">
        <v>480</v>
      </c>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v>51.4</v>
      </c>
      <c r="Z45" s="111">
        <v>40.4</v>
      </c>
      <c r="AA45" s="111">
        <v>25.2</v>
      </c>
      <c r="AB45" s="111">
        <v>16</v>
      </c>
      <c r="AC45" s="111">
        <v>6</v>
      </c>
      <c r="AD45" s="111">
        <v>-1</v>
      </c>
      <c r="AE45" s="111">
        <v>-8</v>
      </c>
      <c r="AF45" s="111"/>
      <c r="AG45" s="111"/>
      <c r="AH45" s="111"/>
      <c r="AI45" s="111"/>
      <c r="AJ45" s="111"/>
      <c r="AK45" s="111"/>
      <c r="AL45" s="111"/>
      <c r="AM45" s="111"/>
      <c r="AN45" s="111"/>
      <c r="AO45" s="111"/>
      <c r="AP45" s="111"/>
      <c r="AQ45" s="111"/>
      <c r="AR45" s="155"/>
      <c r="AS45" s="155"/>
      <c r="AT45" s="156"/>
      <c r="AU45" s="156"/>
      <c r="AV45" s="156"/>
      <c r="AW45" s="123"/>
      <c r="AX45" s="123"/>
      <c r="AY45" s="123"/>
      <c r="AZ45" s="123"/>
      <c r="BA45" s="123"/>
      <c r="BB45" s="122"/>
      <c r="BC45" s="122"/>
    </row>
    <row r="46" spans="1:55" x14ac:dyDescent="0.2">
      <c r="A46" s="126" t="s">
        <v>481</v>
      </c>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v>39.9</v>
      </c>
      <c r="AA46" s="111">
        <v>27.9</v>
      </c>
      <c r="AB46" s="111">
        <v>20.8</v>
      </c>
      <c r="AC46" s="111"/>
      <c r="AD46" s="111"/>
      <c r="AE46" s="111"/>
      <c r="AF46" s="111"/>
      <c r="AG46" s="111"/>
      <c r="AH46" s="111"/>
      <c r="AI46" s="111"/>
      <c r="AJ46" s="111"/>
      <c r="AK46" s="111"/>
      <c r="AL46" s="111"/>
      <c r="AM46" s="111"/>
      <c r="AN46" s="111"/>
      <c r="AO46" s="111"/>
      <c r="AP46" s="111"/>
      <c r="AQ46" s="111"/>
      <c r="AR46" s="155"/>
      <c r="AS46" s="155"/>
      <c r="AT46" s="156"/>
      <c r="AU46" s="156"/>
      <c r="AV46" s="156"/>
      <c r="AW46" s="123"/>
      <c r="AX46" s="123"/>
      <c r="AY46" s="123"/>
      <c r="AZ46" s="123"/>
      <c r="BA46" s="123"/>
      <c r="BB46" s="122"/>
      <c r="BC46" s="122"/>
    </row>
    <row r="47" spans="1:55" x14ac:dyDescent="0.2">
      <c r="A47" s="126" t="s">
        <v>482</v>
      </c>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v>40.5</v>
      </c>
      <c r="AA47" s="111">
        <v>31.4</v>
      </c>
      <c r="AB47" s="111">
        <v>25.4</v>
      </c>
      <c r="AC47" s="111">
        <v>16</v>
      </c>
      <c r="AD47" s="111">
        <v>5</v>
      </c>
      <c r="AE47" s="111">
        <v>-3</v>
      </c>
      <c r="AF47" s="111">
        <v>-15</v>
      </c>
      <c r="AG47" s="111"/>
      <c r="AH47" s="111"/>
      <c r="AI47" s="111"/>
      <c r="AJ47" s="111"/>
      <c r="AK47" s="111"/>
      <c r="AL47" s="111"/>
      <c r="AM47" s="111"/>
      <c r="AN47" s="111"/>
      <c r="AO47" s="111"/>
      <c r="AP47" s="111"/>
      <c r="AQ47" s="111"/>
      <c r="AR47" s="155"/>
      <c r="AS47" s="155"/>
      <c r="AT47" s="156"/>
      <c r="AU47" s="156"/>
      <c r="AV47" s="156"/>
      <c r="AW47" s="123"/>
      <c r="AX47" s="123"/>
      <c r="AY47" s="123"/>
      <c r="AZ47" s="123"/>
      <c r="BA47" s="123"/>
      <c r="BB47" s="122"/>
      <c r="BC47" s="122"/>
    </row>
    <row r="48" spans="1:55" x14ac:dyDescent="0.2">
      <c r="A48" s="126" t="s">
        <v>483</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v>34.6</v>
      </c>
      <c r="AB48" s="111">
        <v>28.8</v>
      </c>
      <c r="AC48" s="111">
        <v>22.9</v>
      </c>
      <c r="AD48" s="111"/>
      <c r="AE48" s="111"/>
      <c r="AF48" s="111"/>
      <c r="AG48" s="111"/>
      <c r="AH48" s="111"/>
      <c r="AI48" s="111"/>
      <c r="AJ48" s="111"/>
      <c r="AK48" s="111"/>
      <c r="AL48" s="111"/>
      <c r="AM48" s="111"/>
      <c r="AN48" s="111"/>
      <c r="AO48" s="111"/>
      <c r="AP48" s="111"/>
      <c r="AQ48" s="111"/>
      <c r="AR48" s="155"/>
      <c r="AS48" s="155"/>
      <c r="AT48" s="156"/>
      <c r="AU48" s="156"/>
      <c r="AV48" s="156"/>
      <c r="AW48" s="123"/>
      <c r="AX48" s="123"/>
      <c r="AY48" s="123"/>
      <c r="AZ48" s="123"/>
      <c r="BA48" s="123"/>
      <c r="BB48" s="122"/>
      <c r="BC48" s="122"/>
    </row>
    <row r="49" spans="1:55" x14ac:dyDescent="0.2">
      <c r="A49" s="126" t="s">
        <v>484</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v>34.799999999999997</v>
      </c>
      <c r="AB49" s="111">
        <v>29.4</v>
      </c>
      <c r="AC49" s="111">
        <v>20.5</v>
      </c>
      <c r="AD49" s="111">
        <v>12</v>
      </c>
      <c r="AE49" s="111">
        <v>2</v>
      </c>
      <c r="AF49" s="111">
        <v>-9</v>
      </c>
      <c r="AG49" s="111">
        <v>-21</v>
      </c>
      <c r="AH49" s="111"/>
      <c r="AI49" s="111"/>
      <c r="AJ49" s="111"/>
      <c r="AK49" s="111"/>
      <c r="AL49" s="111"/>
      <c r="AM49" s="111"/>
      <c r="AN49" s="111"/>
      <c r="AO49" s="111"/>
      <c r="AP49" s="111"/>
      <c r="AQ49" s="111"/>
      <c r="AR49" s="155"/>
      <c r="AS49" s="155"/>
      <c r="AT49" s="156"/>
      <c r="AU49" s="156"/>
      <c r="AV49" s="156"/>
      <c r="AW49" s="123"/>
      <c r="AX49" s="123"/>
      <c r="AY49" s="123"/>
      <c r="AZ49" s="123"/>
      <c r="BA49" s="123"/>
      <c r="BB49" s="122"/>
      <c r="BC49" s="122"/>
    </row>
    <row r="50" spans="1:55" x14ac:dyDescent="0.2">
      <c r="A50" s="126" t="s">
        <v>483</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v>29.2</v>
      </c>
      <c r="AC50" s="111">
        <v>13</v>
      </c>
      <c r="AD50" s="111">
        <v>3.5</v>
      </c>
      <c r="AE50" s="111"/>
      <c r="AF50" s="111"/>
      <c r="AG50" s="111"/>
      <c r="AH50" s="111"/>
      <c r="AI50" s="111"/>
      <c r="AJ50" s="111"/>
      <c r="AK50" s="111"/>
      <c r="AL50" s="111"/>
      <c r="AM50" s="111"/>
      <c r="AN50" s="111"/>
      <c r="AO50" s="111"/>
      <c r="AP50" s="111"/>
      <c r="AQ50" s="111"/>
      <c r="AR50" s="155"/>
      <c r="AS50" s="155"/>
      <c r="AT50" s="156"/>
      <c r="AU50" s="156"/>
      <c r="AV50" s="156"/>
      <c r="AW50" s="123"/>
      <c r="AX50" s="123"/>
      <c r="AY50" s="123"/>
      <c r="AZ50" s="123"/>
      <c r="BA50" s="123"/>
      <c r="BB50" s="122"/>
      <c r="BC50" s="122"/>
    </row>
    <row r="51" spans="1:55" x14ac:dyDescent="0.2">
      <c r="A51" s="126" t="s">
        <v>485</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v>12</v>
      </c>
      <c r="AD51" s="111">
        <v>4.7</v>
      </c>
      <c r="AE51" s="111"/>
      <c r="AF51" s="111"/>
      <c r="AG51" s="111"/>
      <c r="AH51" s="111"/>
      <c r="AI51" s="111"/>
      <c r="AJ51" s="111"/>
      <c r="AK51" s="111"/>
      <c r="AL51" s="111"/>
      <c r="AM51" s="111"/>
      <c r="AN51" s="111"/>
      <c r="AO51" s="111"/>
      <c r="AP51" s="111"/>
      <c r="AQ51" s="111"/>
      <c r="AR51" s="155"/>
      <c r="AS51" s="155"/>
      <c r="AT51" s="156"/>
      <c r="AU51" s="156"/>
      <c r="AV51" s="156"/>
      <c r="AW51" s="123"/>
      <c r="AX51" s="123"/>
      <c r="AY51" s="123"/>
      <c r="AZ51" s="123"/>
      <c r="BA51" s="123"/>
      <c r="BB51" s="122"/>
      <c r="BC51" s="122"/>
    </row>
    <row r="52" spans="1:55" x14ac:dyDescent="0.2">
      <c r="A52" s="126" t="s">
        <v>318</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v>3.5</v>
      </c>
      <c r="AD52" s="111">
        <v>0</v>
      </c>
      <c r="AE52" s="111">
        <v>3</v>
      </c>
      <c r="AF52" s="111">
        <v>1</v>
      </c>
      <c r="AG52" s="111">
        <v>1</v>
      </c>
      <c r="AH52" s="111">
        <v>2</v>
      </c>
      <c r="AI52" s="111">
        <v>1</v>
      </c>
      <c r="AJ52" s="111"/>
      <c r="AK52" s="111"/>
      <c r="AL52" s="111"/>
      <c r="AM52" s="111"/>
      <c r="AN52" s="111"/>
      <c r="AO52" s="111"/>
      <c r="AP52" s="111"/>
      <c r="AQ52" s="111"/>
      <c r="AR52" s="111"/>
      <c r="AS52" s="155"/>
      <c r="AT52" s="155"/>
      <c r="AU52" s="156"/>
      <c r="AV52" s="156"/>
      <c r="AW52" s="156"/>
      <c r="AX52" s="123"/>
      <c r="AY52" s="123"/>
      <c r="AZ52" s="123"/>
      <c r="BA52" s="123"/>
      <c r="BB52" s="122"/>
      <c r="BC52" s="122"/>
    </row>
    <row r="53" spans="1:55" x14ac:dyDescent="0.2">
      <c r="A53" s="126" t="s">
        <v>486</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v>-2.9</v>
      </c>
      <c r="AE53" s="111">
        <v>6</v>
      </c>
      <c r="AF53" s="111">
        <v>6</v>
      </c>
      <c r="AG53" s="111">
        <v>3</v>
      </c>
      <c r="AH53" s="111">
        <v>2</v>
      </c>
      <c r="AI53" s="111">
        <v>1</v>
      </c>
      <c r="AJ53" s="111"/>
      <c r="AK53" s="111"/>
      <c r="AL53" s="111"/>
      <c r="AM53" s="111"/>
      <c r="AN53" s="111"/>
      <c r="AO53" s="111"/>
      <c r="AP53" s="111"/>
      <c r="AQ53" s="111"/>
      <c r="AR53" s="111"/>
      <c r="AS53" s="155"/>
      <c r="AT53" s="155"/>
      <c r="AU53" s="156"/>
      <c r="AV53" s="156"/>
      <c r="AW53" s="156"/>
      <c r="AX53" s="123"/>
      <c r="AY53" s="123"/>
      <c r="AZ53" s="123"/>
      <c r="BA53" s="123"/>
      <c r="BB53" s="122"/>
      <c r="BC53" s="122"/>
    </row>
    <row r="54" spans="1:55" x14ac:dyDescent="0.2">
      <c r="A54" s="126" t="s">
        <v>487</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v>6.6</v>
      </c>
      <c r="AD54" s="111">
        <v>-2.8</v>
      </c>
      <c r="AE54" s="111">
        <v>4</v>
      </c>
      <c r="AF54" s="111">
        <v>5</v>
      </c>
      <c r="AG54" s="111">
        <v>2</v>
      </c>
      <c r="AH54" s="111">
        <v>3</v>
      </c>
      <c r="AI54" s="111">
        <v>4</v>
      </c>
      <c r="AJ54" s="111"/>
      <c r="AK54" s="111"/>
      <c r="AL54" s="111"/>
      <c r="AM54" s="111"/>
      <c r="AN54" s="111"/>
      <c r="AO54" s="111"/>
      <c r="AP54" s="111"/>
      <c r="AQ54" s="111"/>
      <c r="AR54" s="111"/>
      <c r="AS54" s="155"/>
      <c r="AT54" s="155"/>
      <c r="AU54" s="156"/>
      <c r="AV54" s="156"/>
      <c r="AW54" s="156"/>
      <c r="AX54" s="123"/>
      <c r="AY54" s="123"/>
      <c r="AZ54" s="123"/>
      <c r="BA54" s="123"/>
      <c r="BB54" s="122"/>
      <c r="BC54" s="122"/>
    </row>
    <row r="55" spans="1:55" x14ac:dyDescent="0.2">
      <c r="A55" s="126" t="s">
        <v>488</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v>-2.1</v>
      </c>
      <c r="AF55" s="111">
        <v>-1</v>
      </c>
      <c r="AG55" s="111">
        <v>-1</v>
      </c>
      <c r="AH55" s="111">
        <v>1</v>
      </c>
      <c r="AI55" s="111">
        <v>4</v>
      </c>
      <c r="AJ55" s="111">
        <v>6</v>
      </c>
      <c r="AK55" s="111"/>
      <c r="AL55" s="111"/>
      <c r="AM55" s="111"/>
      <c r="AN55" s="111"/>
      <c r="AO55" s="111"/>
      <c r="AP55" s="111"/>
      <c r="AQ55" s="111"/>
      <c r="AR55" s="111"/>
      <c r="AS55" s="155"/>
      <c r="AT55" s="155"/>
      <c r="AU55" s="156"/>
      <c r="AV55" s="156"/>
      <c r="AW55" s="156"/>
      <c r="AX55" s="123"/>
      <c r="AY55" s="123"/>
      <c r="AZ55" s="123"/>
      <c r="BA55" s="123"/>
      <c r="BB55" s="122"/>
      <c r="BC55" s="122"/>
    </row>
    <row r="56" spans="1:55" x14ac:dyDescent="0.2">
      <c r="A56" s="126" t="s">
        <v>489</v>
      </c>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v>-4.9000000000000004</v>
      </c>
      <c r="AE56" s="111">
        <v>-11</v>
      </c>
      <c r="AF56" s="111">
        <v>-5</v>
      </c>
      <c r="AG56" s="111">
        <v>-3</v>
      </c>
      <c r="AH56" s="111">
        <v>3</v>
      </c>
      <c r="AI56" s="111">
        <v>11</v>
      </c>
      <c r="AJ56" s="111">
        <v>13</v>
      </c>
      <c r="AK56" s="111"/>
      <c r="AL56" s="111"/>
      <c r="AM56" s="111"/>
      <c r="AN56" s="111"/>
      <c r="AO56" s="111"/>
      <c r="AP56" s="111"/>
      <c r="AQ56" s="111"/>
      <c r="AR56" s="111"/>
      <c r="AS56" s="155"/>
      <c r="AT56" s="155"/>
      <c r="AU56" s="156"/>
      <c r="AV56" s="156"/>
      <c r="AW56" s="156"/>
      <c r="AX56" s="123"/>
      <c r="AY56" s="123"/>
      <c r="AZ56" s="123"/>
      <c r="BA56" s="123"/>
      <c r="BB56" s="122"/>
      <c r="BC56" s="122"/>
    </row>
    <row r="57" spans="1:55" x14ac:dyDescent="0.2">
      <c r="A57" s="126" t="s">
        <v>490</v>
      </c>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v>-8.6999999999999993</v>
      </c>
      <c r="AG57" s="111">
        <v>-5</v>
      </c>
      <c r="AH57" s="111">
        <v>2</v>
      </c>
      <c r="AI57" s="111">
        <v>10</v>
      </c>
      <c r="AJ57" s="111">
        <v>12</v>
      </c>
      <c r="AK57" s="111">
        <v>13</v>
      </c>
      <c r="AL57" s="111"/>
      <c r="AM57" s="111"/>
      <c r="AN57" s="111"/>
      <c r="AO57" s="111"/>
      <c r="AP57" s="111"/>
      <c r="AQ57" s="111"/>
      <c r="AR57" s="111"/>
      <c r="AS57" s="155"/>
      <c r="AT57" s="155"/>
      <c r="AU57" s="156"/>
      <c r="AV57" s="156"/>
      <c r="AW57" s="156"/>
      <c r="AX57" s="123"/>
      <c r="AY57" s="123"/>
      <c r="AZ57" s="123"/>
      <c r="BA57" s="123"/>
      <c r="BB57" s="122"/>
      <c r="BC57" s="122"/>
    </row>
    <row r="58" spans="1:55" x14ac:dyDescent="0.2">
      <c r="A58" s="126" t="s">
        <v>491</v>
      </c>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v>-15.2</v>
      </c>
      <c r="AF58" s="111">
        <v>-15</v>
      </c>
      <c r="AG58" s="111">
        <v>-5</v>
      </c>
      <c r="AH58" s="111">
        <v>2</v>
      </c>
      <c r="AI58" s="111">
        <v>10</v>
      </c>
      <c r="AJ58" s="111">
        <v>11</v>
      </c>
      <c r="AK58" s="111">
        <v>12</v>
      </c>
      <c r="AL58" s="111"/>
      <c r="AM58" s="111"/>
      <c r="AN58" s="111"/>
      <c r="AO58" s="111"/>
      <c r="AP58" s="111"/>
      <c r="AQ58" s="111"/>
      <c r="AR58" s="111"/>
      <c r="AS58" s="155"/>
      <c r="AT58" s="155"/>
      <c r="AU58" s="156"/>
      <c r="AV58" s="156"/>
      <c r="AW58" s="156"/>
      <c r="AX58" s="123"/>
      <c r="AY58" s="123"/>
      <c r="AZ58" s="123"/>
      <c r="BA58" s="123"/>
      <c r="BB58" s="122"/>
      <c r="BC58" s="122"/>
    </row>
    <row r="59" spans="1:55" x14ac:dyDescent="0.2">
      <c r="A59" s="126" t="s">
        <v>492</v>
      </c>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v>2.5</v>
      </c>
      <c r="AH59" s="111">
        <v>12</v>
      </c>
      <c r="AI59" s="111">
        <v>15</v>
      </c>
      <c r="AJ59" s="111">
        <v>13</v>
      </c>
      <c r="AK59" s="111">
        <v>13</v>
      </c>
      <c r="AL59" s="111">
        <v>13</v>
      </c>
      <c r="AM59" s="111"/>
      <c r="AN59" s="111"/>
      <c r="AO59" s="111"/>
      <c r="AP59" s="111"/>
      <c r="AQ59" s="111"/>
      <c r="AR59" s="111"/>
      <c r="AS59" s="155"/>
      <c r="AT59" s="155"/>
      <c r="AU59" s="156"/>
      <c r="AV59" s="156"/>
      <c r="AW59" s="156"/>
      <c r="AX59" s="123"/>
      <c r="AY59" s="123"/>
      <c r="AZ59" s="123"/>
      <c r="BA59" s="123"/>
      <c r="BB59" s="122"/>
      <c r="BC59" s="122"/>
    </row>
    <row r="60" spans="1:55" x14ac:dyDescent="0.2">
      <c r="A60" s="126" t="s">
        <v>604</v>
      </c>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v>-15.9</v>
      </c>
      <c r="AG60" s="111">
        <v>1.3</v>
      </c>
      <c r="AH60" s="111">
        <v>11</v>
      </c>
      <c r="AI60" s="111">
        <v>13</v>
      </c>
      <c r="AJ60" s="111">
        <v>13</v>
      </c>
      <c r="AK60" s="111">
        <v>17</v>
      </c>
      <c r="AL60" s="111">
        <v>18</v>
      </c>
      <c r="AM60" s="111"/>
      <c r="AN60" s="111"/>
      <c r="AO60" s="111"/>
      <c r="AP60" s="111"/>
      <c r="AQ60" s="111"/>
      <c r="AR60" s="111"/>
      <c r="AS60" s="155"/>
      <c r="AT60" s="155"/>
      <c r="AU60" s="156"/>
      <c r="AV60" s="156"/>
      <c r="AW60" s="156"/>
      <c r="AX60" s="123"/>
      <c r="AY60" s="123"/>
      <c r="AZ60" s="123"/>
      <c r="BA60" s="123"/>
      <c r="BB60" s="122"/>
      <c r="BC60" s="122"/>
    </row>
    <row r="61" spans="1:55" x14ac:dyDescent="0.2">
      <c r="A61" s="126" t="s">
        <v>493</v>
      </c>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v>20.100000000000001</v>
      </c>
      <c r="AI61" s="111">
        <v>24</v>
      </c>
      <c r="AJ61" s="111">
        <v>19</v>
      </c>
      <c r="AK61" s="111">
        <v>19</v>
      </c>
      <c r="AL61" s="111">
        <v>19</v>
      </c>
      <c r="AM61" s="111">
        <v>20</v>
      </c>
      <c r="AN61" s="111"/>
      <c r="AO61" s="111"/>
      <c r="AP61" s="111"/>
      <c r="AQ61" s="111"/>
      <c r="AR61" s="111"/>
      <c r="AS61" s="155"/>
      <c r="AT61" s="155"/>
      <c r="AU61" s="156"/>
      <c r="AV61" s="156"/>
      <c r="AW61" s="156"/>
      <c r="AX61" s="123"/>
      <c r="AY61" s="123"/>
      <c r="AZ61" s="123"/>
      <c r="BA61" s="123"/>
      <c r="BB61" s="122"/>
      <c r="BC61" s="122"/>
    </row>
    <row r="62" spans="1:55" x14ac:dyDescent="0.2">
      <c r="A62" s="126" t="s">
        <v>494</v>
      </c>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v>-0.4</v>
      </c>
      <c r="AH62" s="111">
        <v>24</v>
      </c>
      <c r="AI62" s="111">
        <v>27</v>
      </c>
      <c r="AJ62" s="111">
        <v>24</v>
      </c>
      <c r="AK62" s="111">
        <v>23</v>
      </c>
      <c r="AL62" s="111">
        <v>22</v>
      </c>
      <c r="AM62" s="111">
        <v>22</v>
      </c>
      <c r="AN62" s="111"/>
      <c r="AO62" s="111"/>
      <c r="AP62" s="111"/>
      <c r="AQ62" s="111"/>
      <c r="AR62" s="111"/>
      <c r="AS62" s="155"/>
      <c r="AT62" s="155"/>
      <c r="AU62" s="156"/>
      <c r="AV62" s="156"/>
      <c r="AW62" s="156"/>
      <c r="AX62" s="123"/>
      <c r="AY62" s="123"/>
      <c r="AZ62" s="123"/>
      <c r="BA62" s="123"/>
      <c r="BB62" s="122"/>
      <c r="BC62" s="122"/>
    </row>
    <row r="63" spans="1:55" x14ac:dyDescent="0.2">
      <c r="A63" s="126" t="s">
        <v>495</v>
      </c>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v>37.4</v>
      </c>
      <c r="AJ63" s="111">
        <v>31</v>
      </c>
      <c r="AK63" s="111">
        <v>30</v>
      </c>
      <c r="AL63" s="111">
        <v>27</v>
      </c>
      <c r="AM63" s="111">
        <v>27</v>
      </c>
      <c r="AN63" s="111">
        <v>24</v>
      </c>
      <c r="AO63" s="111"/>
      <c r="AP63" s="111"/>
      <c r="AQ63" s="111"/>
      <c r="AR63" s="111"/>
      <c r="AS63" s="155"/>
      <c r="AT63" s="155"/>
      <c r="AU63" s="156"/>
      <c r="AV63" s="156"/>
      <c r="AW63" s="156"/>
      <c r="AX63" s="123"/>
      <c r="AY63" s="123"/>
      <c r="AZ63" s="123"/>
      <c r="BA63" s="123"/>
      <c r="BB63" s="122"/>
      <c r="BC63" s="122"/>
    </row>
    <row r="64" spans="1:55" x14ac:dyDescent="0.2">
      <c r="A64" s="126" t="s">
        <v>496</v>
      </c>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v>22.9</v>
      </c>
      <c r="AI64" s="111">
        <v>37.5</v>
      </c>
      <c r="AJ64" s="111">
        <v>33</v>
      </c>
      <c r="AK64" s="111">
        <v>31</v>
      </c>
      <c r="AL64" s="111">
        <v>27</v>
      </c>
      <c r="AM64" s="111">
        <v>27</v>
      </c>
      <c r="AN64" s="111">
        <v>23</v>
      </c>
      <c r="AO64" s="111"/>
      <c r="AP64" s="111"/>
      <c r="AQ64" s="111"/>
      <c r="AR64" s="111"/>
      <c r="AS64" s="155"/>
      <c r="AT64" s="155"/>
      <c r="AU64" s="156"/>
      <c r="AV64" s="156"/>
      <c r="AW64" s="156"/>
      <c r="AX64" s="123"/>
      <c r="AY64" s="123"/>
      <c r="AZ64" s="123"/>
      <c r="BA64" s="123"/>
      <c r="BB64" s="122"/>
      <c r="BC64" s="122"/>
    </row>
    <row r="65" spans="1:55" x14ac:dyDescent="0.2">
      <c r="A65" s="126" t="s">
        <v>497</v>
      </c>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v>34.200000000000003</v>
      </c>
      <c r="AK65" s="111">
        <v>33</v>
      </c>
      <c r="AL65" s="111">
        <v>29</v>
      </c>
      <c r="AM65" s="111">
        <v>28</v>
      </c>
      <c r="AN65" s="111">
        <v>24</v>
      </c>
      <c r="AO65" s="111">
        <v>22</v>
      </c>
      <c r="AP65" s="111"/>
      <c r="AQ65" s="111"/>
      <c r="AR65" s="111"/>
      <c r="AS65" s="155"/>
      <c r="AT65" s="155"/>
      <c r="AU65" s="156"/>
      <c r="AV65" s="156"/>
      <c r="AW65" s="156"/>
      <c r="AX65" s="123"/>
      <c r="AY65" s="123"/>
      <c r="AZ65" s="123"/>
      <c r="BA65" s="123"/>
      <c r="BB65" s="122"/>
      <c r="BC65" s="122"/>
    </row>
    <row r="66" spans="1:55" x14ac:dyDescent="0.2">
      <c r="A66" s="126" t="s">
        <v>498</v>
      </c>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v>35.4</v>
      </c>
      <c r="AJ66" s="111">
        <v>34.4</v>
      </c>
      <c r="AK66" s="111">
        <v>32</v>
      </c>
      <c r="AL66" s="111">
        <v>29</v>
      </c>
      <c r="AM66" s="111">
        <v>27</v>
      </c>
      <c r="AN66" s="111">
        <v>24</v>
      </c>
      <c r="AO66" s="111">
        <v>22</v>
      </c>
      <c r="AP66" s="111"/>
      <c r="AQ66" s="111"/>
      <c r="AR66" s="111"/>
      <c r="AS66" s="155"/>
      <c r="AT66" s="155"/>
      <c r="AU66" s="156"/>
      <c r="AV66" s="156"/>
      <c r="AW66" s="156"/>
      <c r="AX66" s="123"/>
      <c r="AY66" s="123"/>
      <c r="AZ66" s="123"/>
      <c r="BA66" s="123"/>
      <c r="BB66" s="122"/>
      <c r="BC66" s="122"/>
    </row>
    <row r="67" spans="1:55" x14ac:dyDescent="0.2">
      <c r="A67" s="126" t="s">
        <v>499</v>
      </c>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v>38.799999999999997</v>
      </c>
      <c r="AK67" s="111">
        <v>37</v>
      </c>
      <c r="AL67" s="111">
        <v>34</v>
      </c>
      <c r="AM67" s="111">
        <v>31</v>
      </c>
      <c r="AN67" s="111">
        <v>26</v>
      </c>
      <c r="AO67" s="111">
        <v>23</v>
      </c>
      <c r="AP67" s="111">
        <v>22</v>
      </c>
      <c r="AQ67" s="111"/>
      <c r="AR67" s="111"/>
      <c r="AS67" s="155"/>
      <c r="AT67" s="155"/>
      <c r="AU67" s="156"/>
      <c r="AV67" s="156"/>
      <c r="AW67" s="156"/>
      <c r="AX67" s="123"/>
      <c r="AY67" s="123"/>
      <c r="AZ67" s="123"/>
      <c r="BA67" s="123"/>
      <c r="BB67" s="122"/>
      <c r="BC67" s="122"/>
    </row>
    <row r="68" spans="1:55" x14ac:dyDescent="0.2">
      <c r="A68" s="126" t="s">
        <v>500</v>
      </c>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v>39.700000000000003</v>
      </c>
      <c r="AK68" s="111">
        <v>37.1</v>
      </c>
      <c r="AL68" s="111">
        <v>36</v>
      </c>
      <c r="AM68" s="111">
        <v>30</v>
      </c>
      <c r="AN68" s="111">
        <v>25</v>
      </c>
      <c r="AO68" s="111">
        <v>24</v>
      </c>
      <c r="AP68" s="111">
        <v>23</v>
      </c>
      <c r="AQ68" s="111"/>
      <c r="AR68" s="111"/>
      <c r="AS68" s="155"/>
      <c r="AT68" s="155"/>
      <c r="AU68" s="156"/>
      <c r="AV68" s="156"/>
      <c r="AW68" s="156"/>
      <c r="AX68" s="123"/>
      <c r="AY68" s="123"/>
      <c r="AZ68" s="123"/>
      <c r="BA68" s="123"/>
      <c r="BB68" s="122"/>
      <c r="BC68" s="122"/>
    </row>
    <row r="69" spans="1:55" x14ac:dyDescent="0.2">
      <c r="A69" s="126" t="s">
        <v>501</v>
      </c>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v>37.5</v>
      </c>
      <c r="AL69" s="111">
        <v>36.799999999999997</v>
      </c>
      <c r="AM69" s="111">
        <v>31</v>
      </c>
      <c r="AN69" s="111">
        <v>27</v>
      </c>
      <c r="AO69" s="111">
        <v>26</v>
      </c>
      <c r="AP69" s="111">
        <v>24</v>
      </c>
      <c r="AQ69" s="111">
        <v>22</v>
      </c>
      <c r="AR69" s="111"/>
      <c r="AS69" s="155"/>
      <c r="AT69" s="155"/>
      <c r="AU69" s="156"/>
      <c r="AV69" s="156"/>
      <c r="AW69" s="156"/>
      <c r="AX69" s="123"/>
      <c r="AY69" s="123"/>
      <c r="AZ69" s="123"/>
      <c r="BA69" s="123"/>
      <c r="BB69" s="122"/>
      <c r="BC69" s="122"/>
    </row>
    <row r="70" spans="1:55" x14ac:dyDescent="0.2">
      <c r="A70" s="126" t="s">
        <v>502</v>
      </c>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v>37.799999999999997</v>
      </c>
      <c r="AL70" s="111">
        <v>35</v>
      </c>
      <c r="AM70" s="111">
        <v>34</v>
      </c>
      <c r="AN70" s="111">
        <v>30</v>
      </c>
      <c r="AO70" s="111">
        <v>28</v>
      </c>
      <c r="AP70" s="111">
        <v>26</v>
      </c>
      <c r="AQ70" s="111">
        <v>24</v>
      </c>
      <c r="AR70" s="111"/>
      <c r="AS70" s="155"/>
      <c r="AT70" s="155"/>
      <c r="AU70" s="156"/>
      <c r="AV70" s="156"/>
      <c r="AW70" s="156"/>
      <c r="AX70" s="123"/>
      <c r="AY70" s="123"/>
      <c r="AZ70" s="123"/>
      <c r="BA70" s="123"/>
      <c r="BB70" s="122"/>
      <c r="BC70" s="122"/>
    </row>
    <row r="71" spans="1:55" x14ac:dyDescent="0.2">
      <c r="A71" s="126" t="s">
        <v>503</v>
      </c>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v>31</v>
      </c>
      <c r="AM71" s="111">
        <v>38</v>
      </c>
      <c r="AN71" s="111">
        <v>36</v>
      </c>
      <c r="AO71" s="111">
        <v>31</v>
      </c>
      <c r="AP71" s="111">
        <v>28</v>
      </c>
      <c r="AQ71" s="111">
        <v>25</v>
      </c>
      <c r="AR71" s="111">
        <v>23</v>
      </c>
      <c r="AS71" s="155"/>
      <c r="AT71" s="155"/>
      <c r="AU71" s="156"/>
      <c r="AV71" s="156"/>
      <c r="AW71" s="156"/>
      <c r="AX71" s="123"/>
      <c r="AY71" s="123"/>
      <c r="AZ71" s="123"/>
      <c r="BA71" s="123"/>
      <c r="BB71" s="122"/>
      <c r="BC71" s="122"/>
    </row>
    <row r="72" spans="1:55" x14ac:dyDescent="0.2">
      <c r="A72" s="126" t="s">
        <v>504</v>
      </c>
      <c r="B72" s="155"/>
      <c r="C72" s="111"/>
      <c r="D72" s="155"/>
      <c r="E72" s="111"/>
      <c r="F72" s="155"/>
      <c r="G72" s="111"/>
      <c r="H72" s="155"/>
      <c r="I72" s="111"/>
      <c r="J72" s="155"/>
      <c r="K72" s="111"/>
      <c r="L72" s="155"/>
      <c r="M72" s="111"/>
      <c r="N72" s="155"/>
      <c r="O72" s="111"/>
      <c r="P72" s="155"/>
      <c r="Q72" s="111"/>
      <c r="R72" s="155"/>
      <c r="S72" s="111"/>
      <c r="T72" s="155"/>
      <c r="U72" s="111"/>
      <c r="V72" s="155"/>
      <c r="W72" s="111"/>
      <c r="X72" s="155"/>
      <c r="Y72" s="111"/>
      <c r="Z72" s="155"/>
      <c r="AA72" s="111"/>
      <c r="AB72" s="111"/>
      <c r="AC72" s="111"/>
      <c r="AD72" s="111"/>
      <c r="AE72" s="155"/>
      <c r="AF72" s="155"/>
      <c r="AG72" s="155"/>
      <c r="AH72" s="155"/>
      <c r="AI72" s="155"/>
      <c r="AJ72" s="155"/>
      <c r="AK72" s="155"/>
      <c r="AL72" s="155">
        <v>30.1</v>
      </c>
      <c r="AM72" s="155">
        <v>36.4</v>
      </c>
      <c r="AN72" s="155">
        <v>43</v>
      </c>
      <c r="AO72" s="155">
        <v>38</v>
      </c>
      <c r="AP72" s="155">
        <v>32</v>
      </c>
      <c r="AQ72" s="155">
        <v>27</v>
      </c>
      <c r="AR72" s="155">
        <v>23</v>
      </c>
      <c r="AS72" s="155"/>
      <c r="AT72" s="155"/>
      <c r="AU72" s="156"/>
      <c r="AV72" s="156"/>
      <c r="AW72" s="156"/>
      <c r="AX72" s="123"/>
      <c r="AY72" s="123"/>
      <c r="AZ72" s="123"/>
      <c r="BA72" s="123"/>
      <c r="BB72" s="122"/>
      <c r="BC72" s="122"/>
    </row>
    <row r="73" spans="1:55" x14ac:dyDescent="0.2">
      <c r="A73" s="126" t="s">
        <v>505</v>
      </c>
      <c r="B73" s="155"/>
      <c r="C73" s="111"/>
      <c r="D73" s="155"/>
      <c r="E73" s="111"/>
      <c r="F73" s="155"/>
      <c r="G73" s="111"/>
      <c r="H73" s="155"/>
      <c r="I73" s="111"/>
      <c r="J73" s="155"/>
      <c r="K73" s="111"/>
      <c r="L73" s="155"/>
      <c r="M73" s="111"/>
      <c r="N73" s="155"/>
      <c r="O73" s="111"/>
      <c r="P73" s="155"/>
      <c r="Q73" s="111"/>
      <c r="R73" s="155"/>
      <c r="S73" s="111"/>
      <c r="T73" s="155"/>
      <c r="U73" s="111"/>
      <c r="V73" s="155"/>
      <c r="W73" s="111"/>
      <c r="X73" s="155"/>
      <c r="Y73" s="111"/>
      <c r="Z73" s="155"/>
      <c r="AA73" s="111"/>
      <c r="AB73" s="111"/>
      <c r="AC73" s="111"/>
      <c r="AD73" s="111"/>
      <c r="AE73" s="155"/>
      <c r="AF73" s="155"/>
      <c r="AG73" s="155"/>
      <c r="AH73" s="155"/>
      <c r="AI73" s="155"/>
      <c r="AJ73" s="155"/>
      <c r="AK73" s="155"/>
      <c r="AL73" s="155"/>
      <c r="AM73" s="155">
        <v>36.6</v>
      </c>
      <c r="AN73" s="155">
        <v>77.599999999999994</v>
      </c>
      <c r="AO73" s="155">
        <v>118</v>
      </c>
      <c r="AP73" s="155">
        <v>105</v>
      </c>
      <c r="AQ73" s="155">
        <v>87</v>
      </c>
      <c r="AR73" s="155">
        <v>70</v>
      </c>
      <c r="AS73" s="155">
        <v>54</v>
      </c>
      <c r="AT73" s="155"/>
      <c r="AU73" s="156"/>
      <c r="AV73" s="156"/>
      <c r="AW73" s="156"/>
      <c r="AX73" s="123"/>
      <c r="AY73" s="123"/>
      <c r="AZ73" s="123"/>
      <c r="BA73" s="123"/>
      <c r="BB73" s="122"/>
      <c r="BC73" s="122"/>
    </row>
    <row r="74" spans="1:55" x14ac:dyDescent="0.2">
      <c r="A74" s="126" t="s">
        <v>506</v>
      </c>
      <c r="B74" s="155"/>
      <c r="C74" s="111"/>
      <c r="D74" s="155"/>
      <c r="E74" s="111"/>
      <c r="F74" s="155"/>
      <c r="G74" s="111"/>
      <c r="H74" s="155"/>
      <c r="I74" s="111"/>
      <c r="J74" s="155"/>
      <c r="K74" s="111"/>
      <c r="L74" s="155"/>
      <c r="M74" s="111"/>
      <c r="N74" s="155"/>
      <c r="O74" s="111"/>
      <c r="P74" s="155"/>
      <c r="Q74" s="111"/>
      <c r="R74" s="155"/>
      <c r="S74" s="111"/>
      <c r="T74" s="155"/>
      <c r="U74" s="111"/>
      <c r="V74" s="155"/>
      <c r="W74" s="111"/>
      <c r="X74" s="155"/>
      <c r="Y74" s="111"/>
      <c r="Z74" s="155"/>
      <c r="AA74" s="111"/>
      <c r="AB74" s="111"/>
      <c r="AC74" s="111"/>
      <c r="AD74" s="111"/>
      <c r="AE74" s="155"/>
      <c r="AF74" s="155"/>
      <c r="AG74" s="155"/>
      <c r="AH74" s="155"/>
      <c r="AI74" s="155"/>
      <c r="AJ74" s="155"/>
      <c r="AK74" s="155"/>
      <c r="AL74" s="155"/>
      <c r="AM74" s="155">
        <v>34.6</v>
      </c>
      <c r="AN74" s="155">
        <v>90</v>
      </c>
      <c r="AO74" s="155">
        <v>175</v>
      </c>
      <c r="AP74" s="155">
        <v>173</v>
      </c>
      <c r="AQ74" s="155">
        <v>140</v>
      </c>
      <c r="AR74" s="155">
        <v>118</v>
      </c>
      <c r="AS74" s="155">
        <v>97</v>
      </c>
      <c r="AT74" s="155"/>
      <c r="AU74" s="156"/>
      <c r="AV74" s="156"/>
      <c r="AW74" s="156"/>
      <c r="AX74" s="123"/>
      <c r="AY74" s="123"/>
      <c r="AZ74" s="123"/>
      <c r="BA74" s="123"/>
      <c r="BB74" s="122"/>
      <c r="BC74" s="122"/>
    </row>
    <row r="75" spans="1:55" x14ac:dyDescent="0.2">
      <c r="A75" s="126" t="s">
        <v>507</v>
      </c>
      <c r="B75" s="155"/>
      <c r="C75" s="111"/>
      <c r="D75" s="155"/>
      <c r="E75" s="111"/>
      <c r="F75" s="155"/>
      <c r="G75" s="111"/>
      <c r="H75" s="155"/>
      <c r="I75" s="111"/>
      <c r="J75" s="155"/>
      <c r="K75" s="111"/>
      <c r="L75" s="155"/>
      <c r="M75" s="111"/>
      <c r="N75" s="155"/>
      <c r="O75" s="111"/>
      <c r="P75" s="155"/>
      <c r="Q75" s="111"/>
      <c r="R75" s="155"/>
      <c r="S75" s="111"/>
      <c r="T75" s="155"/>
      <c r="U75" s="111"/>
      <c r="V75" s="155"/>
      <c r="W75" s="111"/>
      <c r="X75" s="155"/>
      <c r="Y75" s="111"/>
      <c r="Z75" s="155"/>
      <c r="AA75" s="111"/>
      <c r="AB75" s="111"/>
      <c r="AC75" s="111"/>
      <c r="AD75" s="111"/>
      <c r="AE75" s="155"/>
      <c r="AF75" s="155"/>
      <c r="AG75" s="155"/>
      <c r="AH75" s="155"/>
      <c r="AI75" s="155"/>
      <c r="AJ75" s="155"/>
      <c r="AK75" s="155"/>
      <c r="AL75" s="155"/>
      <c r="AM75" s="155"/>
      <c r="AN75" s="155">
        <v>95.4</v>
      </c>
      <c r="AO75" s="155">
        <v>177.6</v>
      </c>
      <c r="AP75" s="155">
        <v>176</v>
      </c>
      <c r="AQ75" s="155">
        <v>140</v>
      </c>
      <c r="AR75" s="155">
        <v>117</v>
      </c>
      <c r="AS75" s="155">
        <v>96</v>
      </c>
      <c r="AT75" s="156">
        <v>82</v>
      </c>
      <c r="AU75" s="156"/>
      <c r="AV75" s="156"/>
      <c r="AW75" s="156"/>
      <c r="AX75" s="123"/>
      <c r="AY75" s="123"/>
      <c r="AZ75" s="123"/>
      <c r="BA75" s="123"/>
      <c r="BB75" s="122"/>
      <c r="BC75" s="122"/>
    </row>
    <row r="76" spans="1:55" x14ac:dyDescent="0.2">
      <c r="A76" s="126" t="s">
        <v>508</v>
      </c>
      <c r="B76" s="155"/>
      <c r="C76" s="111"/>
      <c r="D76" s="155"/>
      <c r="E76" s="111"/>
      <c r="F76" s="155"/>
      <c r="G76" s="111"/>
      <c r="H76" s="155"/>
      <c r="I76" s="111"/>
      <c r="J76" s="155"/>
      <c r="K76" s="111"/>
      <c r="L76" s="155"/>
      <c r="M76" s="111"/>
      <c r="N76" s="155"/>
      <c r="O76" s="111"/>
      <c r="P76" s="155"/>
      <c r="Q76" s="111"/>
      <c r="R76" s="155"/>
      <c r="S76" s="111"/>
      <c r="T76" s="155"/>
      <c r="U76" s="111"/>
      <c r="V76" s="155"/>
      <c r="W76" s="111"/>
      <c r="X76" s="155"/>
      <c r="Y76" s="111"/>
      <c r="Z76" s="155"/>
      <c r="AA76" s="111"/>
      <c r="AB76" s="111"/>
      <c r="AC76" s="111"/>
      <c r="AD76" s="111"/>
      <c r="AE76" s="155"/>
      <c r="AF76" s="155"/>
      <c r="AG76" s="155"/>
      <c r="AH76" s="155"/>
      <c r="AI76" s="155"/>
      <c r="AJ76" s="155"/>
      <c r="AK76" s="155"/>
      <c r="AL76" s="155"/>
      <c r="AM76" s="155"/>
      <c r="AN76" s="155">
        <v>96.1</v>
      </c>
      <c r="AO76" s="155">
        <v>166.5</v>
      </c>
      <c r="AP76" s="155">
        <v>163</v>
      </c>
      <c r="AQ76" s="155">
        <v>131</v>
      </c>
      <c r="AR76" s="155">
        <v>110</v>
      </c>
      <c r="AS76" s="155">
        <v>89</v>
      </c>
      <c r="AT76" s="156">
        <v>74</v>
      </c>
      <c r="AU76" s="156"/>
      <c r="AV76" s="156"/>
      <c r="AW76" s="156"/>
      <c r="AX76" s="123"/>
      <c r="AY76" s="123"/>
      <c r="AZ76" s="123"/>
      <c r="BA76" s="123"/>
      <c r="BB76" s="122"/>
      <c r="BC76" s="122"/>
    </row>
    <row r="77" spans="1:55" x14ac:dyDescent="0.2">
      <c r="A77" s="126" t="s">
        <v>85</v>
      </c>
      <c r="B77" s="155"/>
      <c r="C77" s="111"/>
      <c r="D77" s="155"/>
      <c r="E77" s="111"/>
      <c r="F77" s="155"/>
      <c r="G77" s="111"/>
      <c r="H77" s="155"/>
      <c r="I77" s="111"/>
      <c r="J77" s="155"/>
      <c r="K77" s="111"/>
      <c r="L77" s="155"/>
      <c r="M77" s="111"/>
      <c r="N77" s="155"/>
      <c r="O77" s="111"/>
      <c r="P77" s="155"/>
      <c r="Q77" s="111"/>
      <c r="R77" s="155"/>
      <c r="S77" s="111"/>
      <c r="T77" s="155"/>
      <c r="U77" s="111"/>
      <c r="V77" s="155"/>
      <c r="W77" s="111"/>
      <c r="X77" s="155"/>
      <c r="Y77" s="111"/>
      <c r="Z77" s="155"/>
      <c r="AA77" s="111"/>
      <c r="AB77" s="111"/>
      <c r="AC77" s="111"/>
      <c r="AD77" s="111"/>
      <c r="AE77" s="155"/>
      <c r="AF77" s="155"/>
      <c r="AG77" s="155"/>
      <c r="AH77" s="155"/>
      <c r="AI77" s="155"/>
      <c r="AJ77" s="155"/>
      <c r="AK77" s="155"/>
      <c r="AL77" s="155"/>
      <c r="AM77" s="155"/>
      <c r="AN77" s="155">
        <v>96.1</v>
      </c>
      <c r="AO77" s="155">
        <v>154.69999999999999</v>
      </c>
      <c r="AP77" s="155">
        <v>149.1</v>
      </c>
      <c r="AQ77" s="155">
        <v>116</v>
      </c>
      <c r="AR77" s="155">
        <v>89</v>
      </c>
      <c r="AS77" s="155">
        <v>60</v>
      </c>
      <c r="AT77" s="155">
        <v>37</v>
      </c>
      <c r="AU77" s="155">
        <v>20</v>
      </c>
      <c r="AV77" s="156"/>
      <c r="AW77" s="156"/>
      <c r="AX77" s="123"/>
      <c r="AY77" s="123"/>
      <c r="AZ77" s="123"/>
      <c r="BA77" s="123"/>
      <c r="BB77" s="122"/>
      <c r="BC77" s="122"/>
    </row>
    <row r="78" spans="1:55" x14ac:dyDescent="0.2">
      <c r="A78" s="126" t="s">
        <v>86</v>
      </c>
      <c r="B78" s="155"/>
      <c r="C78" s="111"/>
      <c r="D78" s="155"/>
      <c r="E78" s="111"/>
      <c r="F78" s="155"/>
      <c r="G78" s="111"/>
      <c r="H78" s="155"/>
      <c r="I78" s="111"/>
      <c r="J78" s="155"/>
      <c r="K78" s="111"/>
      <c r="L78" s="155"/>
      <c r="M78" s="111"/>
      <c r="N78" s="155"/>
      <c r="O78" s="111"/>
      <c r="P78" s="155"/>
      <c r="Q78" s="111"/>
      <c r="R78" s="155"/>
      <c r="S78" s="111"/>
      <c r="T78" s="155"/>
      <c r="U78" s="111"/>
      <c r="V78" s="155"/>
      <c r="W78" s="111"/>
      <c r="X78" s="155"/>
      <c r="Y78" s="111"/>
      <c r="Z78" s="155"/>
      <c r="AA78" s="111"/>
      <c r="AB78" s="111"/>
      <c r="AC78" s="111"/>
      <c r="AD78" s="111"/>
      <c r="AE78" s="155"/>
      <c r="AF78" s="155"/>
      <c r="AG78" s="155"/>
      <c r="AH78" s="155"/>
      <c r="AI78" s="155"/>
      <c r="AJ78" s="155"/>
      <c r="AK78" s="155"/>
      <c r="AL78" s="155"/>
      <c r="AM78" s="155"/>
      <c r="AN78" s="155"/>
      <c r="AO78" s="155">
        <v>156</v>
      </c>
      <c r="AP78" s="155">
        <v>148.5</v>
      </c>
      <c r="AQ78" s="155">
        <v>117</v>
      </c>
      <c r="AR78" s="155">
        <v>91</v>
      </c>
      <c r="AS78" s="155">
        <v>60</v>
      </c>
      <c r="AT78" s="156">
        <v>35</v>
      </c>
      <c r="AU78" s="156">
        <v>18</v>
      </c>
      <c r="AV78" s="156"/>
      <c r="AW78" s="156"/>
      <c r="AX78" s="123"/>
      <c r="AY78" s="123"/>
      <c r="AZ78" s="123"/>
      <c r="BA78" s="123"/>
      <c r="BB78" s="122"/>
      <c r="BC78" s="122"/>
    </row>
    <row r="79" spans="1:55" x14ac:dyDescent="0.2">
      <c r="A79" s="126" t="s">
        <v>87</v>
      </c>
      <c r="B79" s="156"/>
      <c r="C79" s="111"/>
      <c r="D79" s="156"/>
      <c r="E79" s="111"/>
      <c r="F79" s="156"/>
      <c r="G79" s="111"/>
      <c r="H79" s="156"/>
      <c r="I79" s="111"/>
      <c r="J79" s="156"/>
      <c r="K79" s="111"/>
      <c r="L79" s="156"/>
      <c r="M79" s="111"/>
      <c r="N79" s="156"/>
      <c r="O79" s="111"/>
      <c r="P79" s="156"/>
      <c r="Q79" s="111"/>
      <c r="R79" s="156"/>
      <c r="S79" s="111"/>
      <c r="T79" s="156"/>
      <c r="U79" s="111"/>
      <c r="V79" s="156"/>
      <c r="W79" s="111"/>
      <c r="X79" s="156"/>
      <c r="Y79" s="111"/>
      <c r="Z79" s="156"/>
      <c r="AA79" s="111"/>
      <c r="AB79" s="111"/>
      <c r="AC79" s="111"/>
      <c r="AD79" s="111"/>
      <c r="AE79" s="156"/>
      <c r="AF79" s="156"/>
      <c r="AG79" s="156"/>
      <c r="AH79" s="156"/>
      <c r="AI79" s="156"/>
      <c r="AJ79" s="156"/>
      <c r="AK79" s="156"/>
      <c r="AL79" s="156"/>
      <c r="AM79" s="156"/>
      <c r="AN79" s="156"/>
      <c r="AO79" s="156">
        <v>156.4</v>
      </c>
      <c r="AP79" s="156">
        <v>145.9</v>
      </c>
      <c r="AQ79" s="156">
        <v>122</v>
      </c>
      <c r="AR79" s="156">
        <v>101</v>
      </c>
      <c r="AS79" s="156">
        <v>70</v>
      </c>
      <c r="AT79" s="156">
        <v>46</v>
      </c>
      <c r="AU79" s="156">
        <v>29</v>
      </c>
      <c r="AV79" s="156"/>
      <c r="AW79" s="156"/>
      <c r="AX79" s="123"/>
      <c r="AY79" s="123"/>
      <c r="AZ79" s="123"/>
      <c r="BA79" s="123"/>
      <c r="BB79" s="122"/>
      <c r="BC79" s="122"/>
    </row>
    <row r="80" spans="1:55" x14ac:dyDescent="0.2">
      <c r="A80" s="126" t="s">
        <v>88</v>
      </c>
      <c r="B80" s="156"/>
      <c r="C80" s="111"/>
      <c r="D80" s="156"/>
      <c r="E80" s="111"/>
      <c r="F80" s="156"/>
      <c r="G80" s="111"/>
      <c r="H80" s="156"/>
      <c r="I80" s="111"/>
      <c r="J80" s="156"/>
      <c r="K80" s="111"/>
      <c r="L80" s="156"/>
      <c r="M80" s="111"/>
      <c r="N80" s="156"/>
      <c r="O80" s="111"/>
      <c r="P80" s="156"/>
      <c r="Q80" s="111"/>
      <c r="R80" s="156"/>
      <c r="S80" s="111"/>
      <c r="T80" s="156"/>
      <c r="U80" s="111"/>
      <c r="V80" s="156"/>
      <c r="W80" s="111"/>
      <c r="X80" s="156"/>
      <c r="Y80" s="111"/>
      <c r="Z80" s="156"/>
      <c r="AA80" s="111"/>
      <c r="AB80" s="111"/>
      <c r="AC80" s="111"/>
      <c r="AD80" s="111"/>
      <c r="AE80" s="156"/>
      <c r="AF80" s="156"/>
      <c r="AG80" s="156"/>
      <c r="AH80" s="156"/>
      <c r="AI80" s="156"/>
      <c r="AJ80" s="156"/>
      <c r="AK80" s="156"/>
      <c r="AL80" s="156"/>
      <c r="AM80" s="156"/>
      <c r="AN80" s="156"/>
      <c r="AO80" s="155"/>
      <c r="AP80" s="156">
        <v>137.1</v>
      </c>
      <c r="AQ80" s="156">
        <v>127</v>
      </c>
      <c r="AR80" s="156">
        <v>120</v>
      </c>
      <c r="AS80" s="156">
        <v>100</v>
      </c>
      <c r="AT80" s="156">
        <v>79</v>
      </c>
      <c r="AU80" s="156">
        <v>53</v>
      </c>
      <c r="AV80" s="156">
        <v>24</v>
      </c>
      <c r="AW80" s="156"/>
      <c r="AX80" s="123"/>
      <c r="AY80" s="123"/>
      <c r="AZ80" s="123"/>
      <c r="BA80" s="123"/>
      <c r="BB80" s="122"/>
      <c r="BC80" s="122"/>
    </row>
    <row r="81" spans="1:55" x14ac:dyDescent="0.2">
      <c r="A81" s="126" t="s">
        <v>89</v>
      </c>
      <c r="B81" s="156"/>
      <c r="C81" s="111"/>
      <c r="D81" s="156"/>
      <c r="E81" s="111"/>
      <c r="F81" s="156"/>
      <c r="G81" s="111"/>
      <c r="H81" s="156"/>
      <c r="I81" s="111"/>
      <c r="J81" s="156"/>
      <c r="K81" s="111"/>
      <c r="L81" s="156"/>
      <c r="M81" s="111"/>
      <c r="N81" s="156"/>
      <c r="O81" s="111"/>
      <c r="P81" s="156"/>
      <c r="Q81" s="111"/>
      <c r="R81" s="156"/>
      <c r="S81" s="111"/>
      <c r="T81" s="156"/>
      <c r="U81" s="111"/>
      <c r="V81" s="156"/>
      <c r="W81" s="111"/>
      <c r="X81" s="156"/>
      <c r="Y81" s="111"/>
      <c r="Z81" s="156"/>
      <c r="AA81" s="111"/>
      <c r="AB81" s="111"/>
      <c r="AC81" s="111"/>
      <c r="AD81" s="111"/>
      <c r="AE81" s="156"/>
      <c r="AF81" s="156"/>
      <c r="AG81" s="156"/>
      <c r="AH81" s="156"/>
      <c r="AI81" s="156"/>
      <c r="AJ81" s="156"/>
      <c r="AK81" s="156"/>
      <c r="AL81" s="156"/>
      <c r="AM81" s="156"/>
      <c r="AN81" s="156"/>
      <c r="AO81" s="156"/>
      <c r="AP81" s="156">
        <v>136.80000000000001</v>
      </c>
      <c r="AQ81" s="156">
        <v>126</v>
      </c>
      <c r="AR81" s="156">
        <v>92</v>
      </c>
      <c r="AS81" s="156">
        <v>98</v>
      </c>
      <c r="AT81" s="156">
        <v>75</v>
      </c>
      <c r="AU81" s="156">
        <v>52</v>
      </c>
      <c r="AV81" s="156">
        <v>21</v>
      </c>
      <c r="AW81" s="156"/>
      <c r="AX81" s="123"/>
      <c r="AY81" s="123"/>
      <c r="AZ81" s="123"/>
      <c r="BA81" s="123"/>
      <c r="BB81" s="122"/>
      <c r="BC81" s="122"/>
    </row>
    <row r="82" spans="1:55" x14ac:dyDescent="0.2">
      <c r="A82" s="126" t="s">
        <v>90</v>
      </c>
      <c r="B82" s="123"/>
      <c r="C82" s="111"/>
      <c r="D82" s="123"/>
      <c r="E82" s="111"/>
      <c r="F82" s="123"/>
      <c r="G82" s="111"/>
      <c r="H82" s="123"/>
      <c r="I82" s="111"/>
      <c r="J82" s="123"/>
      <c r="K82" s="111"/>
      <c r="L82" s="123"/>
      <c r="M82" s="111"/>
      <c r="N82" s="123"/>
      <c r="O82" s="111"/>
      <c r="P82" s="123"/>
      <c r="Q82" s="111"/>
      <c r="R82" s="123"/>
      <c r="S82" s="111"/>
      <c r="T82" s="123"/>
      <c r="U82" s="111"/>
      <c r="V82" s="123"/>
      <c r="W82" s="111"/>
      <c r="X82" s="123"/>
      <c r="Y82" s="111"/>
      <c r="Z82" s="123"/>
      <c r="AA82" s="111"/>
      <c r="AB82" s="111"/>
      <c r="AC82" s="111"/>
      <c r="AD82" s="111"/>
      <c r="AE82" s="156"/>
      <c r="AF82" s="156"/>
      <c r="AG82" s="156"/>
      <c r="AH82" s="156"/>
      <c r="AI82" s="156"/>
      <c r="AJ82" s="123"/>
      <c r="AK82" s="123"/>
      <c r="AL82" s="123"/>
      <c r="AM82" s="123"/>
      <c r="AN82" s="123"/>
      <c r="AO82" s="156"/>
      <c r="AP82" s="155"/>
      <c r="AQ82" s="114">
        <v>121.4</v>
      </c>
      <c r="AR82" s="114">
        <v>80.5</v>
      </c>
      <c r="AS82" s="114">
        <v>99.3</v>
      </c>
      <c r="AT82" s="114">
        <v>87.9</v>
      </c>
      <c r="AU82" s="114">
        <v>73.3</v>
      </c>
      <c r="AV82" s="114">
        <v>49</v>
      </c>
      <c r="AW82" s="114">
        <v>31.2</v>
      </c>
      <c r="AX82" s="123"/>
      <c r="AY82" s="123"/>
      <c r="AZ82" s="123"/>
      <c r="BA82" s="123"/>
      <c r="BB82" s="122"/>
      <c r="BC82" s="122"/>
    </row>
    <row r="83" spans="1:55" x14ac:dyDescent="0.2">
      <c r="A83" s="126" t="s">
        <v>91</v>
      </c>
      <c r="B83" s="123"/>
      <c r="C83" s="111"/>
      <c r="D83" s="123"/>
      <c r="E83" s="111"/>
      <c r="F83" s="123"/>
      <c r="G83" s="111"/>
      <c r="H83" s="123"/>
      <c r="I83" s="111"/>
      <c r="J83" s="123"/>
      <c r="K83" s="111"/>
      <c r="L83" s="123"/>
      <c r="M83" s="111"/>
      <c r="N83" s="123"/>
      <c r="O83" s="111"/>
      <c r="P83" s="123"/>
      <c r="Q83" s="111"/>
      <c r="R83" s="123"/>
      <c r="S83" s="111"/>
      <c r="T83" s="123"/>
      <c r="U83" s="111"/>
      <c r="V83" s="123"/>
      <c r="W83" s="111"/>
      <c r="X83" s="123"/>
      <c r="Y83" s="111"/>
      <c r="Z83" s="123"/>
      <c r="AA83" s="111"/>
      <c r="AB83" s="111"/>
      <c r="AC83" s="111"/>
      <c r="AD83" s="111"/>
      <c r="AE83" s="156"/>
      <c r="AF83" s="156"/>
      <c r="AG83" s="156"/>
      <c r="AH83" s="156"/>
      <c r="AI83" s="156"/>
      <c r="AJ83" s="123"/>
      <c r="AK83" s="123"/>
      <c r="AL83" s="123"/>
      <c r="AM83" s="123"/>
      <c r="AN83" s="123"/>
      <c r="AO83" s="156"/>
      <c r="AP83" s="156"/>
      <c r="AQ83" s="114">
        <v>121</v>
      </c>
      <c r="AR83" s="114">
        <v>86.5</v>
      </c>
      <c r="AS83" s="114">
        <v>107.7</v>
      </c>
      <c r="AT83" s="114">
        <v>97.3</v>
      </c>
      <c r="AU83" s="114">
        <v>87.1</v>
      </c>
      <c r="AV83" s="114">
        <v>60.8</v>
      </c>
      <c r="AW83" s="114">
        <v>42</v>
      </c>
      <c r="AX83" s="123"/>
      <c r="AY83" s="123"/>
      <c r="AZ83" s="123"/>
      <c r="BA83" s="123"/>
      <c r="BB83" s="122"/>
      <c r="BC83" s="122"/>
    </row>
    <row r="84" spans="1:55" x14ac:dyDescent="0.2">
      <c r="A84" s="126" t="s">
        <v>92</v>
      </c>
      <c r="B84" s="123"/>
      <c r="C84" s="111"/>
      <c r="D84" s="123"/>
      <c r="E84" s="111"/>
      <c r="F84" s="123"/>
      <c r="G84" s="111"/>
      <c r="H84" s="123"/>
      <c r="I84" s="111"/>
      <c r="J84" s="123"/>
      <c r="K84" s="111"/>
      <c r="L84" s="123"/>
      <c r="M84" s="111"/>
      <c r="N84" s="123"/>
      <c r="O84" s="111"/>
      <c r="P84" s="123"/>
      <c r="Q84" s="111"/>
      <c r="R84" s="123"/>
      <c r="S84" s="111"/>
      <c r="T84" s="123"/>
      <c r="U84" s="111"/>
      <c r="V84" s="123"/>
      <c r="W84" s="111"/>
      <c r="X84" s="123"/>
      <c r="Y84" s="111"/>
      <c r="Z84" s="123"/>
      <c r="AA84" s="111"/>
      <c r="AB84" s="111"/>
      <c r="AC84" s="111"/>
      <c r="AD84" s="111"/>
      <c r="AE84" s="156"/>
      <c r="AF84" s="156"/>
      <c r="AG84" s="156"/>
      <c r="AH84" s="156"/>
      <c r="AI84" s="156"/>
      <c r="AJ84" s="123"/>
      <c r="AK84" s="123"/>
      <c r="AL84" s="123"/>
      <c r="AM84" s="123"/>
      <c r="AN84" s="123"/>
      <c r="AO84" s="123"/>
      <c r="AP84" s="156"/>
      <c r="AQ84" s="123"/>
      <c r="AR84" s="114">
        <v>80.599999999999994</v>
      </c>
      <c r="AS84" s="114">
        <v>99</v>
      </c>
      <c r="AT84" s="114">
        <v>83.9</v>
      </c>
      <c r="AU84" s="114">
        <v>71.5</v>
      </c>
      <c r="AV84" s="114">
        <v>47.8</v>
      </c>
      <c r="AW84" s="114">
        <v>24.8</v>
      </c>
      <c r="AX84" s="114">
        <v>1.9</v>
      </c>
      <c r="AY84" s="123"/>
      <c r="AZ84" s="123"/>
      <c r="BA84" s="123"/>
      <c r="BB84" s="122"/>
      <c r="BC84" s="122"/>
    </row>
    <row r="85" spans="1:55" x14ac:dyDescent="0.2">
      <c r="A85" s="126" t="s">
        <v>93</v>
      </c>
      <c r="B85" s="123"/>
      <c r="C85" s="111"/>
      <c r="D85" s="123"/>
      <c r="E85" s="111"/>
      <c r="F85" s="123"/>
      <c r="G85" s="111"/>
      <c r="H85" s="123"/>
      <c r="I85" s="111"/>
      <c r="J85" s="123"/>
      <c r="K85" s="111"/>
      <c r="L85" s="123"/>
      <c r="M85" s="111"/>
      <c r="N85" s="123"/>
      <c r="O85" s="111"/>
      <c r="P85" s="123"/>
      <c r="Q85" s="111"/>
      <c r="R85" s="123"/>
      <c r="S85" s="111"/>
      <c r="T85" s="123"/>
      <c r="U85" s="111"/>
      <c r="V85" s="123"/>
      <c r="W85" s="111"/>
      <c r="X85" s="123"/>
      <c r="Y85" s="111"/>
      <c r="Z85" s="123"/>
      <c r="AA85" s="111"/>
      <c r="AB85" s="111"/>
      <c r="AC85" s="111"/>
      <c r="AD85" s="111"/>
      <c r="AE85" s="156"/>
      <c r="AF85" s="156"/>
      <c r="AG85" s="156"/>
      <c r="AH85" s="156"/>
      <c r="AI85" s="156"/>
      <c r="AJ85" s="123"/>
      <c r="AK85" s="123"/>
      <c r="AL85" s="123"/>
      <c r="AM85" s="123"/>
      <c r="AN85" s="123"/>
      <c r="AO85" s="123"/>
      <c r="AP85" s="156"/>
      <c r="AQ85" s="123"/>
      <c r="AR85" s="114">
        <v>80.3</v>
      </c>
      <c r="AS85" s="114">
        <v>95.6</v>
      </c>
      <c r="AT85" s="114">
        <v>83.9</v>
      </c>
      <c r="AU85" s="114">
        <v>68.3</v>
      </c>
      <c r="AV85" s="114">
        <v>41.5</v>
      </c>
      <c r="AW85" s="114">
        <v>17.8</v>
      </c>
      <c r="AX85" s="114">
        <v>-1.1000000000000001</v>
      </c>
      <c r="AY85" s="123"/>
      <c r="AZ85" s="123"/>
      <c r="BA85" s="123"/>
      <c r="BB85" s="122"/>
      <c r="BC85" s="122"/>
    </row>
    <row r="86" spans="1:55" x14ac:dyDescent="0.2">
      <c r="A86" s="126" t="s">
        <v>94</v>
      </c>
      <c r="B86" s="123"/>
      <c r="C86" s="111"/>
      <c r="D86" s="123"/>
      <c r="E86" s="111"/>
      <c r="F86" s="123"/>
      <c r="G86" s="111"/>
      <c r="H86" s="123"/>
      <c r="I86" s="111"/>
      <c r="J86" s="123"/>
      <c r="K86" s="111"/>
      <c r="L86" s="123"/>
      <c r="M86" s="111"/>
      <c r="N86" s="123"/>
      <c r="O86" s="111"/>
      <c r="P86" s="123"/>
      <c r="Q86" s="111"/>
      <c r="R86" s="123"/>
      <c r="S86" s="111"/>
      <c r="T86" s="123"/>
      <c r="U86" s="111"/>
      <c r="V86" s="123"/>
      <c r="W86" s="111"/>
      <c r="X86" s="123"/>
      <c r="Y86" s="111"/>
      <c r="Z86" s="123"/>
      <c r="AA86" s="111"/>
      <c r="AB86" s="111"/>
      <c r="AC86" s="111"/>
      <c r="AD86" s="111"/>
      <c r="AE86" s="156"/>
      <c r="AF86" s="156"/>
      <c r="AG86" s="156"/>
      <c r="AH86" s="156"/>
      <c r="AI86" s="156"/>
      <c r="AJ86" s="123"/>
      <c r="AK86" s="123"/>
      <c r="AL86" s="123"/>
      <c r="AM86" s="123"/>
      <c r="AN86" s="123"/>
      <c r="AO86" s="123"/>
      <c r="AP86" s="123"/>
      <c r="AQ86" s="123"/>
      <c r="AR86" s="123"/>
      <c r="AS86" s="114">
        <v>97.5</v>
      </c>
      <c r="AT86" s="114">
        <v>91.3</v>
      </c>
      <c r="AU86" s="114">
        <v>75.900000000000006</v>
      </c>
      <c r="AV86" s="114">
        <v>40.9</v>
      </c>
      <c r="AW86" s="114">
        <v>14.5</v>
      </c>
      <c r="AX86" s="114">
        <v>-4</v>
      </c>
      <c r="AY86" s="114">
        <v>-23.1</v>
      </c>
      <c r="AZ86" s="123"/>
      <c r="BA86" s="123"/>
      <c r="BB86" s="122"/>
      <c r="BC86" s="122"/>
    </row>
    <row r="87" spans="1:55" x14ac:dyDescent="0.2">
      <c r="A87" s="185" t="s">
        <v>95</v>
      </c>
      <c r="B87" s="123"/>
      <c r="C87" s="111"/>
      <c r="D87" s="123"/>
      <c r="E87" s="111"/>
      <c r="F87" s="123"/>
      <c r="G87" s="111"/>
      <c r="H87" s="123"/>
      <c r="I87" s="111"/>
      <c r="J87" s="123"/>
      <c r="K87" s="111"/>
      <c r="L87" s="123"/>
      <c r="M87" s="111"/>
      <c r="N87" s="123"/>
      <c r="O87" s="111"/>
      <c r="P87" s="123"/>
      <c r="Q87" s="111"/>
      <c r="R87" s="123"/>
      <c r="S87" s="111"/>
      <c r="T87" s="123"/>
      <c r="U87" s="111"/>
      <c r="V87" s="123"/>
      <c r="W87" s="111"/>
      <c r="X87" s="123"/>
      <c r="Y87" s="111"/>
      <c r="Z87" s="123"/>
      <c r="AA87" s="111"/>
      <c r="AB87" s="111"/>
      <c r="AC87" s="111"/>
      <c r="AD87" s="111"/>
      <c r="AE87" s="156"/>
      <c r="AF87" s="156"/>
      <c r="AG87" s="156"/>
      <c r="AH87" s="156"/>
      <c r="AI87" s="156"/>
      <c r="AJ87" s="123"/>
      <c r="AK87" s="123"/>
      <c r="AL87" s="123"/>
      <c r="AM87" s="123"/>
      <c r="AN87" s="123"/>
      <c r="AO87" s="123"/>
      <c r="AP87" s="123"/>
      <c r="AQ87" s="123"/>
      <c r="AR87" s="123"/>
      <c r="AS87" s="123">
        <v>97.3</v>
      </c>
      <c r="AT87" s="193">
        <v>90.2</v>
      </c>
      <c r="AU87" s="193">
        <v>75.3</v>
      </c>
      <c r="AV87" s="193">
        <v>39.4</v>
      </c>
      <c r="AW87" s="193">
        <v>12.8</v>
      </c>
      <c r="AX87" s="193">
        <v>-5.2</v>
      </c>
      <c r="AY87" s="193">
        <v>-7</v>
      </c>
      <c r="AZ87" s="123"/>
      <c r="BA87" s="123"/>
      <c r="BB87" s="122"/>
      <c r="BC87" s="122"/>
    </row>
    <row r="88" spans="1:55" x14ac:dyDescent="0.2">
      <c r="A88" s="185" t="s">
        <v>96</v>
      </c>
      <c r="B88" s="123"/>
      <c r="C88" s="111"/>
      <c r="D88" s="123"/>
      <c r="E88" s="111"/>
      <c r="F88" s="123"/>
      <c r="G88" s="111"/>
      <c r="H88" s="123"/>
      <c r="I88" s="111"/>
      <c r="J88" s="123"/>
      <c r="K88" s="111"/>
      <c r="L88" s="123"/>
      <c r="M88" s="111"/>
      <c r="N88" s="123"/>
      <c r="O88" s="111"/>
      <c r="P88" s="123"/>
      <c r="Q88" s="111"/>
      <c r="R88" s="123"/>
      <c r="S88" s="111"/>
      <c r="T88" s="123"/>
      <c r="U88" s="111"/>
      <c r="V88" s="123"/>
      <c r="W88" s="111"/>
      <c r="X88" s="123"/>
      <c r="Y88" s="111"/>
      <c r="Z88" s="123"/>
      <c r="AA88" s="111"/>
      <c r="AB88" s="111"/>
      <c r="AC88" s="111"/>
      <c r="AD88" s="111"/>
      <c r="AE88" s="156"/>
      <c r="AF88" s="156"/>
      <c r="AG88" s="156"/>
      <c r="AH88" s="156"/>
      <c r="AI88" s="156"/>
      <c r="AJ88" s="123"/>
      <c r="AK88" s="123"/>
      <c r="AL88" s="123"/>
      <c r="AM88" s="123"/>
      <c r="AN88" s="123"/>
      <c r="AO88" s="123"/>
      <c r="AP88" s="123"/>
      <c r="AQ88" s="123"/>
      <c r="AR88" s="123"/>
      <c r="AS88" s="123"/>
      <c r="AT88" s="193">
        <v>89.2</v>
      </c>
      <c r="AU88" s="193">
        <v>69.5</v>
      </c>
      <c r="AV88" s="193">
        <v>43.1</v>
      </c>
      <c r="AW88" s="193">
        <v>24.3</v>
      </c>
      <c r="AX88" s="193">
        <v>6.4</v>
      </c>
      <c r="AY88" s="193">
        <v>-10</v>
      </c>
      <c r="AZ88" s="114">
        <v>-11.6</v>
      </c>
      <c r="BA88" s="123"/>
      <c r="BB88" s="122"/>
      <c r="BC88" s="122"/>
    </row>
    <row r="89" spans="1:55" x14ac:dyDescent="0.2">
      <c r="A89" s="185" t="s">
        <v>97</v>
      </c>
      <c r="B89" s="123"/>
      <c r="C89" s="111"/>
      <c r="D89" s="123"/>
      <c r="E89" s="111"/>
      <c r="F89" s="123"/>
      <c r="G89" s="111"/>
      <c r="H89" s="123"/>
      <c r="I89" s="111"/>
      <c r="J89" s="123"/>
      <c r="K89" s="111"/>
      <c r="L89" s="123"/>
      <c r="M89" s="111"/>
      <c r="N89" s="123"/>
      <c r="O89" s="111"/>
      <c r="P89" s="123"/>
      <c r="Q89" s="111"/>
      <c r="R89" s="123"/>
      <c r="S89" s="111"/>
      <c r="T89" s="123"/>
      <c r="U89" s="111"/>
      <c r="V89" s="123"/>
      <c r="W89" s="111"/>
      <c r="X89" s="123"/>
      <c r="Y89" s="111"/>
      <c r="Z89" s="123"/>
      <c r="AA89" s="111"/>
      <c r="AB89" s="111"/>
      <c r="AC89" s="111"/>
      <c r="AD89" s="111"/>
      <c r="AE89" s="156"/>
      <c r="AF89" s="156"/>
      <c r="AG89" s="156"/>
      <c r="AH89" s="156"/>
      <c r="AI89" s="156"/>
      <c r="AJ89" s="123"/>
      <c r="AK89" s="123"/>
      <c r="AL89" s="123"/>
      <c r="AM89" s="123"/>
      <c r="AN89" s="123"/>
      <c r="AO89" s="123"/>
      <c r="AP89" s="123"/>
      <c r="AQ89" s="123"/>
      <c r="AR89" s="123"/>
      <c r="AS89" s="123"/>
      <c r="AT89" s="114">
        <v>94.7</v>
      </c>
      <c r="AU89" s="114">
        <v>73.5</v>
      </c>
      <c r="AV89" s="114">
        <v>49.9</v>
      </c>
      <c r="AW89" s="114">
        <v>24.8</v>
      </c>
      <c r="AX89" s="114">
        <v>4.5999999999999996</v>
      </c>
      <c r="AY89" s="114">
        <v>-10.1</v>
      </c>
      <c r="AZ89" s="114">
        <v>-14.7</v>
      </c>
      <c r="BA89" s="123"/>
      <c r="BB89" s="122"/>
      <c r="BC89" s="122"/>
    </row>
    <row r="90" spans="1:55" x14ac:dyDescent="0.2">
      <c r="A90" s="185" t="s">
        <v>98</v>
      </c>
      <c r="B90" s="123"/>
      <c r="C90" s="111"/>
      <c r="D90" s="123"/>
      <c r="E90" s="111"/>
      <c r="F90" s="123"/>
      <c r="G90" s="111"/>
      <c r="H90" s="123"/>
      <c r="I90" s="111"/>
      <c r="J90" s="123"/>
      <c r="K90" s="111"/>
      <c r="L90" s="123"/>
      <c r="M90" s="111"/>
      <c r="N90" s="123"/>
      <c r="O90" s="111"/>
      <c r="P90" s="123"/>
      <c r="Q90" s="111"/>
      <c r="R90" s="123"/>
      <c r="S90" s="111"/>
      <c r="T90" s="123"/>
      <c r="U90" s="111"/>
      <c r="V90" s="123"/>
      <c r="W90" s="111"/>
      <c r="X90" s="123"/>
      <c r="Y90" s="111"/>
      <c r="Z90" s="123"/>
      <c r="AA90" s="111"/>
      <c r="AB90" s="111"/>
      <c r="AC90" s="111"/>
      <c r="AD90" s="111"/>
      <c r="AE90" s="156"/>
      <c r="AF90" s="156"/>
      <c r="AG90" s="156"/>
      <c r="AH90" s="156"/>
      <c r="AI90" s="156"/>
      <c r="AJ90" s="123"/>
      <c r="AK90" s="123"/>
      <c r="AL90" s="123"/>
      <c r="AM90" s="123"/>
      <c r="AN90" s="123"/>
      <c r="AO90" s="123"/>
      <c r="AP90" s="123"/>
      <c r="AQ90" s="123"/>
      <c r="AR90" s="123"/>
      <c r="AS90" s="123"/>
      <c r="AT90" s="114">
        <v>91.855000000000004</v>
      </c>
      <c r="AU90" s="114">
        <v>72.161800663396917</v>
      </c>
      <c r="AV90" s="114">
        <v>55.490613431016172</v>
      </c>
      <c r="AW90" s="114">
        <v>38.783500899408651</v>
      </c>
      <c r="AX90" s="114">
        <v>21.438704158039879</v>
      </c>
      <c r="AY90" s="114">
        <v>-10.444702422846881</v>
      </c>
      <c r="AZ90" s="114">
        <v>-11.042476184484185</v>
      </c>
      <c r="BA90" s="123"/>
      <c r="BB90" s="122"/>
      <c r="BC90" s="122"/>
    </row>
    <row r="91" spans="1:55" x14ac:dyDescent="0.2">
      <c r="A91" s="185" t="s">
        <v>241</v>
      </c>
      <c r="B91" s="194"/>
      <c r="C91" s="112"/>
      <c r="D91" s="194"/>
      <c r="E91" s="112"/>
      <c r="F91" s="194"/>
      <c r="G91" s="112"/>
      <c r="H91" s="194"/>
      <c r="I91" s="112"/>
      <c r="J91" s="194"/>
      <c r="K91" s="112"/>
      <c r="L91" s="194"/>
      <c r="M91" s="112"/>
      <c r="N91" s="194"/>
      <c r="O91" s="112"/>
      <c r="P91" s="194"/>
      <c r="Q91" s="112"/>
      <c r="R91" s="194"/>
      <c r="S91" s="112"/>
      <c r="T91" s="194"/>
      <c r="U91" s="112"/>
      <c r="V91" s="194"/>
      <c r="W91" s="112"/>
      <c r="X91" s="194"/>
      <c r="Y91" s="112"/>
      <c r="Z91" s="194"/>
      <c r="AA91" s="112"/>
      <c r="AB91" s="112"/>
      <c r="AC91" s="112"/>
      <c r="AD91" s="112"/>
      <c r="AE91" s="195"/>
      <c r="AF91" s="195"/>
      <c r="AG91" s="195"/>
      <c r="AH91" s="195"/>
      <c r="AI91" s="195"/>
      <c r="AJ91" s="194"/>
      <c r="AK91" s="194"/>
      <c r="AL91" s="194"/>
      <c r="AM91" s="194"/>
      <c r="AN91" s="194"/>
      <c r="AO91" s="194"/>
      <c r="AP91" s="194"/>
      <c r="AQ91" s="194"/>
      <c r="AR91" s="194"/>
      <c r="AS91" s="194"/>
      <c r="AT91" s="194"/>
      <c r="AU91" s="114">
        <v>76.031000000000006</v>
      </c>
      <c r="AV91" s="114">
        <v>68.182309262976744</v>
      </c>
      <c r="AW91" s="114">
        <v>58.971955090337197</v>
      </c>
      <c r="AX91" s="114">
        <v>46.516091031799661</v>
      </c>
      <c r="AY91" s="114">
        <v>21.940694901994096</v>
      </c>
      <c r="AZ91" s="114">
        <v>20.742451994781497</v>
      </c>
      <c r="BA91" s="114">
        <v>17.219116071215495</v>
      </c>
      <c r="BB91" s="122"/>
      <c r="BC91" s="122"/>
    </row>
    <row r="92" spans="1:55" x14ac:dyDescent="0.2">
      <c r="A92" s="185" t="s">
        <v>436</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14">
        <v>71.656999999999996</v>
      </c>
      <c r="AV92" s="114">
        <v>51.749725465881539</v>
      </c>
      <c r="AW92" s="114">
        <v>58.255104997451241</v>
      </c>
      <c r="AX92" s="114">
        <v>40.812318433885331</v>
      </c>
      <c r="AY92" s="114">
        <v>21.359842195098754</v>
      </c>
      <c r="AZ92" s="114">
        <v>20.590537293676054</v>
      </c>
      <c r="BA92" s="114">
        <v>16.802795444320196</v>
      </c>
      <c r="BB92" s="122"/>
      <c r="BC92" s="122"/>
    </row>
    <row r="93" spans="1:55" x14ac:dyDescent="0.2">
      <c r="A93" s="185" t="s">
        <v>444</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14"/>
      <c r="AV93" s="114">
        <v>45.680999999999997</v>
      </c>
      <c r="AW93" s="114">
        <v>49.882477768463851</v>
      </c>
      <c r="AX93" s="114">
        <v>39.498446813666902</v>
      </c>
      <c r="AY93" s="114">
        <v>34.742312141064382</v>
      </c>
      <c r="AZ93" s="114">
        <v>32.768019131449982</v>
      </c>
      <c r="BA93" s="114">
        <v>30.07061061208573</v>
      </c>
      <c r="BB93" s="114">
        <v>25.563156587330859</v>
      </c>
      <c r="BC93" s="122"/>
    </row>
    <row r="94" spans="1:55" x14ac:dyDescent="0.2">
      <c r="A94" s="185" t="s">
        <v>520</v>
      </c>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14"/>
      <c r="AV94" s="114">
        <v>45.753</v>
      </c>
      <c r="AW94" s="114">
        <v>45.159684537946625</v>
      </c>
      <c r="AX94" s="114">
        <v>37.055017609587786</v>
      </c>
      <c r="AY94" s="114">
        <v>33.903454728244874</v>
      </c>
      <c r="AZ94" s="114">
        <v>28.735633204346989</v>
      </c>
      <c r="BA94" s="114">
        <v>25.993383248116995</v>
      </c>
      <c r="BB94" s="114">
        <v>21.38824921363787</v>
      </c>
      <c r="BC94" s="122"/>
    </row>
    <row r="95" spans="1:55" x14ac:dyDescent="0.2">
      <c r="A95" s="185" t="s">
        <v>532</v>
      </c>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14"/>
      <c r="AV95" s="122"/>
      <c r="AW95" s="114">
        <v>39.808999999999997</v>
      </c>
      <c r="AX95" s="114">
        <v>25.477684593619067</v>
      </c>
      <c r="AY95" s="114">
        <v>31.755543701449497</v>
      </c>
      <c r="AZ95" s="114">
        <v>26.657178673758843</v>
      </c>
      <c r="BA95" s="114">
        <v>23.816901461533941</v>
      </c>
      <c r="BB95" s="114">
        <v>20.808491933035111</v>
      </c>
      <c r="BC95" s="114">
        <v>19.754404935030617</v>
      </c>
    </row>
    <row r="96" spans="1:55" x14ac:dyDescent="0.2">
      <c r="A96" s="185" t="s">
        <v>547</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14"/>
      <c r="AV96" s="122"/>
      <c r="AW96" s="114">
        <v>41.904000000000003</v>
      </c>
      <c r="AX96" s="114">
        <v>22.822161196123286</v>
      </c>
      <c r="AY96" s="114">
        <v>29.336181137190245</v>
      </c>
      <c r="AZ96" s="114">
        <v>21.156549519753696</v>
      </c>
      <c r="BA96" s="114">
        <v>17.632530956398323</v>
      </c>
      <c r="BB96" s="114">
        <v>14.415482339419963</v>
      </c>
      <c r="BC96" s="114">
        <v>13.455153775326529</v>
      </c>
    </row>
    <row r="97" spans="1:66" x14ac:dyDescent="0.2">
      <c r="A97" s="185" t="s">
        <v>555</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14"/>
      <c r="AV97" s="122"/>
      <c r="AX97" s="114">
        <v>38.408999999999999</v>
      </c>
      <c r="AY97" s="114">
        <v>47.448355912036455</v>
      </c>
      <c r="AZ97" s="114">
        <v>54.785617166301854</v>
      </c>
      <c r="BA97" s="114">
        <v>66.653339013528324</v>
      </c>
      <c r="BB97" s="114">
        <v>61.48593598081721</v>
      </c>
      <c r="BC97" s="114">
        <v>60.234621612166812</v>
      </c>
      <c r="BD97" s="114">
        <v>57.92369425463253</v>
      </c>
    </row>
    <row r="98" spans="1:66" x14ac:dyDescent="0.2">
      <c r="A98" s="185" t="s">
        <v>578</v>
      </c>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14"/>
      <c r="AV98" s="122"/>
      <c r="AY98" s="114">
        <v>56.055999999999997</v>
      </c>
      <c r="AZ98" s="114">
        <v>393.54689467693072</v>
      </c>
      <c r="BA98" s="114">
        <v>164.22802286241927</v>
      </c>
      <c r="BB98" s="114">
        <v>104.59794566105693</v>
      </c>
      <c r="BC98" s="114">
        <v>100.39439549462811</v>
      </c>
      <c r="BD98" s="114">
        <v>99.574072444501297</v>
      </c>
      <c r="BE98" s="114">
        <v>101.8322302451883</v>
      </c>
    </row>
    <row r="99" spans="1:66" x14ac:dyDescent="0.2">
      <c r="A99" s="185" t="s">
        <v>581</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14"/>
      <c r="AV99" s="122"/>
      <c r="AY99" s="114">
        <v>57.076999999999998</v>
      </c>
      <c r="AZ99" s="114">
        <v>354.62990129568055</v>
      </c>
      <c r="BA99" s="114">
        <v>233.9343368028683</v>
      </c>
      <c r="BB99" s="114">
        <v>106.92032265069857</v>
      </c>
      <c r="BC99" s="114">
        <v>85.340827175512928</v>
      </c>
      <c r="BD99" s="114">
        <v>74.439268514254422</v>
      </c>
      <c r="BE99" s="114">
        <v>73.678388311510219</v>
      </c>
    </row>
    <row r="100" spans="1:66" x14ac:dyDescent="0.2">
      <c r="A100" s="185" t="s">
        <v>584</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14"/>
      <c r="AV100" s="122"/>
      <c r="AY100" s="114"/>
      <c r="AZ100" s="284">
        <v>319.94400000000002</v>
      </c>
      <c r="BA100" s="284">
        <v>182.99377672825486</v>
      </c>
      <c r="BB100" s="284">
        <v>83.001698528124052</v>
      </c>
      <c r="BC100" s="284">
        <v>61.583871198672632</v>
      </c>
      <c r="BD100" s="284">
        <v>46.322064244638561</v>
      </c>
      <c r="BE100" s="284">
        <v>46.369850527018613</v>
      </c>
      <c r="BF100" s="284">
        <v>43.956065257858207</v>
      </c>
    </row>
    <row r="101" spans="1:66" x14ac:dyDescent="0.2">
      <c r="A101" s="185" t="s">
        <v>595</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14"/>
      <c r="AV101" s="122"/>
      <c r="AY101" s="114"/>
      <c r="AZ101" s="284">
        <v>321.91699999999997</v>
      </c>
      <c r="BA101" s="284">
        <v>127.82987521939876</v>
      </c>
      <c r="BB101" s="284">
        <v>99.140690615079052</v>
      </c>
      <c r="BC101" s="284">
        <v>50.194568349496826</v>
      </c>
      <c r="BD101" s="284">
        <v>36.52329312780514</v>
      </c>
      <c r="BE101" s="284">
        <v>34.827015097704461</v>
      </c>
      <c r="BF101" s="284">
        <v>31.55086859693067</v>
      </c>
    </row>
    <row r="102" spans="1:66" x14ac:dyDescent="0.2">
      <c r="A102" s="185" t="s">
        <v>605</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14"/>
      <c r="AV102" s="122"/>
      <c r="AY102" s="114"/>
      <c r="AZ102" s="284"/>
      <c r="BA102" s="284">
        <v>133.27199999999999</v>
      </c>
      <c r="BB102" s="284">
        <v>177.03391923297974</v>
      </c>
      <c r="BC102" s="284">
        <v>140.02807449614903</v>
      </c>
      <c r="BD102" s="284">
        <v>84.326581987641745</v>
      </c>
      <c r="BE102" s="284">
        <v>76.915010221239271</v>
      </c>
      <c r="BF102" s="284">
        <v>80.345397634826071</v>
      </c>
      <c r="BG102" s="284">
        <v>69.197738504808768</v>
      </c>
    </row>
    <row r="103" spans="1:66" x14ac:dyDescent="0.2">
      <c r="A103" s="185"/>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14"/>
      <c r="AV103" s="114"/>
      <c r="AW103" s="114"/>
      <c r="AX103" s="114"/>
      <c r="AY103" s="114"/>
      <c r="AZ103" s="114"/>
      <c r="BA103" s="114"/>
      <c r="BB103" s="122"/>
      <c r="BC103" s="122"/>
    </row>
    <row r="104" spans="1:66" x14ac:dyDescent="0.2">
      <c r="A104" s="110" t="s">
        <v>287</v>
      </c>
      <c r="B104" s="123" t="s">
        <v>322</v>
      </c>
      <c r="C104" s="123">
        <v>0.63400000000000001</v>
      </c>
      <c r="D104" s="123">
        <v>1.913</v>
      </c>
      <c r="E104" s="123">
        <v>3.383</v>
      </c>
      <c r="F104" s="123">
        <v>5.5919999999999996</v>
      </c>
      <c r="G104" s="123">
        <v>7.6509999999999998</v>
      </c>
      <c r="H104" s="123">
        <v>7.0039999999999996</v>
      </c>
      <c r="I104" s="123">
        <v>6.4240000000000004</v>
      </c>
      <c r="J104" s="123">
        <v>8.6850000000000005</v>
      </c>
      <c r="K104" s="123">
        <v>8.5459999999999994</v>
      </c>
      <c r="L104" s="123">
        <v>11.537000000000001</v>
      </c>
      <c r="M104" s="123">
        <v>5.9989999999999997</v>
      </c>
      <c r="N104" s="123">
        <v>8.5419999999999998</v>
      </c>
      <c r="O104" s="123">
        <v>11.802</v>
      </c>
      <c r="P104" s="123">
        <v>12.535</v>
      </c>
      <c r="Q104" s="123">
        <v>9.0340000000000007</v>
      </c>
      <c r="R104" s="123">
        <v>8.74</v>
      </c>
      <c r="S104" s="123">
        <v>5.0739999999999998</v>
      </c>
      <c r="T104" s="123">
        <v>-5.53</v>
      </c>
      <c r="U104" s="123">
        <v>0.124</v>
      </c>
      <c r="V104" s="123">
        <v>7.3150000000000004</v>
      </c>
      <c r="W104" s="123">
        <v>23.763999999999999</v>
      </c>
      <c r="X104" s="123">
        <v>46.347000000000001</v>
      </c>
      <c r="Y104" s="123">
        <v>51.341999999999999</v>
      </c>
      <c r="Z104" s="123">
        <v>43.923999999999999</v>
      </c>
      <c r="AA104" s="123">
        <v>35.534999999999997</v>
      </c>
      <c r="AB104" s="123">
        <v>27.707000000000001</v>
      </c>
      <c r="AC104" s="123">
        <v>10.616</v>
      </c>
      <c r="AD104" s="123">
        <v>-6.6000000000000003E-2</v>
      </c>
      <c r="AE104" s="123">
        <v>-11.581</v>
      </c>
      <c r="AF104" s="123">
        <v>-15.247</v>
      </c>
      <c r="AG104" s="123">
        <v>6.5789999999999997</v>
      </c>
      <c r="AH104" s="123">
        <v>36.402000000000001</v>
      </c>
      <c r="AI104" s="123">
        <v>43.695</v>
      </c>
      <c r="AJ104" s="123">
        <v>52.548000000000002</v>
      </c>
      <c r="AK104" s="123">
        <v>46.11</v>
      </c>
      <c r="AL104" s="123">
        <v>42.171999999999997</v>
      </c>
      <c r="AM104" s="123">
        <v>47.125</v>
      </c>
      <c r="AN104" s="123">
        <v>119.372</v>
      </c>
      <c r="AO104" s="123">
        <v>159.90600000000001</v>
      </c>
      <c r="AP104" s="123">
        <v>141.78700000000001</v>
      </c>
      <c r="AQ104" s="123">
        <v>121.28700000000001</v>
      </c>
      <c r="AR104" s="123">
        <v>123.911</v>
      </c>
      <c r="AS104" s="123">
        <v>102.477</v>
      </c>
      <c r="AT104" s="123">
        <v>96.869</v>
      </c>
      <c r="AU104" s="123">
        <v>81.516000000000005</v>
      </c>
      <c r="AV104" s="123">
        <v>54.802999999999997</v>
      </c>
      <c r="AW104" s="123">
        <v>58.883000000000003</v>
      </c>
      <c r="AX104" s="123">
        <v>44.415999999999997</v>
      </c>
      <c r="AY104" s="123">
        <v>64.546999999999997</v>
      </c>
      <c r="AZ104" s="123">
        <v>312.63299999999998</v>
      </c>
      <c r="BA104" s="123">
        <v>133.27199999999999</v>
      </c>
      <c r="BB104" s="123" t="s">
        <v>322</v>
      </c>
      <c r="BC104" s="123" t="s">
        <v>322</v>
      </c>
      <c r="BD104" s="114"/>
      <c r="BE104" s="114"/>
      <c r="BF104" s="114"/>
      <c r="BG104" s="34" t="s">
        <v>322</v>
      </c>
      <c r="BH104" s="34" t="s">
        <v>322</v>
      </c>
      <c r="BI104" s="34" t="s">
        <v>322</v>
      </c>
      <c r="BJ104" s="34" t="s">
        <v>322</v>
      </c>
      <c r="BK104" s="34" t="s">
        <v>322</v>
      </c>
      <c r="BL104" s="34" t="s">
        <v>322</v>
      </c>
      <c r="BM104" s="34" t="s">
        <v>322</v>
      </c>
      <c r="BN104" s="34" t="s">
        <v>322</v>
      </c>
    </row>
    <row r="105" spans="1:66" x14ac:dyDescent="0.2">
      <c r="A105" s="129" t="s">
        <v>288</v>
      </c>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row>
    <row r="107" spans="1:66" s="262" customFormat="1" ht="11.25" x14ac:dyDescent="0.2">
      <c r="A107" s="268" t="s">
        <v>566</v>
      </c>
      <c r="AW107" s="235">
        <v>41.904000000000003</v>
      </c>
      <c r="AX107" s="235">
        <v>40.952751782221199</v>
      </c>
      <c r="AY107" s="235">
        <v>47.627452465175999</v>
      </c>
      <c r="AZ107" s="235">
        <v>40.224285088989959</v>
      </c>
      <c r="BA107" s="235">
        <v>37.589953933527084</v>
      </c>
      <c r="BB107" s="235">
        <v>35.442086465671601</v>
      </c>
      <c r="BC107" s="235">
        <v>33.318771903486081</v>
      </c>
    </row>
    <row r="108" spans="1:66" s="262" customFormat="1" ht="11.25" x14ac:dyDescent="0.2">
      <c r="A108" s="269" t="s">
        <v>568</v>
      </c>
      <c r="AX108" s="241">
        <v>38.408999999999999</v>
      </c>
      <c r="AY108" s="241">
        <v>47.239625750802198</v>
      </c>
      <c r="AZ108" s="241">
        <v>54.774929958887078</v>
      </c>
      <c r="BA108" s="241">
        <v>66.642069377084496</v>
      </c>
      <c r="BB108" s="241">
        <v>61.475571173125566</v>
      </c>
      <c r="BC108" s="241">
        <v>60.224877298430947</v>
      </c>
      <c r="BD108" s="241">
        <v>57.911241603518427</v>
      </c>
    </row>
  </sheetData>
  <phoneticPr fontId="63" type="noConversion"/>
  <hyperlinks>
    <hyperlink ref="A4" location="Contents!A1" display="Back to contents" xr:uid="{00000000-0004-0000-0E00-000000000000}"/>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BF103"/>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9.140625" style="1" customWidth="1"/>
    <col min="53" max="16384" width="9.140625" style="1"/>
  </cols>
  <sheetData>
    <row r="1" spans="1:53" s="88" customFormat="1" ht="40.5" customHeight="1" x14ac:dyDescent="0.3">
      <c r="A1" s="172" t="s">
        <v>79</v>
      </c>
      <c r="B1" s="170" t="s">
        <v>56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row>
    <row r="2" spans="1:53" s="88" customFormat="1" ht="13.5" customHeight="1" x14ac:dyDescent="0.2">
      <c r="A2" s="106" t="s">
        <v>80</v>
      </c>
      <c r="B2" s="119" t="s">
        <v>53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row>
    <row r="3" spans="1:53" s="88" customFormat="1" ht="13.5" customHeight="1" x14ac:dyDescent="0.2">
      <c r="A3" s="106"/>
      <c r="B3" s="119" t="s">
        <v>545</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row>
    <row r="4" spans="1:53" s="88" customFormat="1" ht="13.5" customHeight="1" x14ac:dyDescent="0.2">
      <c r="A4" s="108" t="s">
        <v>307</v>
      </c>
      <c r="B4" s="107" t="s">
        <v>25</v>
      </c>
      <c r="C4" s="107" t="s">
        <v>26</v>
      </c>
      <c r="D4" s="107" t="s">
        <v>27</v>
      </c>
      <c r="E4" s="107" t="s">
        <v>28</v>
      </c>
      <c r="F4" s="107" t="s">
        <v>29</v>
      </c>
      <c r="G4" s="107" t="s">
        <v>30</v>
      </c>
      <c r="H4" s="107" t="s">
        <v>31</v>
      </c>
      <c r="I4" s="107" t="s">
        <v>32</v>
      </c>
      <c r="J4" s="107" t="s">
        <v>33</v>
      </c>
      <c r="K4" s="107" t="s">
        <v>34</v>
      </c>
      <c r="L4" s="107" t="s">
        <v>35</v>
      </c>
      <c r="M4" s="107" t="s">
        <v>36</v>
      </c>
      <c r="N4" s="107" t="s">
        <v>37</v>
      </c>
      <c r="O4" s="107" t="s">
        <v>38</v>
      </c>
      <c r="P4" s="107" t="s">
        <v>39</v>
      </c>
      <c r="Q4" s="107" t="s">
        <v>40</v>
      </c>
      <c r="R4" s="107" t="s">
        <v>41</v>
      </c>
      <c r="S4" s="107" t="s">
        <v>42</v>
      </c>
      <c r="T4" s="107" t="s">
        <v>43</v>
      </c>
      <c r="U4" s="107" t="s">
        <v>44</v>
      </c>
      <c r="V4" s="107" t="s">
        <v>45</v>
      </c>
      <c r="W4" s="107" t="s">
        <v>46</v>
      </c>
      <c r="X4" s="107" t="s">
        <v>47</v>
      </c>
      <c r="Y4" s="107" t="s">
        <v>14</v>
      </c>
      <c r="Z4" s="107" t="s">
        <v>15</v>
      </c>
      <c r="AA4" s="107" t="s">
        <v>13</v>
      </c>
      <c r="AB4" s="107" t="s">
        <v>11</v>
      </c>
      <c r="AC4" s="107" t="s">
        <v>12</v>
      </c>
      <c r="AD4" s="107" t="s">
        <v>16</v>
      </c>
      <c r="AE4" s="107" t="s">
        <v>17</v>
      </c>
      <c r="AF4" s="107" t="s">
        <v>0</v>
      </c>
      <c r="AG4" s="107" t="s">
        <v>1</v>
      </c>
      <c r="AH4" s="107" t="s">
        <v>2</v>
      </c>
      <c r="AI4" s="107" t="s">
        <v>3</v>
      </c>
      <c r="AJ4" s="107" t="s">
        <v>4</v>
      </c>
      <c r="AK4" s="154" t="s">
        <v>5</v>
      </c>
      <c r="AL4" s="154" t="s">
        <v>6</v>
      </c>
      <c r="AM4" s="154" t="s">
        <v>7</v>
      </c>
      <c r="AN4" s="154" t="s">
        <v>8</v>
      </c>
      <c r="AO4" s="154" t="s">
        <v>9</v>
      </c>
      <c r="AP4" s="154" t="s">
        <v>10</v>
      </c>
      <c r="AQ4" s="154" t="s">
        <v>48</v>
      </c>
      <c r="AR4" s="109" t="s">
        <v>61</v>
      </c>
      <c r="AS4" s="109" t="s">
        <v>62</v>
      </c>
      <c r="AT4" s="109" t="s">
        <v>71</v>
      </c>
      <c r="AU4" s="109" t="s">
        <v>144</v>
      </c>
      <c r="AV4" s="109" t="s">
        <v>443</v>
      </c>
      <c r="AW4" s="109" t="s">
        <v>531</v>
      </c>
      <c r="AX4" s="109" t="s">
        <v>563</v>
      </c>
      <c r="AY4" s="109" t="s">
        <v>579</v>
      </c>
      <c r="AZ4" s="109" t="s">
        <v>585</v>
      </c>
      <c r="BA4" s="109" t="s">
        <v>606</v>
      </c>
    </row>
    <row r="5" spans="1:53" x14ac:dyDescent="0.2">
      <c r="A5" s="126" t="s">
        <v>316</v>
      </c>
      <c r="B5" s="112">
        <v>7</v>
      </c>
      <c r="C5" s="111">
        <v>6</v>
      </c>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55"/>
      <c r="AM5" s="155"/>
      <c r="AN5" s="156"/>
      <c r="AO5" s="156"/>
      <c r="AP5" s="156"/>
      <c r="AQ5" s="123"/>
      <c r="AR5" s="123"/>
      <c r="AS5" s="123"/>
      <c r="AT5" s="123"/>
      <c r="AU5" s="123"/>
      <c r="AV5" s="122"/>
      <c r="AW5" s="122"/>
    </row>
    <row r="6" spans="1:53" x14ac:dyDescent="0.2">
      <c r="A6" s="126" t="s">
        <v>453</v>
      </c>
      <c r="B6" s="112"/>
      <c r="C6" s="111">
        <v>4</v>
      </c>
      <c r="D6" s="111">
        <v>5.25</v>
      </c>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55"/>
      <c r="AM6" s="155"/>
      <c r="AN6" s="156"/>
      <c r="AO6" s="156"/>
      <c r="AP6" s="156"/>
      <c r="AQ6" s="123"/>
      <c r="AR6" s="123"/>
      <c r="AS6" s="123"/>
      <c r="AT6" s="123"/>
      <c r="AU6" s="123"/>
      <c r="AV6" s="122"/>
      <c r="AW6" s="122"/>
    </row>
    <row r="7" spans="1:53" x14ac:dyDescent="0.2">
      <c r="A7" s="126" t="s">
        <v>455</v>
      </c>
      <c r="B7" s="112"/>
      <c r="C7" s="111"/>
      <c r="D7" s="111">
        <v>5.5</v>
      </c>
      <c r="E7" s="111">
        <v>4.5</v>
      </c>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55"/>
      <c r="AM7" s="155"/>
      <c r="AN7" s="156"/>
      <c r="AO7" s="156"/>
      <c r="AP7" s="156"/>
      <c r="AQ7" s="123"/>
      <c r="AR7" s="123"/>
      <c r="AS7" s="123"/>
      <c r="AT7" s="123"/>
      <c r="AU7" s="123"/>
      <c r="AV7" s="122"/>
      <c r="AW7" s="122"/>
    </row>
    <row r="8" spans="1:53" x14ac:dyDescent="0.2">
      <c r="A8" s="126" t="s">
        <v>456</v>
      </c>
      <c r="B8" s="111"/>
      <c r="C8" s="111"/>
      <c r="D8" s="111"/>
      <c r="E8" s="111">
        <v>4.75</v>
      </c>
      <c r="F8" s="111">
        <v>3.75</v>
      </c>
      <c r="G8" s="111">
        <v>3</v>
      </c>
      <c r="H8" s="111">
        <v>2.25</v>
      </c>
      <c r="I8" s="111">
        <v>1.5</v>
      </c>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55"/>
      <c r="AM8" s="155"/>
      <c r="AN8" s="156"/>
      <c r="AO8" s="156"/>
      <c r="AP8" s="156"/>
      <c r="AQ8" s="123"/>
      <c r="AR8" s="123"/>
      <c r="AS8" s="123"/>
      <c r="AT8" s="123"/>
      <c r="AU8" s="123"/>
      <c r="AV8" s="122"/>
      <c r="AW8" s="122"/>
    </row>
    <row r="9" spans="1:53" x14ac:dyDescent="0.2">
      <c r="A9" s="126" t="s">
        <v>457</v>
      </c>
      <c r="B9" s="111"/>
      <c r="C9" s="111"/>
      <c r="D9" s="111"/>
      <c r="E9" s="111"/>
      <c r="F9" s="111">
        <v>6</v>
      </c>
      <c r="G9" s="111">
        <v>4.25</v>
      </c>
      <c r="H9" s="111">
        <v>3.25</v>
      </c>
      <c r="I9" s="111">
        <v>2</v>
      </c>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55"/>
      <c r="AM9" s="155"/>
      <c r="AN9" s="156"/>
      <c r="AO9" s="156"/>
      <c r="AP9" s="156"/>
      <c r="AQ9" s="123"/>
      <c r="AR9" s="123"/>
      <c r="AS9" s="123"/>
      <c r="AT9" s="123"/>
      <c r="AU9" s="123"/>
      <c r="AV9" s="122"/>
      <c r="AW9" s="122"/>
    </row>
    <row r="10" spans="1:53" x14ac:dyDescent="0.2">
      <c r="A10" s="126" t="s">
        <v>320</v>
      </c>
      <c r="B10" s="111"/>
      <c r="C10" s="111"/>
      <c r="D10" s="111"/>
      <c r="E10" s="111"/>
      <c r="F10" s="111"/>
      <c r="G10" s="111">
        <v>4.2</v>
      </c>
      <c r="H10" s="111">
        <v>3.4</v>
      </c>
      <c r="I10" s="111">
        <v>2.8</v>
      </c>
      <c r="J10" s="111">
        <v>1.9</v>
      </c>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55"/>
      <c r="AM10" s="155"/>
      <c r="AN10" s="156"/>
      <c r="AO10" s="156"/>
      <c r="AP10" s="156"/>
      <c r="AQ10" s="123"/>
      <c r="AR10" s="123"/>
      <c r="AS10" s="123"/>
      <c r="AT10" s="123"/>
      <c r="AU10" s="123"/>
      <c r="AV10" s="122"/>
      <c r="AW10" s="122"/>
    </row>
    <row r="11" spans="1:53" x14ac:dyDescent="0.2">
      <c r="A11" s="126" t="s">
        <v>459</v>
      </c>
      <c r="B11" s="111"/>
      <c r="C11" s="111"/>
      <c r="D11" s="111"/>
      <c r="E11" s="111"/>
      <c r="F11" s="111"/>
      <c r="G11" s="111"/>
      <c r="H11" s="111">
        <v>2.7</v>
      </c>
      <c r="I11" s="111">
        <v>2.8</v>
      </c>
      <c r="J11" s="111">
        <v>2.5</v>
      </c>
      <c r="K11" s="111">
        <v>2</v>
      </c>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55"/>
      <c r="AM11" s="155"/>
      <c r="AN11" s="156"/>
      <c r="AO11" s="156"/>
      <c r="AP11" s="156"/>
      <c r="AQ11" s="123"/>
      <c r="AR11" s="123"/>
      <c r="AS11" s="123"/>
      <c r="AT11" s="123"/>
      <c r="AU11" s="123"/>
      <c r="AV11" s="122"/>
      <c r="AW11" s="122"/>
    </row>
    <row r="12" spans="1:53" x14ac:dyDescent="0.2">
      <c r="A12" s="126" t="s">
        <v>321</v>
      </c>
      <c r="B12" s="111"/>
      <c r="C12" s="111"/>
      <c r="D12" s="111"/>
      <c r="E12" s="111"/>
      <c r="F12" s="111"/>
      <c r="G12" s="111"/>
      <c r="H12" s="111">
        <v>3.2</v>
      </c>
      <c r="I12" s="111">
        <v>3.3</v>
      </c>
      <c r="J12" s="111">
        <v>2.4</v>
      </c>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55"/>
      <c r="AM12" s="155"/>
      <c r="AN12" s="156"/>
      <c r="AO12" s="156"/>
      <c r="AP12" s="156"/>
      <c r="AQ12" s="123"/>
      <c r="AR12" s="123"/>
      <c r="AS12" s="123"/>
      <c r="AT12" s="123"/>
      <c r="AU12" s="123"/>
      <c r="AV12" s="122"/>
      <c r="AW12" s="122"/>
    </row>
    <row r="13" spans="1:53" x14ac:dyDescent="0.2">
      <c r="A13" s="110" t="s">
        <v>460</v>
      </c>
      <c r="B13" s="111"/>
      <c r="C13" s="111"/>
      <c r="D13" s="111"/>
      <c r="E13" s="111"/>
      <c r="F13" s="111"/>
      <c r="G13" s="111"/>
      <c r="H13" s="111"/>
      <c r="I13" s="111">
        <v>3.3</v>
      </c>
      <c r="J13" s="111">
        <v>2.2000000000000002</v>
      </c>
      <c r="K13" s="111">
        <v>2</v>
      </c>
      <c r="L13" s="111">
        <v>1.9</v>
      </c>
      <c r="M13" s="111">
        <v>1.8</v>
      </c>
      <c r="N13" s="111">
        <v>1.7</v>
      </c>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55"/>
      <c r="AM13" s="155"/>
      <c r="AN13" s="156"/>
      <c r="AO13" s="156"/>
      <c r="AP13" s="156"/>
      <c r="AQ13" s="123"/>
      <c r="AR13" s="123"/>
      <c r="AS13" s="123"/>
      <c r="AT13" s="123"/>
      <c r="AU13" s="123"/>
      <c r="AV13" s="122"/>
      <c r="AW13" s="122"/>
    </row>
    <row r="14" spans="1:53" x14ac:dyDescent="0.2">
      <c r="A14" s="110" t="s">
        <v>461</v>
      </c>
      <c r="B14" s="111"/>
      <c r="C14" s="111"/>
      <c r="D14" s="111"/>
      <c r="E14" s="111"/>
      <c r="F14" s="111"/>
      <c r="G14" s="111"/>
      <c r="H14" s="111"/>
      <c r="I14" s="111">
        <v>3.2</v>
      </c>
      <c r="J14" s="111">
        <v>2.6</v>
      </c>
      <c r="K14" s="111">
        <v>2</v>
      </c>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55"/>
      <c r="AM14" s="155"/>
      <c r="AN14" s="156"/>
      <c r="AO14" s="156"/>
      <c r="AP14" s="156"/>
      <c r="AQ14" s="123"/>
      <c r="AR14" s="123"/>
      <c r="AS14" s="123"/>
      <c r="AT14" s="123"/>
      <c r="AU14" s="123"/>
      <c r="AV14" s="122"/>
      <c r="AW14" s="122"/>
    </row>
    <row r="15" spans="1:53" x14ac:dyDescent="0.2">
      <c r="A15" s="110" t="s">
        <v>462</v>
      </c>
      <c r="B15" s="111"/>
      <c r="C15" s="111"/>
      <c r="D15" s="111"/>
      <c r="E15" s="111"/>
      <c r="F15" s="111"/>
      <c r="G15" s="111"/>
      <c r="H15" s="111"/>
      <c r="I15" s="111"/>
      <c r="J15" s="111">
        <v>3.2</v>
      </c>
      <c r="K15" s="111">
        <v>2</v>
      </c>
      <c r="L15" s="111">
        <v>2</v>
      </c>
      <c r="M15" s="111">
        <v>1.8</v>
      </c>
      <c r="N15" s="111">
        <v>1.8</v>
      </c>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55"/>
      <c r="AM15" s="155"/>
      <c r="AN15" s="156"/>
      <c r="AO15" s="156"/>
      <c r="AP15" s="156"/>
      <c r="AQ15" s="123"/>
      <c r="AR15" s="123"/>
      <c r="AS15" s="123"/>
      <c r="AT15" s="123"/>
      <c r="AU15" s="123"/>
      <c r="AV15" s="122"/>
      <c r="AW15" s="122"/>
    </row>
    <row r="16" spans="1:53" x14ac:dyDescent="0.2">
      <c r="A16" s="110" t="s">
        <v>463</v>
      </c>
      <c r="B16" s="111"/>
      <c r="C16" s="111"/>
      <c r="D16" s="111"/>
      <c r="E16" s="111"/>
      <c r="F16" s="111"/>
      <c r="G16" s="111"/>
      <c r="H16" s="111"/>
      <c r="I16" s="111"/>
      <c r="J16" s="111">
        <v>3</v>
      </c>
      <c r="K16" s="111">
        <v>2.2000000000000002</v>
      </c>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55"/>
      <c r="AM16" s="155"/>
      <c r="AN16" s="156"/>
      <c r="AO16" s="156"/>
      <c r="AP16" s="156"/>
      <c r="AQ16" s="123"/>
      <c r="AR16" s="123"/>
      <c r="AS16" s="123"/>
      <c r="AT16" s="123"/>
      <c r="AU16" s="123"/>
      <c r="AV16" s="122"/>
      <c r="AW16" s="122"/>
    </row>
    <row r="17" spans="1:49" x14ac:dyDescent="0.2">
      <c r="A17" s="110" t="s">
        <v>464</v>
      </c>
      <c r="B17" s="111"/>
      <c r="C17" s="111"/>
      <c r="D17" s="111"/>
      <c r="E17" s="111"/>
      <c r="F17" s="111"/>
      <c r="G17" s="111"/>
      <c r="H17" s="111"/>
      <c r="I17" s="111"/>
      <c r="J17" s="111"/>
      <c r="K17" s="111">
        <v>2</v>
      </c>
      <c r="L17" s="111">
        <v>1.9</v>
      </c>
      <c r="M17" s="111">
        <v>1.7</v>
      </c>
      <c r="N17" s="111">
        <v>1.6</v>
      </c>
      <c r="O17" s="111">
        <v>1.5</v>
      </c>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55"/>
      <c r="AM17" s="155"/>
      <c r="AN17" s="156"/>
      <c r="AO17" s="156"/>
      <c r="AP17" s="156"/>
      <c r="AQ17" s="123"/>
      <c r="AR17" s="123"/>
      <c r="AS17" s="123"/>
      <c r="AT17" s="123"/>
      <c r="AU17" s="123"/>
      <c r="AV17" s="122"/>
      <c r="AW17" s="122"/>
    </row>
    <row r="18" spans="1:49" x14ac:dyDescent="0.2">
      <c r="A18" s="110" t="s">
        <v>465</v>
      </c>
      <c r="B18" s="111"/>
      <c r="C18" s="111"/>
      <c r="D18" s="111"/>
      <c r="E18" s="111"/>
      <c r="F18" s="111"/>
      <c r="G18" s="111"/>
      <c r="H18" s="111"/>
      <c r="I18" s="111"/>
      <c r="J18" s="111"/>
      <c r="K18" s="111">
        <v>1.7</v>
      </c>
      <c r="L18" s="111">
        <v>1.8</v>
      </c>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55"/>
      <c r="AM18" s="155"/>
      <c r="AN18" s="156"/>
      <c r="AO18" s="156"/>
      <c r="AP18" s="156"/>
      <c r="AQ18" s="123"/>
      <c r="AR18" s="123"/>
      <c r="AS18" s="123"/>
      <c r="AT18" s="123"/>
      <c r="AU18" s="123"/>
      <c r="AV18" s="122"/>
      <c r="AW18" s="122"/>
    </row>
    <row r="19" spans="1:49" x14ac:dyDescent="0.2">
      <c r="A19" s="110" t="s">
        <v>466</v>
      </c>
      <c r="B19" s="111"/>
      <c r="C19" s="111"/>
      <c r="D19" s="111"/>
      <c r="E19" s="111"/>
      <c r="F19" s="111"/>
      <c r="G19" s="111"/>
      <c r="H19" s="111"/>
      <c r="I19" s="111"/>
      <c r="J19" s="111"/>
      <c r="K19" s="111"/>
      <c r="L19" s="111">
        <v>1.1000000000000001</v>
      </c>
      <c r="M19" s="111">
        <v>0.9</v>
      </c>
      <c r="N19" s="111">
        <v>0.9</v>
      </c>
      <c r="O19" s="111">
        <v>1.1000000000000001</v>
      </c>
      <c r="P19" s="111">
        <v>1</v>
      </c>
      <c r="Q19" s="111"/>
      <c r="R19" s="111"/>
      <c r="S19" s="111"/>
      <c r="T19" s="111"/>
      <c r="U19" s="111"/>
      <c r="V19" s="111"/>
      <c r="W19" s="111"/>
      <c r="X19" s="111"/>
      <c r="Y19" s="111"/>
      <c r="Z19" s="111"/>
      <c r="AA19" s="111"/>
      <c r="AB19" s="111"/>
      <c r="AC19" s="111"/>
      <c r="AD19" s="111"/>
      <c r="AE19" s="111" t="s">
        <v>183</v>
      </c>
      <c r="AF19" s="111"/>
      <c r="AG19" s="111"/>
      <c r="AH19" s="111"/>
      <c r="AI19" s="111"/>
      <c r="AJ19" s="111"/>
      <c r="AK19" s="111"/>
      <c r="AL19" s="155"/>
      <c r="AM19" s="155"/>
      <c r="AN19" s="156"/>
      <c r="AO19" s="156"/>
      <c r="AP19" s="156"/>
      <c r="AQ19" s="123"/>
      <c r="AR19" s="123"/>
      <c r="AS19" s="123"/>
      <c r="AT19" s="123"/>
      <c r="AU19" s="123"/>
      <c r="AV19" s="122"/>
      <c r="AW19" s="122"/>
    </row>
    <row r="20" spans="1:49" x14ac:dyDescent="0.2">
      <c r="A20" s="110" t="s">
        <v>467</v>
      </c>
      <c r="B20" s="111"/>
      <c r="C20" s="111"/>
      <c r="D20" s="111"/>
      <c r="E20" s="111"/>
      <c r="F20" s="111"/>
      <c r="G20" s="111"/>
      <c r="H20" s="111"/>
      <c r="I20" s="111"/>
      <c r="J20" s="111"/>
      <c r="K20" s="111"/>
      <c r="L20" s="111"/>
      <c r="M20" s="111">
        <v>0.2</v>
      </c>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55"/>
      <c r="AM20" s="155"/>
      <c r="AN20" s="156"/>
      <c r="AO20" s="156"/>
      <c r="AP20" s="156"/>
      <c r="AQ20" s="123"/>
      <c r="AR20" s="123"/>
      <c r="AS20" s="123"/>
      <c r="AT20" s="123"/>
      <c r="AU20" s="123"/>
      <c r="AV20" s="122"/>
      <c r="AW20" s="122"/>
    </row>
    <row r="21" spans="1:49" x14ac:dyDescent="0.2">
      <c r="A21" s="110" t="s">
        <v>468</v>
      </c>
      <c r="B21" s="111"/>
      <c r="C21" s="111"/>
      <c r="D21" s="111"/>
      <c r="E21" s="111"/>
      <c r="F21" s="111"/>
      <c r="G21" s="111"/>
      <c r="H21" s="111"/>
      <c r="I21" s="111"/>
      <c r="J21" s="111"/>
      <c r="K21" s="111"/>
      <c r="L21" s="111"/>
      <c r="M21" s="111">
        <v>-0.7</v>
      </c>
      <c r="N21" s="111">
        <v>-0.7</v>
      </c>
      <c r="O21" s="111">
        <v>0</v>
      </c>
      <c r="P21" s="111">
        <v>0</v>
      </c>
      <c r="Q21" s="111">
        <v>0</v>
      </c>
      <c r="R21" s="111"/>
      <c r="S21" s="111"/>
      <c r="T21" s="111"/>
      <c r="U21" s="111"/>
      <c r="V21" s="111"/>
      <c r="W21" s="111"/>
      <c r="X21" s="111"/>
      <c r="Y21" s="111"/>
      <c r="Z21" s="111"/>
      <c r="AA21" s="111"/>
      <c r="AB21" s="111"/>
      <c r="AC21" s="111"/>
      <c r="AD21" s="111"/>
      <c r="AE21" s="111"/>
      <c r="AF21" s="111"/>
      <c r="AG21" s="111"/>
      <c r="AH21" s="111"/>
      <c r="AI21" s="111"/>
      <c r="AJ21" s="111"/>
      <c r="AK21" s="111"/>
      <c r="AL21" s="155"/>
      <c r="AM21" s="155"/>
      <c r="AN21" s="156"/>
      <c r="AO21" s="156"/>
      <c r="AP21" s="156"/>
      <c r="AQ21" s="123"/>
      <c r="AR21" s="123"/>
      <c r="AS21" s="123"/>
      <c r="AT21" s="123"/>
      <c r="AU21" s="123"/>
      <c r="AV21" s="122"/>
      <c r="AW21" s="122"/>
    </row>
    <row r="22" spans="1:49" x14ac:dyDescent="0.2">
      <c r="A22" s="110" t="s">
        <v>469</v>
      </c>
      <c r="B22" s="111"/>
      <c r="C22" s="111"/>
      <c r="D22" s="111"/>
      <c r="E22" s="111"/>
      <c r="F22" s="111"/>
      <c r="G22" s="111"/>
      <c r="H22" s="111"/>
      <c r="I22" s="111"/>
      <c r="J22" s="111"/>
      <c r="K22" s="111"/>
      <c r="L22" s="111"/>
      <c r="M22" s="111">
        <v>-0.8</v>
      </c>
      <c r="N22" s="111">
        <v>-2.1</v>
      </c>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55"/>
      <c r="AM22" s="155"/>
      <c r="AN22" s="156"/>
      <c r="AO22" s="156"/>
      <c r="AP22" s="156"/>
      <c r="AQ22" s="123"/>
      <c r="AR22" s="123"/>
      <c r="AS22" s="123"/>
      <c r="AT22" s="123"/>
      <c r="AU22" s="123"/>
      <c r="AV22" s="122"/>
      <c r="AW22" s="122"/>
    </row>
    <row r="23" spans="1:49" x14ac:dyDescent="0.2">
      <c r="A23" s="110" t="s">
        <v>470</v>
      </c>
      <c r="B23" s="111"/>
      <c r="C23" s="111"/>
      <c r="D23" s="111"/>
      <c r="E23" s="111"/>
      <c r="F23" s="111"/>
      <c r="G23" s="111"/>
      <c r="H23" s="111"/>
      <c r="I23" s="111"/>
      <c r="J23" s="111"/>
      <c r="K23" s="111"/>
      <c r="L23" s="111"/>
      <c r="M23" s="111"/>
      <c r="N23" s="111">
        <v>-2.9</v>
      </c>
      <c r="O23" s="111">
        <v>-2.7</v>
      </c>
      <c r="P23" s="111">
        <v>-1.9</v>
      </c>
      <c r="Q23" s="111">
        <v>-1.1000000000000001</v>
      </c>
      <c r="R23" s="111">
        <v>-0.5</v>
      </c>
      <c r="S23" s="111"/>
      <c r="T23" s="111"/>
      <c r="U23" s="111"/>
      <c r="V23" s="111"/>
      <c r="W23" s="111"/>
      <c r="X23" s="111"/>
      <c r="Y23" s="111"/>
      <c r="Z23" s="111"/>
      <c r="AA23" s="111"/>
      <c r="AB23" s="111"/>
      <c r="AC23" s="111"/>
      <c r="AD23" s="111"/>
      <c r="AE23" s="111"/>
      <c r="AF23" s="111"/>
      <c r="AG23" s="111"/>
      <c r="AH23" s="111"/>
      <c r="AI23" s="111"/>
      <c r="AJ23" s="111"/>
      <c r="AK23" s="111"/>
      <c r="AL23" s="155"/>
      <c r="AM23" s="155"/>
      <c r="AN23" s="156"/>
      <c r="AO23" s="156"/>
      <c r="AP23" s="156"/>
      <c r="AQ23" s="123"/>
      <c r="AR23" s="123"/>
      <c r="AS23" s="123"/>
      <c r="AT23" s="123"/>
      <c r="AU23" s="123"/>
      <c r="AV23" s="122"/>
      <c r="AW23" s="122"/>
    </row>
    <row r="24" spans="1:49" x14ac:dyDescent="0.2">
      <c r="A24" s="110" t="s">
        <v>471</v>
      </c>
      <c r="B24" s="111"/>
      <c r="C24" s="111"/>
      <c r="D24" s="111"/>
      <c r="E24" s="111"/>
      <c r="F24" s="111"/>
      <c r="G24" s="111"/>
      <c r="H24" s="111"/>
      <c r="I24" s="111"/>
      <c r="J24" s="111"/>
      <c r="K24" s="111"/>
      <c r="L24" s="111"/>
      <c r="M24" s="111"/>
      <c r="N24" s="111">
        <v>-3</v>
      </c>
      <c r="O24" s="111">
        <v>-2.4</v>
      </c>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55"/>
      <c r="AM24" s="155"/>
      <c r="AN24" s="156"/>
      <c r="AO24" s="156"/>
      <c r="AP24" s="156"/>
      <c r="AQ24" s="123"/>
      <c r="AR24" s="123"/>
      <c r="AS24" s="123"/>
      <c r="AT24" s="123"/>
      <c r="AU24" s="123"/>
      <c r="AV24" s="122"/>
      <c r="AW24" s="122"/>
    </row>
    <row r="25" spans="1:49" x14ac:dyDescent="0.2">
      <c r="A25" s="110" t="s">
        <v>317</v>
      </c>
      <c r="B25" s="111"/>
      <c r="C25" s="111"/>
      <c r="D25" s="111"/>
      <c r="E25" s="111"/>
      <c r="F25" s="111"/>
      <c r="G25" s="111"/>
      <c r="H25" s="111"/>
      <c r="I25" s="111"/>
      <c r="J25" s="111"/>
      <c r="K25" s="111"/>
      <c r="L25" s="111"/>
      <c r="M25" s="111"/>
      <c r="N25" s="111"/>
      <c r="O25" s="111">
        <v>-1.4</v>
      </c>
      <c r="P25" s="111">
        <v>-1.3</v>
      </c>
      <c r="Q25" s="111">
        <v>-0.5</v>
      </c>
      <c r="R25" s="111">
        <v>0</v>
      </c>
      <c r="S25" s="111">
        <v>0</v>
      </c>
      <c r="T25" s="111"/>
      <c r="U25" s="111"/>
      <c r="V25" s="111"/>
      <c r="W25" s="111"/>
      <c r="X25" s="111"/>
      <c r="Y25" s="111"/>
      <c r="Z25" s="111"/>
      <c r="AA25" s="111"/>
      <c r="AB25" s="111"/>
      <c r="AC25" s="111"/>
      <c r="AD25" s="111"/>
      <c r="AE25" s="111"/>
      <c r="AF25" s="111"/>
      <c r="AG25" s="111"/>
      <c r="AH25" s="111"/>
      <c r="AI25" s="111"/>
      <c r="AJ25" s="111"/>
      <c r="AK25" s="111"/>
      <c r="AL25" s="155"/>
      <c r="AM25" s="155"/>
      <c r="AN25" s="156"/>
      <c r="AO25" s="156"/>
      <c r="AP25" s="156"/>
      <c r="AQ25" s="123"/>
      <c r="AR25" s="123"/>
      <c r="AS25" s="123"/>
      <c r="AT25" s="123"/>
      <c r="AU25" s="123"/>
      <c r="AV25" s="122"/>
      <c r="AW25" s="122"/>
    </row>
    <row r="26" spans="1:49" x14ac:dyDescent="0.2">
      <c r="A26" s="110" t="s">
        <v>472</v>
      </c>
      <c r="B26" s="111"/>
      <c r="C26" s="111"/>
      <c r="D26" s="111"/>
      <c r="E26" s="111"/>
      <c r="F26" s="111"/>
      <c r="G26" s="111"/>
      <c r="H26" s="111"/>
      <c r="I26" s="111"/>
      <c r="J26" s="111"/>
      <c r="K26" s="111"/>
      <c r="L26" s="111"/>
      <c r="M26" s="111"/>
      <c r="N26" s="111"/>
      <c r="O26" s="111"/>
      <c r="P26" s="111">
        <v>-0.5</v>
      </c>
      <c r="Q26" s="111"/>
      <c r="R26" s="111"/>
      <c r="S26" s="111"/>
      <c r="T26" s="111"/>
      <c r="U26" s="111"/>
      <c r="V26" s="111"/>
      <c r="W26" s="111"/>
      <c r="X26" s="111"/>
      <c r="Y26" s="111"/>
      <c r="Z26" s="111"/>
      <c r="AA26" s="111"/>
      <c r="AB26" s="111"/>
      <c r="AC26" s="111"/>
      <c r="AD26" s="111"/>
      <c r="AE26" s="111"/>
      <c r="AF26" s="111"/>
      <c r="AG26" s="111"/>
      <c r="AH26" s="111"/>
      <c r="AI26" s="111"/>
      <c r="AJ26" s="111"/>
      <c r="AK26" s="111"/>
      <c r="AL26" s="155"/>
      <c r="AM26" s="155"/>
      <c r="AN26" s="156"/>
      <c r="AO26" s="156"/>
      <c r="AP26" s="156"/>
      <c r="AQ26" s="123"/>
      <c r="AR26" s="123"/>
      <c r="AS26" s="123"/>
      <c r="AT26" s="123"/>
      <c r="AU26" s="123"/>
      <c r="AV26" s="122"/>
      <c r="AW26" s="122"/>
    </row>
    <row r="27" spans="1:49" x14ac:dyDescent="0.2">
      <c r="A27" s="110" t="s">
        <v>473</v>
      </c>
      <c r="B27" s="111"/>
      <c r="C27" s="111"/>
      <c r="D27" s="111"/>
      <c r="E27" s="111"/>
      <c r="F27" s="111"/>
      <c r="G27" s="111"/>
      <c r="H27" s="111"/>
      <c r="I27" s="111"/>
      <c r="J27" s="111"/>
      <c r="K27" s="111"/>
      <c r="L27" s="111"/>
      <c r="M27" s="111"/>
      <c r="N27" s="111"/>
      <c r="O27" s="111"/>
      <c r="P27" s="111">
        <v>-0.1</v>
      </c>
      <c r="Q27" s="111">
        <v>1.4</v>
      </c>
      <c r="R27" s="111">
        <v>1.9</v>
      </c>
      <c r="S27" s="111">
        <v>1</v>
      </c>
      <c r="T27" s="111">
        <v>0</v>
      </c>
      <c r="U27" s="111"/>
      <c r="V27" s="111"/>
      <c r="W27" s="111"/>
      <c r="X27" s="111"/>
      <c r="Y27" s="111"/>
      <c r="Z27" s="111"/>
      <c r="AA27" s="111"/>
      <c r="AB27" s="111"/>
      <c r="AC27" s="111"/>
      <c r="AD27" s="111"/>
      <c r="AE27" s="111"/>
      <c r="AF27" s="111"/>
      <c r="AG27" s="111"/>
      <c r="AH27" s="111"/>
      <c r="AI27" s="111"/>
      <c r="AJ27" s="111"/>
      <c r="AK27" s="111"/>
      <c r="AL27" s="155"/>
      <c r="AM27" s="155"/>
      <c r="AN27" s="156"/>
      <c r="AO27" s="156"/>
      <c r="AP27" s="156"/>
      <c r="AQ27" s="123"/>
      <c r="AR27" s="123"/>
      <c r="AS27" s="123"/>
      <c r="AT27" s="123"/>
      <c r="AU27" s="123"/>
      <c r="AV27" s="122"/>
      <c r="AW27" s="122"/>
    </row>
    <row r="28" spans="1:49" x14ac:dyDescent="0.2">
      <c r="A28" s="110" t="s">
        <v>474</v>
      </c>
      <c r="B28" s="111"/>
      <c r="C28" s="111"/>
      <c r="D28" s="111"/>
      <c r="E28" s="111"/>
      <c r="F28" s="111"/>
      <c r="G28" s="111"/>
      <c r="H28" s="111"/>
      <c r="I28" s="111"/>
      <c r="J28" s="111"/>
      <c r="K28" s="111"/>
      <c r="L28" s="111"/>
      <c r="M28" s="111"/>
      <c r="N28" s="111"/>
      <c r="O28" s="111"/>
      <c r="P28" s="111"/>
      <c r="Q28" s="111">
        <v>1.8</v>
      </c>
      <c r="R28" s="111"/>
      <c r="S28" s="111"/>
      <c r="T28" s="111"/>
      <c r="U28" s="111"/>
      <c r="V28" s="111"/>
      <c r="W28" s="111"/>
      <c r="X28" s="111"/>
      <c r="Y28" s="111"/>
      <c r="Z28" s="111"/>
      <c r="AA28" s="111"/>
      <c r="AB28" s="111"/>
      <c r="AC28" s="111"/>
      <c r="AD28" s="111"/>
      <c r="AE28" s="111"/>
      <c r="AF28" s="111"/>
      <c r="AG28" s="111"/>
      <c r="AH28" s="111"/>
      <c r="AI28" s="111"/>
      <c r="AJ28" s="111"/>
      <c r="AK28" s="111"/>
      <c r="AL28" s="155"/>
      <c r="AM28" s="155"/>
      <c r="AN28" s="156"/>
      <c r="AO28" s="156"/>
      <c r="AP28" s="156"/>
      <c r="AQ28" s="114"/>
      <c r="AR28" s="123"/>
      <c r="AS28" s="123"/>
      <c r="AT28" s="123"/>
      <c r="AU28" s="123"/>
      <c r="AV28" s="122"/>
      <c r="AW28" s="122"/>
    </row>
    <row r="29" spans="1:49" x14ac:dyDescent="0.2">
      <c r="A29" s="110" t="s">
        <v>475</v>
      </c>
      <c r="B29" s="111"/>
      <c r="C29" s="111"/>
      <c r="D29" s="111"/>
      <c r="E29" s="111"/>
      <c r="F29" s="111"/>
      <c r="G29" s="111"/>
      <c r="H29" s="111"/>
      <c r="I29" s="111"/>
      <c r="J29" s="111"/>
      <c r="K29" s="111"/>
      <c r="L29" s="111"/>
      <c r="M29" s="111"/>
      <c r="N29" s="111"/>
      <c r="O29" s="111"/>
      <c r="P29" s="111"/>
      <c r="Q29" s="111">
        <v>2.4</v>
      </c>
      <c r="R29" s="111">
        <v>4.5</v>
      </c>
      <c r="S29" s="111">
        <v>4.8</v>
      </c>
      <c r="T29" s="111">
        <v>3.5</v>
      </c>
      <c r="U29" s="111">
        <v>2.5</v>
      </c>
      <c r="V29" s="111">
        <v>0.8</v>
      </c>
      <c r="W29" s="111"/>
      <c r="X29" s="111"/>
      <c r="Y29" s="111"/>
      <c r="Z29" s="111"/>
      <c r="AA29" s="111"/>
      <c r="AB29" s="111"/>
      <c r="AC29" s="111"/>
      <c r="AD29" s="111"/>
      <c r="AE29" s="111"/>
      <c r="AF29" s="111"/>
      <c r="AG29" s="111"/>
      <c r="AH29" s="111"/>
      <c r="AI29" s="111"/>
      <c r="AJ29" s="111"/>
      <c r="AK29" s="111"/>
      <c r="AL29" s="155"/>
      <c r="AM29" s="155"/>
      <c r="AN29" s="156"/>
      <c r="AO29" s="156"/>
      <c r="AP29" s="156"/>
      <c r="AQ29" s="123"/>
      <c r="AR29" s="123"/>
      <c r="AS29" s="123"/>
      <c r="AT29" s="123"/>
      <c r="AU29" s="123"/>
      <c r="AV29" s="122"/>
      <c r="AW29" s="122"/>
    </row>
    <row r="30" spans="1:49" x14ac:dyDescent="0.2">
      <c r="A30" s="110" t="s">
        <v>476</v>
      </c>
      <c r="B30" s="111"/>
      <c r="C30" s="111"/>
      <c r="D30" s="111"/>
      <c r="E30" s="111"/>
      <c r="F30" s="111"/>
      <c r="G30" s="111"/>
      <c r="H30" s="111"/>
      <c r="I30" s="111"/>
      <c r="J30" s="111"/>
      <c r="K30" s="111"/>
      <c r="L30" s="111"/>
      <c r="M30" s="111"/>
      <c r="N30" s="111"/>
      <c r="O30" s="111"/>
      <c r="P30" s="111"/>
      <c r="Q30" s="111"/>
      <c r="R30" s="111">
        <v>6.2</v>
      </c>
      <c r="S30" s="111"/>
      <c r="T30" s="111"/>
      <c r="U30" s="111"/>
      <c r="V30" s="111"/>
      <c r="W30" s="111"/>
      <c r="X30" s="111"/>
      <c r="Y30" s="111"/>
      <c r="Z30" s="111"/>
      <c r="AA30" s="111"/>
      <c r="AB30" s="111"/>
      <c r="AC30" s="111"/>
      <c r="AD30" s="111"/>
      <c r="AE30" s="111"/>
      <c r="AF30" s="111"/>
      <c r="AG30" s="111"/>
      <c r="AH30" s="111"/>
      <c r="AI30" s="111"/>
      <c r="AJ30" s="111"/>
      <c r="AK30" s="111"/>
      <c r="AL30" s="155"/>
      <c r="AM30" s="155"/>
      <c r="AN30" s="156"/>
      <c r="AO30" s="156"/>
      <c r="AP30" s="156"/>
      <c r="AQ30" s="123"/>
      <c r="AR30" s="123"/>
      <c r="AS30" s="123"/>
      <c r="AT30" s="123"/>
      <c r="AU30" s="123"/>
      <c r="AV30" s="122"/>
      <c r="AW30" s="122"/>
    </row>
    <row r="31" spans="1:49" x14ac:dyDescent="0.2">
      <c r="A31" s="110" t="s">
        <v>477</v>
      </c>
      <c r="B31" s="111"/>
      <c r="C31" s="111"/>
      <c r="D31" s="111"/>
      <c r="E31" s="111"/>
      <c r="F31" s="111"/>
      <c r="G31" s="111"/>
      <c r="H31" s="111"/>
      <c r="I31" s="111"/>
      <c r="J31" s="111"/>
      <c r="K31" s="111"/>
      <c r="L31" s="111"/>
      <c r="M31" s="111"/>
      <c r="N31" s="111"/>
      <c r="O31" s="111"/>
      <c r="P31" s="111"/>
      <c r="Q31" s="111"/>
      <c r="R31" s="111">
        <v>5.9</v>
      </c>
      <c r="S31" s="111">
        <v>8</v>
      </c>
      <c r="T31" s="111">
        <v>6.6</v>
      </c>
      <c r="U31" s="111">
        <v>5.4</v>
      </c>
      <c r="V31" s="111">
        <v>4.5999999999999996</v>
      </c>
      <c r="W31" s="111">
        <v>3.8</v>
      </c>
      <c r="X31" s="111"/>
      <c r="Y31" s="111"/>
      <c r="Z31" s="111"/>
      <c r="AA31" s="111"/>
      <c r="AB31" s="111"/>
      <c r="AC31" s="111"/>
      <c r="AD31" s="111"/>
      <c r="AE31" s="111"/>
      <c r="AF31" s="111"/>
      <c r="AG31" s="111"/>
      <c r="AH31" s="111"/>
      <c r="AI31" s="111"/>
      <c r="AJ31" s="111"/>
      <c r="AK31" s="111"/>
      <c r="AL31" s="155"/>
      <c r="AM31" s="155"/>
      <c r="AN31" s="156"/>
      <c r="AO31" s="156"/>
      <c r="AP31" s="156"/>
      <c r="AQ31" s="123"/>
      <c r="AR31" s="123"/>
      <c r="AS31" s="123"/>
      <c r="AT31" s="123"/>
      <c r="AU31" s="123"/>
      <c r="AV31" s="122"/>
      <c r="AW31" s="122"/>
    </row>
    <row r="32" spans="1:49" x14ac:dyDescent="0.2">
      <c r="A32" s="110" t="s">
        <v>478</v>
      </c>
      <c r="B32" s="111"/>
      <c r="C32" s="111"/>
      <c r="D32" s="111"/>
      <c r="E32" s="111"/>
      <c r="F32" s="111"/>
      <c r="G32" s="111"/>
      <c r="H32" s="111"/>
      <c r="I32" s="111"/>
      <c r="J32" s="111"/>
      <c r="K32" s="111"/>
      <c r="L32" s="111"/>
      <c r="M32" s="111"/>
      <c r="N32" s="111"/>
      <c r="O32" s="111"/>
      <c r="P32" s="111"/>
      <c r="Q32" s="111"/>
      <c r="R32" s="111"/>
      <c r="S32" s="111">
        <v>7.8301886792452828</v>
      </c>
      <c r="T32" s="111">
        <v>5.5899705014749266</v>
      </c>
      <c r="U32" s="111">
        <v>4.1493775933609962</v>
      </c>
      <c r="V32" s="111">
        <v>2.7415143603133161</v>
      </c>
      <c r="W32" s="111">
        <v>1.4888337468982631</v>
      </c>
      <c r="X32" s="111">
        <v>0.2364066193853428</v>
      </c>
      <c r="Y32" s="111"/>
      <c r="Z32" s="111"/>
      <c r="AA32" s="111"/>
      <c r="AB32" s="111"/>
      <c r="AC32" s="111"/>
      <c r="AD32" s="111"/>
      <c r="AE32" s="111"/>
      <c r="AF32" s="111"/>
      <c r="AG32" s="111"/>
      <c r="AH32" s="111"/>
      <c r="AI32" s="111"/>
      <c r="AJ32" s="111"/>
      <c r="AK32" s="111"/>
      <c r="AL32" s="155"/>
      <c r="AM32" s="155"/>
      <c r="AN32" s="156"/>
      <c r="AO32" s="156"/>
      <c r="AP32" s="156"/>
      <c r="AQ32" s="123"/>
      <c r="AR32" s="123"/>
      <c r="AS32" s="123"/>
      <c r="AT32" s="123"/>
      <c r="AU32" s="123"/>
      <c r="AV32" s="122"/>
      <c r="AW32" s="122"/>
    </row>
    <row r="33" spans="1:49" x14ac:dyDescent="0.2">
      <c r="A33" s="110" t="s">
        <v>479</v>
      </c>
      <c r="B33" s="111"/>
      <c r="C33" s="111"/>
      <c r="D33" s="111"/>
      <c r="E33" s="111"/>
      <c r="F33" s="111"/>
      <c r="G33" s="111"/>
      <c r="H33" s="111"/>
      <c r="I33" s="111"/>
      <c r="J33" s="111"/>
      <c r="K33" s="111"/>
      <c r="L33" s="111"/>
      <c r="M33" s="111"/>
      <c r="N33" s="111"/>
      <c r="O33" s="111"/>
      <c r="P33" s="111"/>
      <c r="Q33" s="111"/>
      <c r="R33" s="111"/>
      <c r="S33" s="111">
        <v>7.2100313479623823</v>
      </c>
      <c r="T33" s="111">
        <v>5.3481481481481481</v>
      </c>
      <c r="U33" s="111">
        <v>3.8803894297635604</v>
      </c>
      <c r="V33" s="111"/>
      <c r="W33" s="111"/>
      <c r="X33" s="111"/>
      <c r="Y33" s="111"/>
      <c r="Z33" s="111"/>
      <c r="AA33" s="111"/>
      <c r="AB33" s="111"/>
      <c r="AC33" s="111"/>
      <c r="AD33" s="111"/>
      <c r="AE33" s="111"/>
      <c r="AF33" s="111"/>
      <c r="AG33" s="111"/>
      <c r="AH33" s="111"/>
      <c r="AI33" s="111"/>
      <c r="AJ33" s="111"/>
      <c r="AK33" s="111"/>
      <c r="AL33" s="155"/>
      <c r="AM33" s="155"/>
      <c r="AN33" s="156"/>
      <c r="AO33" s="156"/>
      <c r="AP33" s="156"/>
      <c r="AQ33" s="123"/>
      <c r="AR33" s="123"/>
      <c r="AS33" s="123"/>
      <c r="AT33" s="123"/>
      <c r="AU33" s="123"/>
      <c r="AV33" s="122"/>
      <c r="AW33" s="122"/>
    </row>
    <row r="34" spans="1:49" x14ac:dyDescent="0.2">
      <c r="A34" s="110" t="s">
        <v>480</v>
      </c>
      <c r="B34" s="111"/>
      <c r="C34" s="111"/>
      <c r="D34" s="111"/>
      <c r="E34" s="111"/>
      <c r="F34" s="111"/>
      <c r="G34" s="111"/>
      <c r="H34" s="111"/>
      <c r="I34" s="111"/>
      <c r="J34" s="111"/>
      <c r="K34" s="111"/>
      <c r="L34" s="111"/>
      <c r="M34" s="111"/>
      <c r="N34" s="111"/>
      <c r="O34" s="111"/>
      <c r="P34" s="111"/>
      <c r="Q34" s="111"/>
      <c r="R34" s="111"/>
      <c r="S34" s="111">
        <v>8.0438184663536774</v>
      </c>
      <c r="T34" s="111">
        <v>5.9587020648967552</v>
      </c>
      <c r="U34" s="111">
        <v>3.5048678720445063</v>
      </c>
      <c r="V34" s="111">
        <v>2.1136063408190227</v>
      </c>
      <c r="W34" s="111">
        <v>0.75471698113207553</v>
      </c>
      <c r="X34" s="111">
        <v>-0.12004801920768307</v>
      </c>
      <c r="Y34" s="111">
        <v>-0.91743119266055051</v>
      </c>
      <c r="Z34" s="111"/>
      <c r="AA34" s="111"/>
      <c r="AB34" s="111"/>
      <c r="AC34" s="111"/>
      <c r="AD34" s="111"/>
      <c r="AE34" s="111"/>
      <c r="AF34" s="111"/>
      <c r="AG34" s="111"/>
      <c r="AH34" s="111"/>
      <c r="AI34" s="111"/>
      <c r="AJ34" s="111"/>
      <c r="AK34" s="111"/>
      <c r="AL34" s="155"/>
      <c r="AM34" s="155"/>
      <c r="AN34" s="156"/>
      <c r="AO34" s="156"/>
      <c r="AP34" s="156"/>
      <c r="AQ34" s="123"/>
      <c r="AR34" s="123"/>
      <c r="AS34" s="123"/>
      <c r="AT34" s="123"/>
      <c r="AU34" s="123"/>
      <c r="AV34" s="122"/>
      <c r="AW34" s="122"/>
    </row>
    <row r="35" spans="1:49" x14ac:dyDescent="0.2">
      <c r="A35" s="110" t="s">
        <v>481</v>
      </c>
      <c r="B35" s="111"/>
      <c r="C35" s="111"/>
      <c r="D35" s="111"/>
      <c r="E35" s="111"/>
      <c r="F35" s="111"/>
      <c r="G35" s="111"/>
      <c r="H35" s="111"/>
      <c r="I35" s="111"/>
      <c r="J35" s="111"/>
      <c r="K35" s="111"/>
      <c r="L35" s="111"/>
      <c r="M35" s="111"/>
      <c r="N35" s="111"/>
      <c r="O35" s="111"/>
      <c r="P35" s="111"/>
      <c r="Q35" s="111"/>
      <c r="R35" s="111"/>
      <c r="S35" s="111"/>
      <c r="T35" s="111">
        <v>5.8936484490398815</v>
      </c>
      <c r="U35" s="111">
        <v>3.9020979020979021</v>
      </c>
      <c r="V35" s="111">
        <v>2.7440633245382586</v>
      </c>
      <c r="W35" s="111"/>
      <c r="X35" s="111"/>
      <c r="Y35" s="111"/>
      <c r="Z35" s="111"/>
      <c r="AA35" s="111"/>
      <c r="AB35" s="111"/>
      <c r="AC35" s="111"/>
      <c r="AD35" s="111"/>
      <c r="AE35" s="111"/>
      <c r="AF35" s="111"/>
      <c r="AG35" s="111"/>
      <c r="AH35" s="111"/>
      <c r="AI35" s="111"/>
      <c r="AJ35" s="111"/>
      <c r="AK35" s="111"/>
      <c r="AL35" s="155"/>
      <c r="AM35" s="155"/>
      <c r="AN35" s="156"/>
      <c r="AO35" s="156"/>
      <c r="AP35" s="156"/>
      <c r="AQ35" s="123"/>
      <c r="AR35" s="123"/>
      <c r="AS35" s="123"/>
      <c r="AT35" s="123"/>
      <c r="AU35" s="123"/>
      <c r="AV35" s="122"/>
      <c r="AW35" s="122"/>
    </row>
    <row r="36" spans="1:49" x14ac:dyDescent="0.2">
      <c r="A36" s="110" t="s">
        <v>482</v>
      </c>
      <c r="B36" s="111"/>
      <c r="C36" s="111"/>
      <c r="D36" s="111"/>
      <c r="E36" s="111"/>
      <c r="F36" s="111"/>
      <c r="G36" s="111"/>
      <c r="H36" s="111"/>
      <c r="I36" s="111"/>
      <c r="J36" s="111"/>
      <c r="K36" s="111"/>
      <c r="L36" s="111"/>
      <c r="M36" s="111"/>
      <c r="N36" s="111"/>
      <c r="O36" s="111"/>
      <c r="P36" s="111"/>
      <c r="Q36" s="111"/>
      <c r="R36" s="111"/>
      <c r="S36" s="111"/>
      <c r="T36" s="111"/>
      <c r="U36" s="111">
        <v>5.8936484490398815</v>
      </c>
      <c r="V36" s="111">
        <v>3.9020979020979021</v>
      </c>
      <c r="W36" s="111">
        <v>2.7440633245382586</v>
      </c>
      <c r="X36" s="111"/>
      <c r="Y36" s="111">
        <v>-0.34246575342465752</v>
      </c>
      <c r="Z36" s="111">
        <v>-1.6339869281045751</v>
      </c>
      <c r="AA36" s="111"/>
      <c r="AB36" s="111"/>
      <c r="AC36" s="111"/>
      <c r="AD36" s="111"/>
      <c r="AE36" s="111"/>
      <c r="AF36" s="111"/>
      <c r="AG36" s="111"/>
      <c r="AH36" s="111"/>
      <c r="AI36" s="111"/>
      <c r="AJ36" s="111"/>
      <c r="AK36" s="111"/>
      <c r="AL36" s="155"/>
      <c r="AM36" s="155"/>
      <c r="AN36" s="156"/>
      <c r="AO36" s="156"/>
      <c r="AP36" s="156"/>
      <c r="AQ36" s="123"/>
      <c r="AR36" s="123"/>
      <c r="AS36" s="123"/>
      <c r="AT36" s="123"/>
      <c r="AU36" s="123"/>
      <c r="AV36" s="122"/>
      <c r="AW36" s="122"/>
    </row>
    <row r="37" spans="1:49" x14ac:dyDescent="0.2">
      <c r="A37" s="110" t="s">
        <v>483</v>
      </c>
      <c r="B37" s="111"/>
      <c r="C37" s="111"/>
      <c r="D37" s="111"/>
      <c r="E37" s="111"/>
      <c r="F37" s="111"/>
      <c r="G37" s="111"/>
      <c r="H37" s="111"/>
      <c r="I37" s="111"/>
      <c r="J37" s="111"/>
      <c r="K37" s="111"/>
      <c r="L37" s="111"/>
      <c r="M37" s="111"/>
      <c r="N37" s="111"/>
      <c r="O37" s="111"/>
      <c r="P37" s="111"/>
      <c r="Q37" s="111"/>
      <c r="R37" s="111"/>
      <c r="S37" s="111"/>
      <c r="T37" s="111"/>
      <c r="U37" s="111">
        <v>4.8870056497175138</v>
      </c>
      <c r="V37" s="111">
        <v>3.8657718120805371</v>
      </c>
      <c r="W37" s="111">
        <v>2.9171974522292992</v>
      </c>
      <c r="X37" s="111"/>
      <c r="Y37" s="111"/>
      <c r="Z37" s="111"/>
      <c r="AA37" s="111"/>
      <c r="AB37" s="111"/>
      <c r="AC37" s="111"/>
      <c r="AD37" s="111"/>
      <c r="AE37" s="111"/>
      <c r="AF37" s="111"/>
      <c r="AG37" s="111"/>
      <c r="AH37" s="111"/>
      <c r="AI37" s="111"/>
      <c r="AJ37" s="111"/>
      <c r="AK37" s="111"/>
      <c r="AL37" s="155"/>
      <c r="AM37" s="155"/>
      <c r="AN37" s="156"/>
      <c r="AO37" s="156"/>
      <c r="AP37" s="156"/>
      <c r="AQ37" s="123"/>
      <c r="AR37" s="123"/>
      <c r="AS37" s="123"/>
      <c r="AT37" s="123"/>
      <c r="AU37" s="123"/>
      <c r="AV37" s="122"/>
      <c r="AW37" s="122"/>
    </row>
    <row r="38" spans="1:49" x14ac:dyDescent="0.2">
      <c r="A38" s="110" t="s">
        <v>484</v>
      </c>
      <c r="B38" s="111"/>
      <c r="C38" s="111"/>
      <c r="D38" s="111"/>
      <c r="E38" s="111"/>
      <c r="F38" s="111"/>
      <c r="G38" s="111"/>
      <c r="H38" s="111"/>
      <c r="I38" s="111"/>
      <c r="J38" s="111"/>
      <c r="K38" s="111"/>
      <c r="L38" s="111"/>
      <c r="M38" s="111"/>
      <c r="N38" s="111"/>
      <c r="O38" s="111"/>
      <c r="P38" s="111"/>
      <c r="Q38" s="111"/>
      <c r="R38" s="111"/>
      <c r="S38" s="111"/>
      <c r="T38" s="111"/>
      <c r="U38" s="111">
        <v>4.9117854622441772</v>
      </c>
      <c r="V38" s="111">
        <v>3.9426042644495101</v>
      </c>
      <c r="W38" s="111">
        <v>2.6051594865929597</v>
      </c>
      <c r="X38" s="111">
        <v>1.4527845036319613</v>
      </c>
      <c r="Y38" s="111">
        <v>0.23148148148148148</v>
      </c>
      <c r="Z38" s="111">
        <v>-0.99667774086378735</v>
      </c>
      <c r="AA38" s="111">
        <v>-2.2269353128313893</v>
      </c>
      <c r="AB38" s="111"/>
      <c r="AC38" s="111"/>
      <c r="AD38" s="111"/>
      <c r="AE38" s="111"/>
      <c r="AF38" s="111"/>
      <c r="AG38" s="111"/>
      <c r="AH38" s="111"/>
      <c r="AI38" s="111"/>
      <c r="AJ38" s="111"/>
      <c r="AK38" s="111"/>
      <c r="AL38" s="155"/>
      <c r="AM38" s="155"/>
      <c r="AN38" s="156"/>
      <c r="AO38" s="156"/>
      <c r="AP38" s="156"/>
      <c r="AQ38" s="123"/>
      <c r="AR38" s="123"/>
      <c r="AS38" s="123"/>
      <c r="AT38" s="123"/>
      <c r="AU38" s="123"/>
      <c r="AV38" s="122"/>
      <c r="AW38" s="122"/>
    </row>
    <row r="39" spans="1:49" x14ac:dyDescent="0.2">
      <c r="A39" s="110" t="s">
        <v>483</v>
      </c>
      <c r="B39" s="111"/>
      <c r="C39" s="111"/>
      <c r="D39" s="111"/>
      <c r="E39" s="111"/>
      <c r="F39" s="111"/>
      <c r="G39" s="111"/>
      <c r="H39" s="111"/>
      <c r="I39" s="111"/>
      <c r="J39" s="111"/>
      <c r="K39" s="111"/>
      <c r="L39" s="111"/>
      <c r="M39" s="111"/>
      <c r="N39" s="111"/>
      <c r="O39" s="111"/>
      <c r="P39" s="111"/>
      <c r="Q39" s="111"/>
      <c r="R39" s="111"/>
      <c r="S39" s="111"/>
      <c r="T39" s="111"/>
      <c r="U39" s="111"/>
      <c r="V39" s="111">
        <v>3.8829787234042552</v>
      </c>
      <c r="W39" s="111">
        <v>1.6290726817042607</v>
      </c>
      <c r="X39" s="111">
        <v>0.41766109785202865</v>
      </c>
      <c r="Y39" s="111"/>
      <c r="Z39" s="111"/>
      <c r="AA39" s="111"/>
      <c r="AB39" s="111"/>
      <c r="AC39" s="111"/>
      <c r="AD39" s="111"/>
      <c r="AE39" s="111"/>
      <c r="AF39" s="111"/>
      <c r="AG39" s="111"/>
      <c r="AH39" s="111"/>
      <c r="AI39" s="111"/>
      <c r="AJ39" s="111"/>
      <c r="AK39" s="111"/>
      <c r="AL39" s="155"/>
      <c r="AM39" s="155"/>
      <c r="AN39" s="156"/>
      <c r="AO39" s="156"/>
      <c r="AP39" s="156"/>
      <c r="AQ39" s="123"/>
      <c r="AR39" s="123"/>
      <c r="AS39" s="123"/>
      <c r="AT39" s="123"/>
      <c r="AU39" s="123"/>
      <c r="AV39" s="122"/>
      <c r="AW39" s="122"/>
    </row>
    <row r="40" spans="1:49" x14ac:dyDescent="0.2">
      <c r="A40" s="110" t="s">
        <v>485</v>
      </c>
      <c r="B40" s="111"/>
      <c r="C40" s="111"/>
      <c r="D40" s="111"/>
      <c r="E40" s="111"/>
      <c r="F40" s="111"/>
      <c r="G40" s="111"/>
      <c r="H40" s="111"/>
      <c r="I40" s="111"/>
      <c r="J40" s="111"/>
      <c r="K40" s="111"/>
      <c r="L40" s="111"/>
      <c r="M40" s="111"/>
      <c r="N40" s="111"/>
      <c r="O40" s="111"/>
      <c r="P40" s="111"/>
      <c r="Q40" s="111"/>
      <c r="R40" s="111"/>
      <c r="S40" s="111"/>
      <c r="T40" s="111"/>
      <c r="U40" s="111"/>
      <c r="V40" s="111"/>
      <c r="W40" s="111">
        <v>1.5</v>
      </c>
      <c r="X40" s="111">
        <v>0.56152927120669061</v>
      </c>
      <c r="Y40" s="111"/>
      <c r="Z40" s="111"/>
      <c r="AA40" s="111"/>
      <c r="AB40" s="111"/>
      <c r="AC40" s="111"/>
      <c r="AD40" s="111"/>
      <c r="AE40" s="111"/>
      <c r="AF40" s="111"/>
      <c r="AG40" s="111"/>
      <c r="AH40" s="111"/>
      <c r="AI40" s="111"/>
      <c r="AJ40" s="111"/>
      <c r="AK40" s="111"/>
      <c r="AL40" s="155"/>
      <c r="AM40" s="155"/>
      <c r="AN40" s="156"/>
      <c r="AO40" s="156"/>
      <c r="AP40" s="156"/>
      <c r="AQ40" s="123"/>
      <c r="AR40" s="123"/>
      <c r="AS40" s="123"/>
      <c r="AT40" s="123"/>
      <c r="AU40" s="123"/>
      <c r="AV40" s="122"/>
      <c r="AW40" s="122"/>
    </row>
    <row r="41" spans="1:49" x14ac:dyDescent="0.2">
      <c r="A41" s="110" t="s">
        <v>318</v>
      </c>
      <c r="B41" s="111"/>
      <c r="C41" s="111"/>
      <c r="D41" s="111"/>
      <c r="E41" s="111"/>
      <c r="F41" s="111"/>
      <c r="G41" s="111"/>
      <c r="H41" s="111"/>
      <c r="I41" s="111"/>
      <c r="J41" s="111"/>
      <c r="K41" s="111"/>
      <c r="L41" s="111"/>
      <c r="M41" s="111"/>
      <c r="N41" s="111"/>
      <c r="O41" s="111"/>
      <c r="P41" s="111"/>
      <c r="Q41" s="111"/>
      <c r="R41" s="111"/>
      <c r="S41" s="111"/>
      <c r="T41" s="111"/>
      <c r="U41" s="111"/>
      <c r="V41" s="111"/>
      <c r="W41" s="111">
        <v>0.4</v>
      </c>
      <c r="X41" s="111">
        <v>0</v>
      </c>
      <c r="Y41" s="111">
        <v>0.3</v>
      </c>
      <c r="Z41" s="111">
        <v>0.2</v>
      </c>
      <c r="AA41" s="111">
        <v>0.1</v>
      </c>
      <c r="AB41" s="111">
        <v>0.2</v>
      </c>
      <c r="AC41" s="111">
        <v>0.1</v>
      </c>
      <c r="AD41" s="111"/>
      <c r="AE41" s="111"/>
      <c r="AF41" s="111"/>
      <c r="AG41" s="111"/>
      <c r="AH41" s="111"/>
      <c r="AI41" s="111"/>
      <c r="AJ41" s="111"/>
      <c r="AK41" s="111"/>
      <c r="AL41" s="155"/>
      <c r="AM41" s="155"/>
      <c r="AN41" s="156"/>
      <c r="AO41" s="156"/>
      <c r="AP41" s="156"/>
      <c r="AQ41" s="123"/>
      <c r="AR41" s="123"/>
      <c r="AS41" s="123"/>
      <c r="AT41" s="123"/>
      <c r="AU41" s="123"/>
      <c r="AV41" s="122"/>
      <c r="AW41" s="122"/>
    </row>
    <row r="42" spans="1:49" x14ac:dyDescent="0.2">
      <c r="A42" s="110" t="s">
        <v>486</v>
      </c>
      <c r="B42" s="111"/>
      <c r="C42" s="111"/>
      <c r="D42" s="111"/>
      <c r="E42" s="111"/>
      <c r="F42" s="111"/>
      <c r="G42" s="111"/>
      <c r="H42" s="111"/>
      <c r="I42" s="111"/>
      <c r="J42" s="111"/>
      <c r="K42" s="111"/>
      <c r="L42" s="111"/>
      <c r="M42" s="111"/>
      <c r="N42" s="111"/>
      <c r="O42" s="111"/>
      <c r="P42" s="111"/>
      <c r="Q42" s="111"/>
      <c r="R42" s="111"/>
      <c r="S42" s="111"/>
      <c r="T42" s="111"/>
      <c r="U42" s="111"/>
      <c r="V42" s="111"/>
      <c r="W42" s="111">
        <v>0.7</v>
      </c>
      <c r="X42" s="111">
        <v>-0.3</v>
      </c>
      <c r="Y42" s="111">
        <v>0.6</v>
      </c>
      <c r="Z42" s="111">
        <v>0.7</v>
      </c>
      <c r="AA42" s="111">
        <v>0.3</v>
      </c>
      <c r="AB42" s="111">
        <v>0.2</v>
      </c>
      <c r="AC42" s="111">
        <v>0.1</v>
      </c>
      <c r="AD42" s="111"/>
      <c r="AE42" s="111"/>
      <c r="AF42" s="111"/>
      <c r="AG42" s="111"/>
      <c r="AH42" s="111"/>
      <c r="AI42" s="111"/>
      <c r="AJ42" s="111"/>
      <c r="AK42" s="111"/>
      <c r="AL42" s="155"/>
      <c r="AM42" s="155"/>
      <c r="AN42" s="156"/>
      <c r="AO42" s="156"/>
      <c r="AP42" s="156"/>
      <c r="AQ42" s="123"/>
      <c r="AR42" s="123"/>
      <c r="AS42" s="123"/>
      <c r="AT42" s="123"/>
      <c r="AU42" s="123"/>
      <c r="AV42" s="122"/>
      <c r="AW42" s="122"/>
    </row>
    <row r="43" spans="1:49" x14ac:dyDescent="0.2">
      <c r="A43" s="110" t="s">
        <v>487</v>
      </c>
      <c r="B43" s="111"/>
      <c r="C43" s="111"/>
      <c r="D43" s="111"/>
      <c r="E43" s="111"/>
      <c r="F43" s="111"/>
      <c r="G43" s="111"/>
      <c r="H43" s="111"/>
      <c r="I43" s="111"/>
      <c r="J43" s="111"/>
      <c r="K43" s="111"/>
      <c r="L43" s="111"/>
      <c r="M43" s="111"/>
      <c r="N43" s="111"/>
      <c r="O43" s="111"/>
      <c r="P43" s="111"/>
      <c r="Q43" s="111"/>
      <c r="R43" s="111"/>
      <c r="S43" s="111"/>
      <c r="T43" s="111"/>
      <c r="U43" s="111"/>
      <c r="V43" s="308"/>
      <c r="W43" s="111">
        <v>0.8</v>
      </c>
      <c r="X43" s="111">
        <v>-0.3</v>
      </c>
      <c r="Y43" s="111">
        <v>0.5</v>
      </c>
      <c r="Z43" s="111">
        <v>0.5</v>
      </c>
      <c r="AA43" s="111">
        <v>0.2</v>
      </c>
      <c r="AB43" s="111">
        <v>0.3</v>
      </c>
      <c r="AC43" s="111">
        <v>0.4</v>
      </c>
      <c r="AD43" s="111"/>
      <c r="AE43" s="111"/>
      <c r="AF43" s="111"/>
      <c r="AG43" s="111"/>
      <c r="AH43" s="111"/>
      <c r="AI43" s="111"/>
      <c r="AJ43" s="111"/>
      <c r="AK43" s="111"/>
      <c r="AL43" s="155"/>
      <c r="AM43" s="155"/>
      <c r="AN43" s="156"/>
      <c r="AO43" s="156"/>
      <c r="AP43" s="156"/>
      <c r="AQ43" s="123"/>
      <c r="AR43" s="123"/>
      <c r="AS43" s="123"/>
      <c r="AT43" s="123"/>
      <c r="AU43" s="123"/>
      <c r="AV43" s="122"/>
      <c r="AW43" s="122"/>
    </row>
    <row r="44" spans="1:49" x14ac:dyDescent="0.2">
      <c r="A44" s="110" t="s">
        <v>488</v>
      </c>
      <c r="B44" s="111"/>
      <c r="C44" s="111"/>
      <c r="D44" s="111"/>
      <c r="E44" s="111"/>
      <c r="F44" s="111"/>
      <c r="G44" s="111"/>
      <c r="H44" s="111"/>
      <c r="I44" s="111"/>
      <c r="J44" s="111"/>
      <c r="K44" s="111"/>
      <c r="L44" s="111"/>
      <c r="M44" s="111"/>
      <c r="N44" s="111"/>
      <c r="O44" s="111"/>
      <c r="P44" s="111"/>
      <c r="Q44" s="111"/>
      <c r="R44" s="111"/>
      <c r="S44" s="111"/>
      <c r="T44" s="111"/>
      <c r="U44" s="111"/>
      <c r="V44" s="308"/>
      <c r="W44" s="111"/>
      <c r="X44" s="111">
        <v>-0.5</v>
      </c>
      <c r="Y44" s="111">
        <v>-0.2</v>
      </c>
      <c r="Z44" s="111">
        <v>-0.1</v>
      </c>
      <c r="AA44" s="111">
        <v>-0.1</v>
      </c>
      <c r="AB44" s="111">
        <v>0.1</v>
      </c>
      <c r="AC44" s="111">
        <v>0.4</v>
      </c>
      <c r="AD44" s="111">
        <v>0.5</v>
      </c>
      <c r="AE44" s="111"/>
      <c r="AF44" s="111"/>
      <c r="AG44" s="111"/>
      <c r="AH44" s="111"/>
      <c r="AI44" s="111"/>
      <c r="AJ44" s="111"/>
      <c r="AK44" s="111"/>
      <c r="AL44" s="155"/>
      <c r="AM44" s="155"/>
      <c r="AN44" s="156"/>
      <c r="AO44" s="156"/>
      <c r="AP44" s="156"/>
      <c r="AQ44" s="123"/>
      <c r="AR44" s="123"/>
      <c r="AS44" s="123"/>
      <c r="AT44" s="123"/>
      <c r="AU44" s="123"/>
      <c r="AV44" s="122"/>
      <c r="AW44" s="122"/>
    </row>
    <row r="45" spans="1:49" x14ac:dyDescent="0.2">
      <c r="A45" s="110" t="s">
        <v>489</v>
      </c>
      <c r="B45" s="111"/>
      <c r="C45" s="111"/>
      <c r="D45" s="111"/>
      <c r="E45" s="111"/>
      <c r="F45" s="111"/>
      <c r="G45" s="111"/>
      <c r="H45" s="111"/>
      <c r="I45" s="111"/>
      <c r="J45" s="111"/>
      <c r="K45" s="111"/>
      <c r="L45" s="111"/>
      <c r="M45" s="111"/>
      <c r="N45" s="111"/>
      <c r="O45" s="111"/>
      <c r="P45" s="111"/>
      <c r="Q45" s="111"/>
      <c r="R45" s="111"/>
      <c r="S45" s="111"/>
      <c r="T45" s="111"/>
      <c r="U45" s="111"/>
      <c r="V45" s="111"/>
      <c r="W45" s="111"/>
      <c r="X45" s="111">
        <v>-0.6</v>
      </c>
      <c r="Y45" s="111">
        <v>-1.2</v>
      </c>
      <c r="Z45" s="111">
        <v>-0.5</v>
      </c>
      <c r="AA45" s="111">
        <v>-0.3</v>
      </c>
      <c r="AB45" s="111">
        <v>0.3</v>
      </c>
      <c r="AC45" s="111">
        <v>1</v>
      </c>
      <c r="AD45" s="111">
        <v>1.1000000000000001</v>
      </c>
      <c r="AE45" s="111"/>
      <c r="AF45" s="111"/>
      <c r="AG45" s="111"/>
      <c r="AH45" s="111"/>
      <c r="AI45" s="111"/>
      <c r="AJ45" s="111"/>
      <c r="AK45" s="111"/>
      <c r="AL45" s="155"/>
      <c r="AM45" s="155"/>
      <c r="AN45" s="156"/>
      <c r="AO45" s="156"/>
      <c r="AP45" s="156"/>
      <c r="AQ45" s="123"/>
      <c r="AR45" s="123"/>
      <c r="AS45" s="123"/>
      <c r="AT45" s="123"/>
      <c r="AU45" s="123"/>
      <c r="AV45" s="122"/>
      <c r="AW45" s="122"/>
    </row>
    <row r="46" spans="1:49" x14ac:dyDescent="0.2">
      <c r="A46" s="110" t="s">
        <v>490</v>
      </c>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v>-0.6</v>
      </c>
      <c r="Z46" s="111">
        <v>-1.2</v>
      </c>
      <c r="AA46" s="111">
        <v>-0.5</v>
      </c>
      <c r="AB46" s="111">
        <v>0.2</v>
      </c>
      <c r="AC46" s="111">
        <v>0.9</v>
      </c>
      <c r="AD46" s="111">
        <v>1</v>
      </c>
      <c r="AE46" s="111">
        <v>1.1000000000000001</v>
      </c>
      <c r="AF46" s="111"/>
      <c r="AG46" s="111"/>
      <c r="AH46" s="111"/>
      <c r="AI46" s="111"/>
      <c r="AJ46" s="111"/>
      <c r="AK46" s="111"/>
      <c r="AL46" s="155"/>
      <c r="AM46" s="155"/>
      <c r="AN46" s="156"/>
      <c r="AO46" s="156"/>
      <c r="AP46" s="156"/>
      <c r="AQ46" s="123"/>
      <c r="AR46" s="123"/>
      <c r="AS46" s="123"/>
      <c r="AT46" s="123"/>
      <c r="AU46" s="123"/>
      <c r="AV46" s="122"/>
      <c r="AW46" s="122"/>
    </row>
    <row r="47" spans="1:49" x14ac:dyDescent="0.2">
      <c r="A47" s="110" t="s">
        <v>491</v>
      </c>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v>-1.7</v>
      </c>
      <c r="Z47" s="111">
        <v>-1.6</v>
      </c>
      <c r="AA47" s="111">
        <v>-0.5</v>
      </c>
      <c r="AB47" s="111">
        <v>0.2</v>
      </c>
      <c r="AC47" s="111">
        <v>0.9</v>
      </c>
      <c r="AD47" s="111">
        <v>1</v>
      </c>
      <c r="AE47" s="111">
        <v>1</v>
      </c>
      <c r="AF47" s="111"/>
      <c r="AG47" s="111"/>
      <c r="AH47" s="111"/>
      <c r="AI47" s="111"/>
      <c r="AJ47" s="111"/>
      <c r="AK47" s="111"/>
      <c r="AL47" s="155"/>
      <c r="AM47" s="155"/>
      <c r="AN47" s="156"/>
      <c r="AO47" s="156"/>
      <c r="AP47" s="156"/>
      <c r="AQ47" s="123"/>
      <c r="AR47" s="123"/>
      <c r="AS47" s="123"/>
      <c r="AT47" s="123"/>
      <c r="AU47" s="123"/>
      <c r="AV47" s="122"/>
      <c r="AW47" s="122"/>
    </row>
    <row r="48" spans="1:49" x14ac:dyDescent="0.2">
      <c r="A48" s="110" t="s">
        <v>492</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v>-2</v>
      </c>
      <c r="AA48" s="111">
        <v>0.3</v>
      </c>
      <c r="AB48" s="111">
        <v>1.1000000000000001</v>
      </c>
      <c r="AC48" s="111">
        <v>1.3</v>
      </c>
      <c r="AD48" s="111">
        <v>1.2</v>
      </c>
      <c r="AE48" s="111">
        <v>1.1000000000000001</v>
      </c>
      <c r="AF48" s="111">
        <v>1.1000000000000001</v>
      </c>
      <c r="AG48" s="111"/>
      <c r="AH48" s="111"/>
      <c r="AI48" s="111"/>
      <c r="AJ48" s="111"/>
      <c r="AK48" s="111"/>
      <c r="AL48" s="155"/>
      <c r="AM48" s="155"/>
      <c r="AN48" s="156"/>
      <c r="AO48" s="156"/>
      <c r="AP48" s="156"/>
      <c r="AQ48" s="123"/>
      <c r="AR48" s="123"/>
      <c r="AS48" s="123"/>
      <c r="AT48" s="123"/>
      <c r="AU48" s="123"/>
      <c r="AV48" s="122"/>
      <c r="AW48" s="122"/>
    </row>
    <row r="49" spans="1:49" x14ac:dyDescent="0.2">
      <c r="A49" s="126" t="s">
        <v>510</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v>-1.7</v>
      </c>
      <c r="AA49" s="111">
        <v>0.1</v>
      </c>
      <c r="AB49" s="111">
        <v>1.1000000000000001</v>
      </c>
      <c r="AC49" s="111">
        <v>1.2</v>
      </c>
      <c r="AD49" s="111">
        <v>1.1000000000000001</v>
      </c>
      <c r="AE49" s="111">
        <v>1.4</v>
      </c>
      <c r="AF49" s="111">
        <v>1.4</v>
      </c>
      <c r="AG49" s="111"/>
      <c r="AH49" s="111"/>
      <c r="AI49" s="111"/>
      <c r="AJ49" s="111"/>
      <c r="AK49" s="111"/>
      <c r="AL49" s="155"/>
      <c r="AM49" s="155"/>
      <c r="AN49" s="156"/>
      <c r="AO49" s="156"/>
      <c r="AP49" s="156"/>
      <c r="AQ49" s="123"/>
      <c r="AR49" s="123"/>
      <c r="AS49" s="123"/>
      <c r="AT49" s="123"/>
      <c r="AU49" s="123"/>
      <c r="AV49" s="122"/>
      <c r="AW49" s="122"/>
    </row>
    <row r="50" spans="1:49" x14ac:dyDescent="0.2">
      <c r="A50" s="110" t="s">
        <v>493</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v>0.1</v>
      </c>
      <c r="AB50" s="111">
        <v>1.9</v>
      </c>
      <c r="AC50" s="111">
        <v>2.2000000000000002</v>
      </c>
      <c r="AD50" s="111">
        <v>1.6</v>
      </c>
      <c r="AE50" s="111">
        <v>1.6</v>
      </c>
      <c r="AF50" s="111">
        <v>1.5</v>
      </c>
      <c r="AG50" s="111">
        <v>1.5</v>
      </c>
      <c r="AH50" s="111"/>
      <c r="AI50" s="111"/>
      <c r="AJ50" s="111"/>
      <c r="AK50" s="111"/>
      <c r="AL50" s="155"/>
      <c r="AM50" s="155"/>
      <c r="AN50" s="156"/>
      <c r="AO50" s="156"/>
      <c r="AP50" s="156"/>
      <c r="AQ50" s="123"/>
      <c r="AR50" s="123"/>
      <c r="AS50" s="123"/>
      <c r="AT50" s="123"/>
      <c r="AU50" s="123"/>
      <c r="AV50" s="122"/>
      <c r="AW50" s="122"/>
    </row>
    <row r="51" spans="1:49" x14ac:dyDescent="0.2">
      <c r="A51" s="110" t="s">
        <v>494</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v>0</v>
      </c>
      <c r="AB51" s="111">
        <v>2.2999999999999998</v>
      </c>
      <c r="AC51" s="111">
        <v>2.5</v>
      </c>
      <c r="AD51" s="111">
        <v>2.1</v>
      </c>
      <c r="AE51" s="111">
        <v>1.9</v>
      </c>
      <c r="AF51" s="111">
        <v>1.7</v>
      </c>
      <c r="AG51" s="111">
        <v>1.6</v>
      </c>
      <c r="AH51" s="111"/>
      <c r="AI51" s="111"/>
      <c r="AJ51" s="111"/>
      <c r="AK51" s="111"/>
      <c r="AL51" s="155"/>
      <c r="AM51" s="155"/>
      <c r="AN51" s="156"/>
      <c r="AO51" s="156"/>
      <c r="AP51" s="156"/>
      <c r="AQ51" s="123"/>
      <c r="AR51" s="123"/>
      <c r="AS51" s="123"/>
      <c r="AT51" s="123"/>
      <c r="AU51" s="123"/>
      <c r="AV51" s="122"/>
      <c r="AW51" s="122"/>
    </row>
    <row r="52" spans="1:49" x14ac:dyDescent="0.2">
      <c r="A52" s="110" t="s">
        <v>495</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v>0.1</v>
      </c>
      <c r="AB52" s="111">
        <v>2.1</v>
      </c>
      <c r="AC52" s="111">
        <v>3.4</v>
      </c>
      <c r="AD52" s="111">
        <v>2.6</v>
      </c>
      <c r="AE52" s="111">
        <v>2.4</v>
      </c>
      <c r="AF52" s="111">
        <v>2.1</v>
      </c>
      <c r="AG52" s="111">
        <v>1.9</v>
      </c>
      <c r="AH52" s="111">
        <v>1.7</v>
      </c>
      <c r="AI52" s="111"/>
      <c r="AJ52" s="111"/>
      <c r="AK52" s="111"/>
      <c r="AL52" s="155"/>
      <c r="AM52" s="155"/>
      <c r="AN52" s="156"/>
      <c r="AO52" s="156"/>
      <c r="AP52" s="156"/>
      <c r="AQ52" s="123"/>
      <c r="AR52" s="123"/>
      <c r="AS52" s="123"/>
      <c r="AT52" s="123"/>
      <c r="AU52" s="123"/>
      <c r="AV52" s="122"/>
      <c r="AW52" s="122"/>
    </row>
    <row r="53" spans="1:49" x14ac:dyDescent="0.2">
      <c r="A53" s="110" t="s">
        <v>496</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v>2.2000000000000002</v>
      </c>
      <c r="AC53" s="111">
        <v>3.4</v>
      </c>
      <c r="AD53" s="111">
        <v>2.8</v>
      </c>
      <c r="AE53" s="111">
        <v>2.5</v>
      </c>
      <c r="AF53" s="111">
        <v>2.1</v>
      </c>
      <c r="AG53" s="111">
        <v>1.9</v>
      </c>
      <c r="AH53" s="111">
        <v>1.6</v>
      </c>
      <c r="AI53" s="111"/>
      <c r="AJ53" s="111"/>
      <c r="AK53" s="111"/>
      <c r="AL53" s="155"/>
      <c r="AM53" s="155"/>
      <c r="AN53" s="156"/>
      <c r="AO53" s="156"/>
      <c r="AP53" s="156"/>
      <c r="AQ53" s="123"/>
      <c r="AR53" s="123"/>
      <c r="AS53" s="123"/>
      <c r="AT53" s="123"/>
      <c r="AU53" s="123"/>
      <c r="AV53" s="122"/>
      <c r="AW53" s="122"/>
    </row>
    <row r="54" spans="1:49" x14ac:dyDescent="0.2">
      <c r="A54" s="110" t="s">
        <v>497</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v>2.4</v>
      </c>
      <c r="AC54" s="111">
        <v>3.1</v>
      </c>
      <c r="AD54" s="111">
        <v>2.9</v>
      </c>
      <c r="AE54" s="111">
        <v>2.7</v>
      </c>
      <c r="AF54" s="111">
        <v>2.2000000000000002</v>
      </c>
      <c r="AG54" s="111">
        <v>2</v>
      </c>
      <c r="AH54" s="111">
        <v>1.6</v>
      </c>
      <c r="AI54" s="111">
        <v>1.5</v>
      </c>
      <c r="AJ54" s="111"/>
      <c r="AK54" s="111"/>
      <c r="AL54" s="155"/>
      <c r="AM54" s="155"/>
      <c r="AN54" s="156"/>
      <c r="AO54" s="156"/>
      <c r="AP54" s="156"/>
      <c r="AQ54" s="123"/>
      <c r="AR54" s="123"/>
      <c r="AS54" s="123"/>
      <c r="AT54" s="123"/>
      <c r="AU54" s="123"/>
      <c r="AV54" s="122"/>
      <c r="AW54" s="122"/>
    </row>
    <row r="55" spans="1:49" x14ac:dyDescent="0.2">
      <c r="A55" s="110" t="s">
        <v>498</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v>3.2</v>
      </c>
      <c r="AD55" s="111">
        <v>2.9</v>
      </c>
      <c r="AE55" s="111">
        <v>2.6</v>
      </c>
      <c r="AF55" s="111">
        <v>2.2000000000000002</v>
      </c>
      <c r="AG55" s="111">
        <v>2</v>
      </c>
      <c r="AH55" s="111">
        <v>1.6</v>
      </c>
      <c r="AI55" s="111">
        <v>1.5</v>
      </c>
      <c r="AJ55" s="111"/>
      <c r="AK55" s="111"/>
      <c r="AL55" s="155"/>
      <c r="AM55" s="155"/>
      <c r="AN55" s="156"/>
      <c r="AO55" s="156"/>
      <c r="AP55" s="156"/>
      <c r="AQ55" s="123"/>
      <c r="AR55" s="123"/>
      <c r="AS55" s="123"/>
      <c r="AT55" s="123"/>
      <c r="AU55" s="123"/>
      <c r="AV55" s="122"/>
      <c r="AW55" s="122"/>
    </row>
    <row r="56" spans="1:49" x14ac:dyDescent="0.2">
      <c r="A56" s="110" t="s">
        <v>499</v>
      </c>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v>3.1</v>
      </c>
      <c r="AD56" s="111">
        <v>3.3</v>
      </c>
      <c r="AE56" s="111">
        <v>3</v>
      </c>
      <c r="AF56" s="111">
        <v>2.6</v>
      </c>
      <c r="AG56" s="111">
        <v>2.2999999999999998</v>
      </c>
      <c r="AH56" s="111">
        <v>1.8</v>
      </c>
      <c r="AI56" s="111">
        <v>1.6</v>
      </c>
      <c r="AJ56" s="111">
        <v>1.4</v>
      </c>
      <c r="AK56" s="111"/>
      <c r="AL56" s="155"/>
      <c r="AM56" s="155"/>
      <c r="AN56" s="156"/>
      <c r="AO56" s="156"/>
      <c r="AP56" s="156"/>
      <c r="AQ56" s="123"/>
      <c r="AR56" s="123"/>
      <c r="AS56" s="123"/>
      <c r="AT56" s="123"/>
      <c r="AU56" s="123"/>
      <c r="AV56" s="122"/>
      <c r="AW56" s="122"/>
    </row>
    <row r="57" spans="1:49" x14ac:dyDescent="0.2">
      <c r="A57" s="110" t="s">
        <v>500</v>
      </c>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v>3.4</v>
      </c>
      <c r="AE57" s="111">
        <v>3</v>
      </c>
      <c r="AF57" s="111">
        <v>2.8</v>
      </c>
      <c r="AG57" s="111">
        <v>2.2000000000000002</v>
      </c>
      <c r="AH57" s="111">
        <v>1.7</v>
      </c>
      <c r="AI57" s="111">
        <v>1.6</v>
      </c>
      <c r="AJ57" s="111">
        <v>1.5</v>
      </c>
      <c r="AK57" s="111"/>
      <c r="AL57" s="155"/>
      <c r="AM57" s="155"/>
      <c r="AN57" s="156"/>
      <c r="AO57" s="156"/>
      <c r="AP57" s="156"/>
      <c r="AQ57" s="123"/>
      <c r="AR57" s="123"/>
      <c r="AS57" s="123"/>
      <c r="AT57" s="123"/>
      <c r="AU57" s="123"/>
      <c r="AV57" s="122"/>
      <c r="AW57" s="122"/>
    </row>
    <row r="58" spans="1:49" x14ac:dyDescent="0.2">
      <c r="A58" s="110" t="s">
        <v>501</v>
      </c>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v>3.3</v>
      </c>
      <c r="AE58" s="111">
        <v>3</v>
      </c>
      <c r="AF58" s="111">
        <v>2.8</v>
      </c>
      <c r="AG58" s="111">
        <v>2.2999999999999998</v>
      </c>
      <c r="AH58" s="111">
        <v>1.9</v>
      </c>
      <c r="AI58" s="111">
        <v>1.7</v>
      </c>
      <c r="AJ58" s="111">
        <v>1.5</v>
      </c>
      <c r="AK58" s="111">
        <v>1.3</v>
      </c>
      <c r="AL58" s="155"/>
      <c r="AM58" s="155"/>
      <c r="AN58" s="156"/>
      <c r="AO58" s="156"/>
      <c r="AP58" s="156"/>
      <c r="AQ58" s="123"/>
      <c r="AR58" s="123"/>
      <c r="AS58" s="123"/>
      <c r="AT58" s="123"/>
      <c r="AU58" s="123"/>
      <c r="AV58" s="122"/>
      <c r="AW58" s="122"/>
    </row>
    <row r="59" spans="1:49" x14ac:dyDescent="0.2">
      <c r="A59" s="110" t="s">
        <v>502</v>
      </c>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v>3</v>
      </c>
      <c r="AF59" s="111">
        <v>2.7</v>
      </c>
      <c r="AG59" s="111">
        <v>2.4</v>
      </c>
      <c r="AH59" s="111">
        <v>2</v>
      </c>
      <c r="AI59" s="111">
        <v>1.8</v>
      </c>
      <c r="AJ59" s="111">
        <v>1.6</v>
      </c>
      <c r="AK59" s="111">
        <v>1.4</v>
      </c>
      <c r="AL59" s="155"/>
      <c r="AM59" s="155"/>
      <c r="AN59" s="156"/>
      <c r="AO59" s="156"/>
      <c r="AP59" s="156"/>
      <c r="AQ59" s="123"/>
      <c r="AR59" s="123"/>
      <c r="AS59" s="123"/>
      <c r="AT59" s="123"/>
      <c r="AU59" s="123"/>
      <c r="AV59" s="122"/>
      <c r="AW59" s="122"/>
    </row>
    <row r="60" spans="1:49" x14ac:dyDescent="0.2">
      <c r="A60" s="110" t="s">
        <v>503</v>
      </c>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v>3</v>
      </c>
      <c r="AF60" s="111">
        <v>2.2999999999999998</v>
      </c>
      <c r="AG60" s="111">
        <v>2.7</v>
      </c>
      <c r="AH60" s="111">
        <v>2.5</v>
      </c>
      <c r="AI60" s="111">
        <v>2</v>
      </c>
      <c r="AJ60" s="111">
        <v>1.7</v>
      </c>
      <c r="AK60" s="111">
        <v>1.5</v>
      </c>
      <c r="AL60" s="111">
        <v>1.3</v>
      </c>
      <c r="AM60" s="155"/>
      <c r="AN60" s="156"/>
      <c r="AO60" s="156"/>
      <c r="AP60" s="156"/>
      <c r="AQ60" s="123"/>
      <c r="AR60" s="123"/>
      <c r="AS60" s="123"/>
      <c r="AT60" s="123"/>
      <c r="AU60" s="123"/>
      <c r="AV60" s="122"/>
      <c r="AW60" s="122"/>
    </row>
    <row r="61" spans="1:49" x14ac:dyDescent="0.2">
      <c r="A61" s="110" t="s">
        <v>504</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11">
        <v>2.2999999999999998</v>
      </c>
      <c r="AG61" s="111">
        <v>2.6</v>
      </c>
      <c r="AH61" s="111">
        <v>2.9</v>
      </c>
      <c r="AI61" s="111">
        <v>2.5</v>
      </c>
      <c r="AJ61" s="111">
        <v>2</v>
      </c>
      <c r="AK61" s="111">
        <v>1.6</v>
      </c>
      <c r="AL61" s="111">
        <v>1.3</v>
      </c>
      <c r="AM61" s="155"/>
      <c r="AN61" s="156"/>
      <c r="AO61" s="156"/>
      <c r="AP61" s="156"/>
      <c r="AQ61" s="123"/>
      <c r="AR61" s="123"/>
      <c r="AS61" s="123"/>
      <c r="AT61" s="123"/>
      <c r="AU61" s="123"/>
      <c r="AV61" s="122"/>
      <c r="AW61" s="122"/>
    </row>
    <row r="62" spans="1:49" x14ac:dyDescent="0.2">
      <c r="A62" s="110" t="s">
        <v>505</v>
      </c>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11">
        <v>2.2999999999999998</v>
      </c>
      <c r="AH62" s="111">
        <v>2.6</v>
      </c>
      <c r="AI62" s="111">
        <v>2.9</v>
      </c>
      <c r="AJ62" s="111">
        <v>6.8</v>
      </c>
      <c r="AK62" s="111">
        <v>5.3</v>
      </c>
      <c r="AL62" s="111">
        <v>4.0999999999999996</v>
      </c>
      <c r="AM62" s="111">
        <v>2.9</v>
      </c>
      <c r="AN62" s="156"/>
      <c r="AO62" s="156"/>
      <c r="AP62" s="156"/>
      <c r="AQ62" s="123"/>
      <c r="AR62" s="123"/>
      <c r="AS62" s="123"/>
      <c r="AT62" s="123"/>
      <c r="AU62" s="123"/>
      <c r="AV62" s="122"/>
      <c r="AW62" s="122"/>
    </row>
    <row r="63" spans="1:49" x14ac:dyDescent="0.2">
      <c r="A63" s="110" t="s">
        <v>506</v>
      </c>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11">
        <v>2.4</v>
      </c>
      <c r="AH63" s="111">
        <v>6.3</v>
      </c>
      <c r="AI63" s="111">
        <v>12.4</v>
      </c>
      <c r="AJ63" s="111">
        <v>11.9</v>
      </c>
      <c r="AK63" s="111">
        <v>9.1</v>
      </c>
      <c r="AL63" s="111">
        <v>7.2</v>
      </c>
      <c r="AM63" s="111">
        <v>5.5</v>
      </c>
      <c r="AN63" s="156"/>
      <c r="AO63" s="156"/>
      <c r="AP63" s="156"/>
      <c r="AQ63" s="123"/>
      <c r="AR63" s="123"/>
      <c r="AS63" s="123"/>
      <c r="AT63" s="123"/>
      <c r="AU63" s="123"/>
      <c r="AV63" s="122"/>
      <c r="AW63" s="122"/>
    </row>
    <row r="64" spans="1:49" x14ac:dyDescent="0.2">
      <c r="A64" s="110" t="s">
        <v>507</v>
      </c>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11">
        <v>6.6</v>
      </c>
      <c r="AI64" s="111">
        <v>12.6</v>
      </c>
      <c r="AJ64" s="111">
        <v>12</v>
      </c>
      <c r="AK64" s="111">
        <v>9.1</v>
      </c>
      <c r="AL64" s="111">
        <v>7.1</v>
      </c>
      <c r="AM64" s="111">
        <v>5.5</v>
      </c>
      <c r="AN64" s="111">
        <v>4.4000000000000004</v>
      </c>
      <c r="AO64" s="156"/>
      <c r="AP64" s="156"/>
      <c r="AQ64" s="123"/>
      <c r="AR64" s="123"/>
      <c r="AS64" s="123"/>
      <c r="AT64" s="123"/>
      <c r="AU64" s="123"/>
      <c r="AV64" s="122"/>
      <c r="AW64" s="122"/>
    </row>
    <row r="65" spans="1:49" x14ac:dyDescent="0.2">
      <c r="A65" s="110" t="s">
        <v>508</v>
      </c>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11">
        <v>6.7</v>
      </c>
      <c r="AI65" s="111">
        <v>11.8</v>
      </c>
      <c r="AJ65" s="111">
        <v>11.1</v>
      </c>
      <c r="AK65" s="111">
        <v>8.5</v>
      </c>
      <c r="AL65" s="111">
        <v>6.8</v>
      </c>
      <c r="AM65" s="111">
        <v>5.2</v>
      </c>
      <c r="AN65" s="111">
        <v>4</v>
      </c>
      <c r="AO65" s="156"/>
      <c r="AP65" s="156"/>
      <c r="AQ65" s="123"/>
      <c r="AR65" s="123"/>
      <c r="AS65" s="123"/>
      <c r="AT65" s="123"/>
      <c r="AU65" s="123"/>
      <c r="AV65" s="122"/>
      <c r="AW65" s="122"/>
    </row>
    <row r="66" spans="1:49" x14ac:dyDescent="0.2">
      <c r="A66" s="110" t="s">
        <v>85</v>
      </c>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v>6.7</v>
      </c>
      <c r="AI66" s="111">
        <v>11</v>
      </c>
      <c r="AJ66" s="111">
        <v>10.1</v>
      </c>
      <c r="AK66" s="111">
        <v>7.5</v>
      </c>
      <c r="AL66" s="111">
        <v>5.5</v>
      </c>
      <c r="AM66" s="111">
        <v>3.5</v>
      </c>
      <c r="AN66" s="111">
        <v>2.1</v>
      </c>
      <c r="AO66" s="111">
        <v>1.1000000000000001</v>
      </c>
      <c r="AP66" s="156"/>
      <c r="AQ66" s="123"/>
      <c r="AR66" s="123"/>
      <c r="AS66" s="123"/>
      <c r="AT66" s="123"/>
      <c r="AU66" s="123"/>
      <c r="AV66" s="122"/>
      <c r="AW66" s="122"/>
    </row>
    <row r="67" spans="1:49" x14ac:dyDescent="0.2">
      <c r="A67" s="110" t="s">
        <v>86</v>
      </c>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11">
        <v>11.1</v>
      </c>
      <c r="AJ67" s="111">
        <v>10</v>
      </c>
      <c r="AK67" s="111">
        <v>7.6</v>
      </c>
      <c r="AL67" s="111">
        <v>5.6</v>
      </c>
      <c r="AM67" s="111">
        <v>3.5</v>
      </c>
      <c r="AN67" s="111">
        <v>1.9</v>
      </c>
      <c r="AO67" s="111">
        <v>1</v>
      </c>
      <c r="AP67" s="156"/>
      <c r="AQ67" s="123"/>
      <c r="AR67" s="123"/>
      <c r="AS67" s="123"/>
      <c r="AT67" s="123"/>
      <c r="AU67" s="123"/>
      <c r="AV67" s="122"/>
      <c r="AW67" s="122"/>
    </row>
    <row r="68" spans="1:49" s="305" customFormat="1" x14ac:dyDescent="0.2">
      <c r="A68" s="110" t="s">
        <v>87</v>
      </c>
      <c r="B68" s="304"/>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11">
        <v>11.1</v>
      </c>
      <c r="AJ68" s="111">
        <v>9.9</v>
      </c>
      <c r="AK68" s="111">
        <v>7.9</v>
      </c>
      <c r="AL68" s="111">
        <v>6.2</v>
      </c>
      <c r="AM68" s="111">
        <v>4.0999999999999996</v>
      </c>
      <c r="AN68" s="111">
        <v>2.5</v>
      </c>
      <c r="AO68" s="111">
        <v>1.5</v>
      </c>
      <c r="AP68" s="155"/>
      <c r="AQ68" s="191"/>
      <c r="AR68" s="191"/>
      <c r="AS68" s="191"/>
      <c r="AT68" s="191"/>
      <c r="AU68" s="191"/>
      <c r="AV68" s="275"/>
      <c r="AW68" s="275"/>
    </row>
    <row r="69" spans="1:49" x14ac:dyDescent="0.2">
      <c r="A69" s="110" t="s">
        <v>88</v>
      </c>
      <c r="B69" s="182"/>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11">
        <v>9.3000000000000007</v>
      </c>
      <c r="AK69" s="111">
        <v>8.4</v>
      </c>
      <c r="AL69" s="111">
        <v>7.6</v>
      </c>
      <c r="AM69" s="111">
        <v>6</v>
      </c>
      <c r="AN69" s="111">
        <v>4.5</v>
      </c>
      <c r="AO69" s="111">
        <v>2.9</v>
      </c>
      <c r="AP69" s="111">
        <v>1.2</v>
      </c>
      <c r="AQ69" s="123"/>
      <c r="AR69" s="123"/>
      <c r="AS69" s="123"/>
      <c r="AT69" s="123"/>
      <c r="AU69" s="123"/>
      <c r="AV69" s="122"/>
      <c r="AW69" s="122"/>
    </row>
    <row r="70" spans="1:49" x14ac:dyDescent="0.2">
      <c r="A70" s="110" t="s">
        <v>89</v>
      </c>
      <c r="B70" s="182"/>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v>9.3000000000000007</v>
      </c>
      <c r="AK70" s="156">
        <v>8.3000000000000007</v>
      </c>
      <c r="AL70" s="156">
        <v>5.8</v>
      </c>
      <c r="AM70" s="156">
        <v>5.9</v>
      </c>
      <c r="AN70" s="156">
        <v>4.3</v>
      </c>
      <c r="AO70" s="156">
        <v>2.8</v>
      </c>
      <c r="AP70" s="156">
        <v>1.1000000000000001</v>
      </c>
      <c r="AQ70" s="123"/>
      <c r="AR70" s="123"/>
      <c r="AS70" s="123"/>
      <c r="AT70" s="123"/>
      <c r="AU70" s="123"/>
      <c r="AV70" s="122"/>
      <c r="AW70" s="122"/>
    </row>
    <row r="71" spans="1:49" x14ac:dyDescent="0.2">
      <c r="A71" s="110" t="s">
        <v>90</v>
      </c>
      <c r="B71" s="192"/>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14">
        <v>7.9</v>
      </c>
      <c r="AL71" s="114">
        <v>5.0999999999999996</v>
      </c>
      <c r="AM71" s="114">
        <v>6.1</v>
      </c>
      <c r="AN71" s="114">
        <v>5.2</v>
      </c>
      <c r="AO71" s="114">
        <v>4.2</v>
      </c>
      <c r="AP71" s="114">
        <v>2.6</v>
      </c>
      <c r="AQ71" s="114">
        <v>1.6</v>
      </c>
      <c r="AR71" s="123"/>
      <c r="AS71" s="123"/>
      <c r="AT71" s="123"/>
      <c r="AU71" s="123"/>
      <c r="AV71" s="122"/>
      <c r="AW71" s="122"/>
    </row>
    <row r="72" spans="1:49" x14ac:dyDescent="0.2">
      <c r="A72" s="110" t="s">
        <v>91</v>
      </c>
      <c r="B72" s="192"/>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14">
        <v>7.9</v>
      </c>
      <c r="AL72" s="114">
        <v>5.6</v>
      </c>
      <c r="AM72" s="114">
        <v>6.8</v>
      </c>
      <c r="AN72" s="114">
        <v>5.9</v>
      </c>
      <c r="AO72" s="114">
        <v>5</v>
      </c>
      <c r="AP72" s="114">
        <v>3.4</v>
      </c>
      <c r="AQ72" s="114">
        <v>2.2000000000000002</v>
      </c>
      <c r="AR72" s="123"/>
      <c r="AS72" s="123"/>
      <c r="AT72" s="123"/>
      <c r="AU72" s="123"/>
      <c r="AV72" s="122"/>
      <c r="AW72" s="122"/>
    </row>
    <row r="73" spans="1:49" x14ac:dyDescent="0.2">
      <c r="A73" s="110" t="s">
        <v>92</v>
      </c>
      <c r="B73" s="192"/>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14">
        <v>5.0999999999999996</v>
      </c>
      <c r="AM73" s="114">
        <v>6</v>
      </c>
      <c r="AN73" s="114">
        <v>4.9000000000000004</v>
      </c>
      <c r="AO73" s="114">
        <v>4</v>
      </c>
      <c r="AP73" s="114">
        <v>2.6</v>
      </c>
      <c r="AQ73" s="114">
        <v>1.3</v>
      </c>
      <c r="AR73" s="114">
        <v>0.1</v>
      </c>
      <c r="AS73" s="123"/>
      <c r="AT73" s="123"/>
      <c r="AU73" s="123"/>
      <c r="AV73" s="122"/>
      <c r="AW73" s="122"/>
    </row>
    <row r="74" spans="1:49" x14ac:dyDescent="0.2">
      <c r="A74" s="110" t="s">
        <v>93</v>
      </c>
      <c r="B74" s="192"/>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14">
        <v>5.0999999999999996</v>
      </c>
      <c r="AM74" s="114">
        <v>5.8</v>
      </c>
      <c r="AN74" s="114">
        <v>4.9000000000000004</v>
      </c>
      <c r="AO74" s="114">
        <v>3.8</v>
      </c>
      <c r="AP74" s="114">
        <v>2.2000000000000002</v>
      </c>
      <c r="AQ74" s="114">
        <v>0.9</v>
      </c>
      <c r="AR74" s="114">
        <v>-0.1</v>
      </c>
      <c r="AS74" s="123"/>
      <c r="AT74" s="123"/>
      <c r="AU74" s="123"/>
      <c r="AV74" s="122"/>
      <c r="AW74" s="122"/>
    </row>
    <row r="75" spans="1:49" x14ac:dyDescent="0.2">
      <c r="A75" s="110" t="s">
        <v>94</v>
      </c>
      <c r="B75" s="192"/>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14">
        <v>5.6</v>
      </c>
      <c r="AN75" s="114">
        <v>5</v>
      </c>
      <c r="AO75" s="114">
        <v>4</v>
      </c>
      <c r="AP75" s="114">
        <v>2.1</v>
      </c>
      <c r="AQ75" s="114">
        <v>0.7</v>
      </c>
      <c r="AR75" s="114">
        <v>-0.2</v>
      </c>
      <c r="AS75" s="114">
        <v>-1</v>
      </c>
      <c r="AT75" s="123"/>
      <c r="AU75" s="123"/>
      <c r="AV75" s="122"/>
      <c r="AW75" s="122"/>
    </row>
    <row r="76" spans="1:49" x14ac:dyDescent="0.2">
      <c r="A76" s="190" t="s">
        <v>95</v>
      </c>
      <c r="B76" s="192"/>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14">
        <v>5.6</v>
      </c>
      <c r="AN76" s="114">
        <v>5</v>
      </c>
      <c r="AO76" s="114">
        <v>4</v>
      </c>
      <c r="AP76" s="114">
        <v>2</v>
      </c>
      <c r="AQ76" s="114">
        <v>0.6</v>
      </c>
      <c r="AR76" s="114">
        <v>-0.2</v>
      </c>
      <c r="AS76" s="114">
        <v>-0.3</v>
      </c>
      <c r="AT76" s="123"/>
      <c r="AU76" s="123"/>
      <c r="AV76" s="122"/>
      <c r="AW76" s="122"/>
    </row>
    <row r="77" spans="1:49" x14ac:dyDescent="0.2">
      <c r="A77" s="185" t="s">
        <v>96</v>
      </c>
      <c r="B77" s="192"/>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91"/>
      <c r="AN77" s="193">
        <v>4.9000000000000004</v>
      </c>
      <c r="AO77" s="193">
        <v>3.7</v>
      </c>
      <c r="AP77" s="193">
        <v>2.2000000000000002</v>
      </c>
      <c r="AQ77" s="193">
        <v>1.2</v>
      </c>
      <c r="AR77" s="193">
        <v>0.3</v>
      </c>
      <c r="AS77" s="193">
        <v>-0.4</v>
      </c>
      <c r="AT77" s="114">
        <v>-0.5</v>
      </c>
      <c r="AU77" s="123"/>
      <c r="AV77" s="122"/>
      <c r="AW77" s="122"/>
    </row>
    <row r="78" spans="1:49" x14ac:dyDescent="0.2">
      <c r="A78" s="185" t="s">
        <v>97</v>
      </c>
      <c r="B78" s="192"/>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14">
        <v>5.2</v>
      </c>
      <c r="AO78" s="114">
        <v>3.9</v>
      </c>
      <c r="AP78" s="114">
        <v>2.5</v>
      </c>
      <c r="AQ78" s="114">
        <v>1.2</v>
      </c>
      <c r="AR78" s="114">
        <v>0.2</v>
      </c>
      <c r="AS78" s="114">
        <v>-0.5</v>
      </c>
      <c r="AT78" s="114">
        <v>-0.6</v>
      </c>
      <c r="AU78" s="123"/>
      <c r="AV78" s="122"/>
      <c r="AW78" s="122"/>
    </row>
    <row r="79" spans="1:49" x14ac:dyDescent="0.2">
      <c r="A79" s="185" t="s">
        <v>98</v>
      </c>
      <c r="B79" s="192"/>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14">
        <v>5.0141600688242667</v>
      </c>
      <c r="AO79" s="114">
        <v>3.8473858935936933</v>
      </c>
      <c r="AP79" s="114">
        <v>2.856227342220337</v>
      </c>
      <c r="AQ79" s="114">
        <v>1.9191354327813301</v>
      </c>
      <c r="AR79" s="114">
        <v>1.0178110687016466</v>
      </c>
      <c r="AS79" s="114">
        <v>-0.47707562002627668</v>
      </c>
      <c r="AT79" s="114">
        <v>-0.48401046808238013</v>
      </c>
      <c r="AU79" s="123"/>
      <c r="AV79" s="122"/>
      <c r="AW79" s="122"/>
    </row>
    <row r="80" spans="1:49" x14ac:dyDescent="0.2">
      <c r="A80" s="190" t="s">
        <v>241</v>
      </c>
      <c r="B80" s="192"/>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4"/>
      <c r="AB80" s="194"/>
      <c r="AC80" s="194"/>
      <c r="AD80" s="194"/>
      <c r="AE80" s="194"/>
      <c r="AF80" s="194"/>
      <c r="AG80" s="194"/>
      <c r="AH80" s="194"/>
      <c r="AI80" s="194"/>
      <c r="AJ80" s="194"/>
      <c r="AK80" s="194"/>
      <c r="AL80" s="194"/>
      <c r="AM80" s="194"/>
      <c r="AN80" s="194"/>
      <c r="AO80" s="114">
        <v>4.0387712692719573</v>
      </c>
      <c r="AP80" s="114">
        <v>3.4942744251645221</v>
      </c>
      <c r="AQ80" s="114">
        <v>2.9464409597343346</v>
      </c>
      <c r="AR80" s="114">
        <v>2.2327888028519727</v>
      </c>
      <c r="AS80" s="114">
        <v>1.0126547792881315</v>
      </c>
      <c r="AT80" s="114">
        <v>0.92048965657819337</v>
      </c>
      <c r="AU80" s="114">
        <v>0.73399800383282132</v>
      </c>
      <c r="AV80" s="122"/>
      <c r="AW80" s="122"/>
    </row>
    <row r="81" spans="1:54" x14ac:dyDescent="0.2">
      <c r="A81" s="190" t="s">
        <v>436</v>
      </c>
      <c r="B81" s="122"/>
      <c r="C81" s="122"/>
      <c r="D81" s="122"/>
      <c r="E81" s="122"/>
      <c r="F81" s="122"/>
      <c r="G81" s="122"/>
      <c r="H81" s="122"/>
      <c r="I81" s="122"/>
      <c r="J81" s="122"/>
      <c r="K81" s="192"/>
      <c r="L81" s="122"/>
      <c r="M81" s="122"/>
      <c r="N81" s="122"/>
      <c r="O81" s="122"/>
      <c r="P81" s="122"/>
      <c r="Q81" s="122"/>
      <c r="R81" s="122"/>
      <c r="S81" s="122"/>
      <c r="T81" s="122"/>
      <c r="U81" s="122"/>
      <c r="V81" s="192"/>
      <c r="W81" s="192"/>
      <c r="X81" s="122"/>
      <c r="Y81" s="122"/>
      <c r="Z81" s="122"/>
      <c r="AA81" s="122"/>
      <c r="AB81" s="122"/>
      <c r="AC81" s="122"/>
      <c r="AD81" s="122"/>
      <c r="AE81" s="122"/>
      <c r="AF81" s="122"/>
      <c r="AG81" s="122"/>
      <c r="AH81" s="122"/>
      <c r="AI81" s="122"/>
      <c r="AJ81" s="122"/>
      <c r="AK81" s="122"/>
      <c r="AL81" s="122"/>
      <c r="AM81" s="122"/>
      <c r="AN81" s="122"/>
      <c r="AO81" s="114">
        <v>3.7997914958739303</v>
      </c>
      <c r="AP81" s="114">
        <v>2.634429166613971</v>
      </c>
      <c r="AQ81" s="114">
        <v>2.8715301275957339</v>
      </c>
      <c r="AR81" s="114">
        <v>1.9479472033623129</v>
      </c>
      <c r="AS81" s="114">
        <v>0.98537528936842123</v>
      </c>
      <c r="AT81" s="114">
        <v>0.91480606722631974</v>
      </c>
      <c r="AU81" s="114">
        <v>0.71801816558590992</v>
      </c>
      <c r="AV81" s="122"/>
      <c r="AW81" s="122"/>
    </row>
    <row r="82" spans="1:54" x14ac:dyDescent="0.2">
      <c r="A82" s="190" t="s">
        <v>444</v>
      </c>
      <c r="B82" s="122"/>
      <c r="C82" s="122"/>
      <c r="D82" s="122"/>
      <c r="E82" s="122"/>
      <c r="F82" s="122"/>
      <c r="G82" s="122"/>
      <c r="H82" s="122"/>
      <c r="I82" s="122"/>
      <c r="J82" s="122"/>
      <c r="K82" s="192"/>
      <c r="L82" s="122"/>
      <c r="M82" s="122"/>
      <c r="N82" s="122"/>
      <c r="O82" s="122"/>
      <c r="P82" s="122"/>
      <c r="Q82" s="122"/>
      <c r="R82" s="122"/>
      <c r="S82" s="122"/>
      <c r="T82" s="122"/>
      <c r="U82" s="122"/>
      <c r="V82" s="192"/>
      <c r="W82" s="192"/>
      <c r="X82" s="122"/>
      <c r="Y82" s="122"/>
      <c r="Z82" s="122"/>
      <c r="AA82" s="122"/>
      <c r="AB82" s="122"/>
      <c r="AC82" s="122"/>
      <c r="AD82" s="122"/>
      <c r="AE82" s="122"/>
      <c r="AF82" s="122"/>
      <c r="AG82" s="122"/>
      <c r="AH82" s="122"/>
      <c r="AI82" s="122"/>
      <c r="AJ82" s="122"/>
      <c r="AK82" s="122"/>
      <c r="AL82" s="122"/>
      <c r="AM82" s="122"/>
      <c r="AN82" s="122"/>
      <c r="AO82" s="114"/>
      <c r="AP82" s="114">
        <v>2.3056283759707101</v>
      </c>
      <c r="AQ82" s="114">
        <v>2.4413815031205282</v>
      </c>
      <c r="AR82" s="114">
        <v>1.8804656127234403</v>
      </c>
      <c r="AS82" s="114">
        <v>1.6100220745132201</v>
      </c>
      <c r="AT82" s="114">
        <v>1.473321208450459</v>
      </c>
      <c r="AU82" s="114">
        <v>1.3080809928896879</v>
      </c>
      <c r="AV82" s="114">
        <v>1.0759828111222873</v>
      </c>
      <c r="AW82" s="122"/>
    </row>
    <row r="83" spans="1:54" x14ac:dyDescent="0.2">
      <c r="A83" s="190" t="s">
        <v>520</v>
      </c>
      <c r="B83" s="122"/>
      <c r="C83" s="122"/>
      <c r="D83" s="122"/>
      <c r="E83" s="122"/>
      <c r="F83" s="122"/>
      <c r="G83" s="122"/>
      <c r="H83" s="122"/>
      <c r="I83" s="122"/>
      <c r="J83" s="122"/>
      <c r="K83" s="192"/>
      <c r="L83" s="122"/>
      <c r="M83" s="122"/>
      <c r="N83" s="122"/>
      <c r="O83" s="122"/>
      <c r="P83" s="122"/>
      <c r="Q83" s="122"/>
      <c r="R83" s="122"/>
      <c r="S83" s="122"/>
      <c r="T83" s="122"/>
      <c r="U83" s="122"/>
      <c r="V83" s="192"/>
      <c r="W83" s="192"/>
      <c r="X83" s="122"/>
      <c r="Y83" s="122"/>
      <c r="Z83" s="122"/>
      <c r="AA83" s="122"/>
      <c r="AB83" s="122"/>
      <c r="AC83" s="122"/>
      <c r="AD83" s="122"/>
      <c r="AE83" s="122"/>
      <c r="AF83" s="122"/>
      <c r="AG83" s="122"/>
      <c r="AH83" s="122"/>
      <c r="AI83" s="122"/>
      <c r="AJ83" s="122"/>
      <c r="AK83" s="122"/>
      <c r="AL83" s="122"/>
      <c r="AM83" s="122"/>
      <c r="AN83" s="122"/>
      <c r="AO83" s="114"/>
      <c r="AP83" s="114">
        <v>2.3028186665566084</v>
      </c>
      <c r="AQ83" s="114">
        <v>2.1983560182580986</v>
      </c>
      <c r="AR83" s="114">
        <v>1.751138445473142</v>
      </c>
      <c r="AS83" s="114">
        <v>1.5574025690502087</v>
      </c>
      <c r="AT83" s="114">
        <v>1.2820423532820848</v>
      </c>
      <c r="AU83" s="114">
        <v>1.1242666941223511</v>
      </c>
      <c r="AV83" s="114">
        <v>0.89528229291555117</v>
      </c>
      <c r="AW83" s="122"/>
    </row>
    <row r="84" spans="1:54" x14ac:dyDescent="0.2">
      <c r="A84" s="190" t="s">
        <v>532</v>
      </c>
      <c r="B84" s="122"/>
      <c r="C84" s="122"/>
      <c r="D84" s="122"/>
      <c r="E84" s="122"/>
      <c r="F84" s="122"/>
      <c r="G84" s="122"/>
      <c r="H84" s="122"/>
      <c r="I84" s="122"/>
      <c r="J84" s="122"/>
      <c r="K84" s="192"/>
      <c r="L84" s="122"/>
      <c r="M84" s="122"/>
      <c r="N84" s="122"/>
      <c r="O84" s="122"/>
      <c r="P84" s="122"/>
      <c r="Q84" s="122"/>
      <c r="R84" s="122"/>
      <c r="S84" s="122"/>
      <c r="T84" s="122"/>
      <c r="U84" s="122"/>
      <c r="V84" s="192"/>
      <c r="W84" s="192"/>
      <c r="X84" s="122"/>
      <c r="Y84" s="122"/>
      <c r="Z84" s="122"/>
      <c r="AA84" s="122"/>
      <c r="AB84" s="122"/>
      <c r="AC84" s="122"/>
      <c r="AD84" s="122"/>
      <c r="AE84" s="122"/>
      <c r="AF84" s="122"/>
      <c r="AG84" s="122"/>
      <c r="AH84" s="122"/>
      <c r="AI84" s="122"/>
      <c r="AJ84" s="122"/>
      <c r="AK84" s="122"/>
      <c r="AL84" s="122"/>
      <c r="AM84" s="122"/>
      <c r="AN84" s="122"/>
      <c r="AO84" s="114"/>
      <c r="AP84" s="122"/>
      <c r="AQ84" s="114">
        <v>1.9320546152804559</v>
      </c>
      <c r="AR84" s="114">
        <v>1.1983086975871764</v>
      </c>
      <c r="AS84" s="114">
        <v>1.4446749116945692</v>
      </c>
      <c r="AT84" s="114">
        <v>1.1727942194289498</v>
      </c>
      <c r="AU84" s="114">
        <v>1.0133467497220141</v>
      </c>
      <c r="AV84" s="114">
        <v>0.85562922019164489</v>
      </c>
      <c r="AW84" s="114">
        <v>0.78462700139654773</v>
      </c>
    </row>
    <row r="85" spans="1:54" x14ac:dyDescent="0.2">
      <c r="A85" s="190" t="s">
        <v>547</v>
      </c>
      <c r="B85" s="122"/>
      <c r="C85" s="122"/>
      <c r="D85" s="122"/>
      <c r="E85" s="122"/>
      <c r="F85" s="122"/>
      <c r="G85" s="122"/>
      <c r="H85" s="122"/>
      <c r="I85" s="122"/>
      <c r="J85" s="122"/>
      <c r="K85" s="192"/>
      <c r="L85" s="122"/>
      <c r="M85" s="122"/>
      <c r="N85" s="122"/>
      <c r="O85" s="122"/>
      <c r="P85" s="122"/>
      <c r="Q85" s="122"/>
      <c r="R85" s="122"/>
      <c r="S85" s="122"/>
      <c r="T85" s="122"/>
      <c r="U85" s="122"/>
      <c r="V85" s="192"/>
      <c r="W85" s="192"/>
      <c r="X85" s="122"/>
      <c r="Y85" s="122"/>
      <c r="Z85" s="122"/>
      <c r="AA85" s="122"/>
      <c r="AB85" s="122"/>
      <c r="AC85" s="122"/>
      <c r="AD85" s="122"/>
      <c r="AE85" s="122"/>
      <c r="AF85" s="122"/>
      <c r="AG85" s="122"/>
      <c r="AH85" s="122"/>
      <c r="AI85" s="122"/>
      <c r="AJ85" s="122"/>
      <c r="AK85" s="122"/>
      <c r="AL85" s="122"/>
      <c r="AM85" s="122"/>
      <c r="AN85" s="122"/>
      <c r="AO85" s="114"/>
      <c r="AP85" s="122"/>
      <c r="AQ85" s="114">
        <v>2.027427164737166</v>
      </c>
      <c r="AR85" s="114">
        <v>1.0711559267191246</v>
      </c>
      <c r="AS85" s="114">
        <v>1.3335606126056494</v>
      </c>
      <c r="AT85" s="114">
        <v>0.93003908105757982</v>
      </c>
      <c r="AU85" s="114">
        <v>0.74865478219839943</v>
      </c>
      <c r="AV85" s="114">
        <v>0.59081154932491775</v>
      </c>
      <c r="AW85" s="114">
        <v>0.53210499783311083</v>
      </c>
    </row>
    <row r="86" spans="1:54" x14ac:dyDescent="0.2">
      <c r="A86" s="185" t="s">
        <v>555</v>
      </c>
      <c r="B86" s="122"/>
      <c r="C86" s="122"/>
      <c r="D86" s="122"/>
      <c r="E86" s="122"/>
      <c r="F86" s="122"/>
      <c r="G86" s="122"/>
      <c r="H86" s="122"/>
      <c r="I86" s="122"/>
      <c r="J86" s="122"/>
      <c r="K86" s="192"/>
      <c r="L86" s="122"/>
      <c r="M86" s="122"/>
      <c r="N86" s="122"/>
      <c r="O86" s="122"/>
      <c r="P86" s="122"/>
      <c r="Q86" s="122"/>
      <c r="R86" s="122"/>
      <c r="S86" s="122"/>
      <c r="T86" s="122"/>
      <c r="U86" s="122"/>
      <c r="V86" s="192"/>
      <c r="W86" s="192"/>
      <c r="X86" s="122"/>
      <c r="Y86" s="122"/>
      <c r="Z86" s="122"/>
      <c r="AA86" s="122"/>
      <c r="AB86" s="122"/>
      <c r="AC86" s="122"/>
      <c r="AD86" s="122"/>
      <c r="AE86" s="122"/>
      <c r="AF86" s="122"/>
      <c r="AG86" s="122"/>
      <c r="AH86" s="122"/>
      <c r="AI86" s="122"/>
      <c r="AJ86" s="122"/>
      <c r="AK86" s="122"/>
      <c r="AL86" s="122"/>
      <c r="AM86" s="122"/>
      <c r="AN86" s="122"/>
      <c r="AO86" s="114"/>
      <c r="AP86" s="122"/>
      <c r="AR86" s="114">
        <v>1.7721895115578277</v>
      </c>
      <c r="AS86" s="114">
        <v>2.1289957002718198</v>
      </c>
      <c r="AT86" s="114">
        <v>2.3773683483482193</v>
      </c>
      <c r="AU86" s="114">
        <v>2.7843366336305673</v>
      </c>
      <c r="AV86" s="114">
        <v>2.4811789952434529</v>
      </c>
      <c r="AW86" s="114">
        <v>2.3514081608808026</v>
      </c>
      <c r="AX86" s="114">
        <v>2.1823592406930206</v>
      </c>
    </row>
    <row r="87" spans="1:54" x14ac:dyDescent="0.2">
      <c r="A87" s="185" t="s">
        <v>578</v>
      </c>
      <c r="B87" s="122"/>
      <c r="C87" s="122"/>
      <c r="D87" s="122"/>
      <c r="E87" s="122"/>
      <c r="F87" s="122"/>
      <c r="G87" s="122"/>
      <c r="H87" s="122"/>
      <c r="I87" s="122"/>
      <c r="J87" s="122"/>
      <c r="K87" s="192"/>
      <c r="L87" s="122"/>
      <c r="M87" s="122"/>
      <c r="N87" s="122"/>
      <c r="O87" s="122"/>
      <c r="P87" s="122"/>
      <c r="Q87" s="122"/>
      <c r="R87" s="122"/>
      <c r="S87" s="122"/>
      <c r="T87" s="122"/>
      <c r="U87" s="122"/>
      <c r="V87" s="192"/>
      <c r="W87" s="192"/>
      <c r="X87" s="122"/>
      <c r="Y87" s="122"/>
      <c r="Z87" s="122"/>
      <c r="AA87" s="122"/>
      <c r="AB87" s="122"/>
      <c r="AC87" s="122"/>
      <c r="AD87" s="122"/>
      <c r="AE87" s="122"/>
      <c r="AF87" s="122"/>
      <c r="AG87" s="122"/>
      <c r="AH87" s="122"/>
      <c r="AI87" s="122"/>
      <c r="AJ87" s="122"/>
      <c r="AK87" s="122"/>
      <c r="AL87" s="122"/>
      <c r="AM87" s="122"/>
      <c r="AN87" s="122"/>
      <c r="AO87" s="114"/>
      <c r="AP87" s="122"/>
      <c r="AR87" s="114"/>
      <c r="AS87" s="114">
        <v>2.5274085135469022</v>
      </c>
      <c r="AT87" s="114">
        <v>19.016635136490397</v>
      </c>
      <c r="AU87" s="114">
        <v>7.400032964739661</v>
      </c>
      <c r="AV87" s="114">
        <v>4.4492528500732487</v>
      </c>
      <c r="AW87" s="114">
        <v>4.1130922807275905</v>
      </c>
      <c r="AX87" s="114">
        <v>3.9269697085343078</v>
      </c>
      <c r="AY87" s="114">
        <v>3.8616613200838561</v>
      </c>
    </row>
    <row r="88" spans="1:54" x14ac:dyDescent="0.2">
      <c r="A88" s="185" t="s">
        <v>581</v>
      </c>
      <c r="B88" s="122"/>
      <c r="C88" s="122"/>
      <c r="D88" s="122"/>
      <c r="E88" s="122"/>
      <c r="F88" s="122"/>
      <c r="G88" s="122"/>
      <c r="H88" s="122"/>
      <c r="I88" s="122"/>
      <c r="J88" s="122"/>
      <c r="K88" s="192"/>
      <c r="L88" s="122"/>
      <c r="M88" s="122"/>
      <c r="N88" s="122"/>
      <c r="O88" s="122"/>
      <c r="P88" s="122"/>
      <c r="Q88" s="122"/>
      <c r="R88" s="122"/>
      <c r="S88" s="122"/>
      <c r="T88" s="122"/>
      <c r="U88" s="122"/>
      <c r="V88" s="192"/>
      <c r="W88" s="192"/>
      <c r="X88" s="122"/>
      <c r="Y88" s="122"/>
      <c r="Z88" s="122"/>
      <c r="AA88" s="122"/>
      <c r="AB88" s="122"/>
      <c r="AC88" s="122"/>
      <c r="AD88" s="122"/>
      <c r="AE88" s="122"/>
      <c r="AF88" s="122"/>
      <c r="AG88" s="122"/>
      <c r="AH88" s="122"/>
      <c r="AI88" s="122"/>
      <c r="AJ88" s="122"/>
      <c r="AK88" s="122"/>
      <c r="AL88" s="122"/>
      <c r="AM88" s="122"/>
      <c r="AN88" s="122"/>
      <c r="AO88" s="114"/>
      <c r="AP88" s="122"/>
      <c r="AR88" s="114"/>
      <c r="AS88" s="114">
        <v>2.5663230184926151</v>
      </c>
      <c r="AT88" s="114">
        <v>16.913985444132884</v>
      </c>
      <c r="AU88" s="114">
        <v>10.330700835908766</v>
      </c>
      <c r="AV88" s="114">
        <v>4.5020679247077258</v>
      </c>
      <c r="AW88" s="114">
        <v>3.4702553417316246</v>
      </c>
      <c r="AX88" s="114">
        <v>2.9172068954705752</v>
      </c>
      <c r="AY88" s="114">
        <v>2.7783685650464593</v>
      </c>
    </row>
    <row r="89" spans="1:54" x14ac:dyDescent="0.2">
      <c r="A89" s="185" t="s">
        <v>584</v>
      </c>
      <c r="B89" s="122"/>
      <c r="C89" s="122"/>
      <c r="D89" s="122"/>
      <c r="E89" s="122"/>
      <c r="F89" s="122"/>
      <c r="G89" s="122"/>
      <c r="H89" s="122"/>
      <c r="I89" s="122"/>
      <c r="J89" s="122"/>
      <c r="K89" s="192"/>
      <c r="L89" s="122"/>
      <c r="M89" s="122"/>
      <c r="N89" s="122"/>
      <c r="O89" s="122"/>
      <c r="P89" s="122"/>
      <c r="Q89" s="122"/>
      <c r="R89" s="122"/>
      <c r="S89" s="122"/>
      <c r="T89" s="122"/>
      <c r="U89" s="122"/>
      <c r="V89" s="192"/>
      <c r="W89" s="192"/>
      <c r="X89" s="122"/>
      <c r="Y89" s="122"/>
      <c r="Z89" s="122"/>
      <c r="AA89" s="122"/>
      <c r="AB89" s="122"/>
      <c r="AC89" s="122"/>
      <c r="AD89" s="122"/>
      <c r="AE89" s="122"/>
      <c r="AF89" s="122"/>
      <c r="AG89" s="122"/>
      <c r="AH89" s="122"/>
      <c r="AI89" s="122"/>
      <c r="AJ89" s="122"/>
      <c r="AK89" s="122"/>
      <c r="AL89" s="122"/>
      <c r="AM89" s="122"/>
      <c r="AN89" s="122"/>
      <c r="AO89" s="114"/>
      <c r="AP89" s="122"/>
      <c r="AR89" s="114"/>
      <c r="AS89" s="114"/>
      <c r="AT89" s="114">
        <v>15.244422780869286</v>
      </c>
      <c r="AU89" s="114">
        <v>7.896566376225417</v>
      </c>
      <c r="AV89" s="114">
        <v>3.3460555850731923</v>
      </c>
      <c r="AW89" s="114">
        <v>2.3888791403992</v>
      </c>
      <c r="AX89" s="114">
        <v>1.7392579270552353</v>
      </c>
      <c r="AY89" s="114">
        <v>1.6794934803674266</v>
      </c>
      <c r="AZ89" s="114">
        <v>1.5336107801653434</v>
      </c>
    </row>
    <row r="90" spans="1:54" x14ac:dyDescent="0.2">
      <c r="A90" s="185" t="s">
        <v>595</v>
      </c>
      <c r="B90" s="122"/>
      <c r="C90" s="122"/>
      <c r="D90" s="122"/>
      <c r="E90" s="122"/>
      <c r="F90" s="122"/>
      <c r="G90" s="122"/>
      <c r="H90" s="122"/>
      <c r="I90" s="122"/>
      <c r="J90" s="122"/>
      <c r="K90" s="192"/>
      <c r="L90" s="122"/>
      <c r="M90" s="122"/>
      <c r="N90" s="122"/>
      <c r="O90" s="122"/>
      <c r="P90" s="122"/>
      <c r="Q90" s="122"/>
      <c r="R90" s="122"/>
      <c r="S90" s="122"/>
      <c r="T90" s="122"/>
      <c r="U90" s="122"/>
      <c r="V90" s="192"/>
      <c r="W90" s="192"/>
      <c r="X90" s="122"/>
      <c r="Y90" s="122"/>
      <c r="Z90" s="122"/>
      <c r="AA90" s="122"/>
      <c r="AB90" s="122"/>
      <c r="AC90" s="122"/>
      <c r="AD90" s="122"/>
      <c r="AE90" s="122"/>
      <c r="AF90" s="122"/>
      <c r="AG90" s="122"/>
      <c r="AH90" s="122"/>
      <c r="AI90" s="122"/>
      <c r="AJ90" s="122"/>
      <c r="AK90" s="122"/>
      <c r="AL90" s="122"/>
      <c r="AM90" s="122"/>
      <c r="AN90" s="122"/>
      <c r="AO90" s="114"/>
      <c r="AP90" s="122"/>
      <c r="AR90" s="114"/>
      <c r="AS90" s="114"/>
      <c r="AT90" s="114">
        <v>15.029808245835271</v>
      </c>
      <c r="AU90" s="114">
        <v>5.4064361136293551</v>
      </c>
      <c r="AV90" s="114">
        <v>3.9448448171898991</v>
      </c>
      <c r="AW90" s="114">
        <v>1.9147022095357173</v>
      </c>
      <c r="AX90" s="114">
        <v>1.3397307895771098</v>
      </c>
      <c r="AY90" s="114">
        <v>1.2323035002075025</v>
      </c>
      <c r="AZ90" s="114">
        <v>1.0763712286748497</v>
      </c>
    </row>
    <row r="91" spans="1:54" x14ac:dyDescent="0.2">
      <c r="A91" s="185" t="s">
        <v>605</v>
      </c>
      <c r="B91" s="122"/>
      <c r="C91" s="122"/>
      <c r="D91" s="122"/>
      <c r="E91" s="122"/>
      <c r="F91" s="122"/>
      <c r="G91" s="122"/>
      <c r="H91" s="122"/>
      <c r="I91" s="122"/>
      <c r="J91" s="122"/>
      <c r="K91" s="192"/>
      <c r="L91" s="122"/>
      <c r="M91" s="122"/>
      <c r="N91" s="122"/>
      <c r="O91" s="122"/>
      <c r="P91" s="122"/>
      <c r="Q91" s="122"/>
      <c r="R91" s="122"/>
      <c r="S91" s="122"/>
      <c r="T91" s="122"/>
      <c r="U91" s="122"/>
      <c r="V91" s="192"/>
      <c r="W91" s="192"/>
      <c r="X91" s="122"/>
      <c r="Y91" s="122"/>
      <c r="Z91" s="122"/>
      <c r="AA91" s="122"/>
      <c r="AB91" s="122"/>
      <c r="AC91" s="122"/>
      <c r="AD91" s="122"/>
      <c r="AE91" s="122"/>
      <c r="AF91" s="122"/>
      <c r="AG91" s="122"/>
      <c r="AH91" s="122"/>
      <c r="AI91" s="122"/>
      <c r="AJ91" s="122"/>
      <c r="AK91" s="122"/>
      <c r="AL91" s="122"/>
      <c r="AM91" s="122"/>
      <c r="AN91" s="122"/>
      <c r="AO91" s="114"/>
      <c r="AP91" s="122"/>
      <c r="AR91" s="114"/>
      <c r="AS91" s="114"/>
      <c r="AT91" s="114"/>
      <c r="AU91" s="114">
        <v>5.689150862046886</v>
      </c>
      <c r="AV91" s="114">
        <v>7.0896393539286464</v>
      </c>
      <c r="AW91" s="114">
        <v>5.5085267581129465</v>
      </c>
      <c r="AX91" s="114">
        <v>3.208756453798963</v>
      </c>
      <c r="AY91" s="114">
        <v>2.8347857775629959</v>
      </c>
      <c r="AZ91" s="114">
        <v>2.8525033758808682</v>
      </c>
      <c r="BA91" s="114">
        <v>2.3637924584526839</v>
      </c>
    </row>
    <row r="92" spans="1:54" x14ac:dyDescent="0.2">
      <c r="A92" s="190"/>
      <c r="B92" s="122"/>
      <c r="C92" s="122"/>
      <c r="D92" s="122"/>
      <c r="E92" s="122"/>
      <c r="F92" s="122"/>
      <c r="G92" s="122"/>
      <c r="H92" s="122"/>
      <c r="I92" s="122"/>
      <c r="J92" s="122"/>
      <c r="K92" s="192"/>
      <c r="L92" s="122"/>
      <c r="M92" s="122"/>
      <c r="N92" s="122"/>
      <c r="O92" s="122"/>
      <c r="P92" s="122"/>
      <c r="Q92" s="122"/>
      <c r="R92" s="122"/>
      <c r="S92" s="122"/>
      <c r="T92" s="122"/>
      <c r="U92" s="122"/>
      <c r="V92" s="192"/>
      <c r="W92" s="192"/>
      <c r="X92" s="122"/>
      <c r="Y92" s="122"/>
      <c r="Z92" s="122"/>
      <c r="AA92" s="122"/>
      <c r="AB92" s="122"/>
      <c r="AC92" s="122"/>
      <c r="AD92" s="122"/>
      <c r="AE92" s="122"/>
      <c r="AF92" s="122"/>
      <c r="AG92" s="122"/>
      <c r="AH92" s="122"/>
      <c r="AI92" s="122"/>
      <c r="AJ92" s="122"/>
      <c r="AK92" s="122"/>
      <c r="AL92" s="122"/>
      <c r="AM92" s="122"/>
      <c r="AN92" s="122"/>
      <c r="AO92" s="114"/>
      <c r="AP92" s="114"/>
      <c r="AQ92" s="114"/>
      <c r="AR92" s="114"/>
      <c r="AS92" s="114"/>
      <c r="AT92" s="114"/>
      <c r="AU92" s="114"/>
      <c r="AV92" s="122"/>
      <c r="AW92" s="122"/>
    </row>
    <row r="93" spans="1:54" x14ac:dyDescent="0.2">
      <c r="A93" s="110" t="s">
        <v>287</v>
      </c>
      <c r="B93" s="114">
        <v>4.9293395642137261</v>
      </c>
      <c r="C93" s="114">
        <v>3.8669210904910098</v>
      </c>
      <c r="D93" s="114">
        <v>4.5140332640332641</v>
      </c>
      <c r="E93" s="114">
        <v>3.6733132460208635</v>
      </c>
      <c r="F93" s="114">
        <v>4.3114627282885323</v>
      </c>
      <c r="G93" s="114">
        <v>2.0107930549038011</v>
      </c>
      <c r="H93" s="114">
        <v>2.6081009288039132</v>
      </c>
      <c r="I93" s="114">
        <v>3.2955802030626944</v>
      </c>
      <c r="J93" s="114">
        <v>3.2472578998906791</v>
      </c>
      <c r="K93" s="114">
        <v>2.1317815737994277</v>
      </c>
      <c r="L93" s="114">
        <v>1.9183704825557784</v>
      </c>
      <c r="M93" s="114">
        <v>0.99128280669399171</v>
      </c>
      <c r="N93" s="114">
        <v>-0.9692028350497397</v>
      </c>
      <c r="O93" s="114">
        <v>1.9673452421183228E-2</v>
      </c>
      <c r="P93" s="114">
        <v>1.0757985763868463</v>
      </c>
      <c r="Q93" s="114">
        <v>3.3184984925437124</v>
      </c>
      <c r="R93" s="114">
        <v>6.2769853351463514</v>
      </c>
      <c r="S93" s="114">
        <v>6.55909857427564</v>
      </c>
      <c r="T93" s="114">
        <v>5.3468306601614612</v>
      </c>
      <c r="U93" s="114">
        <v>4.102301837521833</v>
      </c>
      <c r="V93" s="114">
        <v>3.1284476306259927</v>
      </c>
      <c r="W93" s="114">
        <v>1.0995544194505955</v>
      </c>
      <c r="X93" s="114">
        <v>-6.5299854955170661E-3</v>
      </c>
      <c r="Y93" s="114">
        <v>-1.0941016198485773</v>
      </c>
      <c r="Z93" s="114">
        <v>-1.3682526264402011</v>
      </c>
      <c r="AA93" s="114">
        <v>0.57059893373714976</v>
      </c>
      <c r="AB93" s="114">
        <v>3.0108010689410754</v>
      </c>
      <c r="AC93" s="114">
        <v>3.4262687662609559</v>
      </c>
      <c r="AD93" s="114">
        <v>3.9148373138798367</v>
      </c>
      <c r="AE93" s="114">
        <v>3.2449664665686115</v>
      </c>
      <c r="AF93" s="114">
        <v>2.834210259260479</v>
      </c>
      <c r="AG93" s="114">
        <v>3.0072870473833571</v>
      </c>
      <c r="AH93" s="114">
        <v>7.5389953479677194</v>
      </c>
      <c r="AI93" s="114">
        <v>10.241646390163266</v>
      </c>
      <c r="AJ93" s="114">
        <v>8.6960601640995208</v>
      </c>
      <c r="AK93" s="114">
        <v>7.2568196286599109</v>
      </c>
      <c r="AL93" s="114">
        <v>7.174998248390402</v>
      </c>
      <c r="AM93" s="114">
        <v>5.6739508863316237</v>
      </c>
      <c r="AN93" s="114">
        <v>5.1638762682599317</v>
      </c>
      <c r="AO93" s="114">
        <v>4.2071254199848269</v>
      </c>
      <c r="AP93" s="114">
        <v>2.7090889407498326</v>
      </c>
      <c r="AQ93" s="114">
        <v>2.8000523080946778</v>
      </c>
      <c r="AR93" s="114">
        <v>2.0400308282756647</v>
      </c>
      <c r="AS93" s="114">
        <v>2.8694914206887723</v>
      </c>
      <c r="AT93" s="114">
        <v>14.983321671283559</v>
      </c>
      <c r="AU93" s="114">
        <v>5.6891508620468851</v>
      </c>
      <c r="AV93" s="114" t="s">
        <v>322</v>
      </c>
      <c r="AW93" s="114" t="s">
        <v>322</v>
      </c>
      <c r="AX93" s="22" t="s">
        <v>322</v>
      </c>
      <c r="AY93" s="22" t="s">
        <v>322</v>
      </c>
      <c r="AZ93" s="22" t="s">
        <v>322</v>
      </c>
      <c r="BA93" s="22" t="s">
        <v>322</v>
      </c>
      <c r="BB93" s="22" t="s">
        <v>322</v>
      </c>
    </row>
    <row r="94" spans="1:54" x14ac:dyDescent="0.2">
      <c r="A94" s="129" t="s">
        <v>288</v>
      </c>
      <c r="B94" s="114"/>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14"/>
      <c r="AR94" s="122"/>
      <c r="AS94" s="122"/>
      <c r="AT94" s="122"/>
      <c r="AU94" s="122"/>
      <c r="AV94" s="122"/>
      <c r="AW94" s="122"/>
    </row>
    <row r="95" spans="1:54" x14ac:dyDescent="0.2">
      <c r="AQ95" s="22"/>
    </row>
    <row r="96" spans="1:54" s="262" customFormat="1" ht="11.25" x14ac:dyDescent="0.2">
      <c r="A96" s="268" t="s">
        <v>566</v>
      </c>
      <c r="AQ96" s="235">
        <v>2.027427164737166</v>
      </c>
      <c r="AR96" s="235">
        <v>1.922113440966972</v>
      </c>
      <c r="AS96" s="235">
        <v>2.1650430364226265</v>
      </c>
      <c r="AT96" s="235">
        <v>1.7682541808357159</v>
      </c>
      <c r="AU96" s="235">
        <v>1.5960215152629984</v>
      </c>
      <c r="AV96" s="235">
        <v>1.4525767173832689</v>
      </c>
      <c r="AW96" s="235">
        <v>1.3176426927217428</v>
      </c>
    </row>
    <row r="97" spans="1:58" s="262" customFormat="1" ht="11.25" x14ac:dyDescent="0.2">
      <c r="A97" s="269" t="s">
        <v>568</v>
      </c>
      <c r="AR97" s="235">
        <v>1.7721895115578277</v>
      </c>
      <c r="AS97" s="235">
        <v>2.1196300308562432</v>
      </c>
      <c r="AT97" s="235">
        <v>2.3769045874205474</v>
      </c>
      <c r="AU97" s="235">
        <v>2.7838658625924966</v>
      </c>
      <c r="AV97" s="235">
        <v>2.480760737918033</v>
      </c>
      <c r="AW97" s="235">
        <v>2.3510277673757485</v>
      </c>
      <c r="AX97" s="235">
        <v>2.1818900689908407</v>
      </c>
    </row>
    <row r="101" spans="1:58" x14ac:dyDescent="0.2">
      <c r="AZ101" s="284">
        <v>133.27199999999999</v>
      </c>
      <c r="BA101" s="1">
        <v>177.03391923297974</v>
      </c>
      <c r="BB101" s="1">
        <v>140.02807449614903</v>
      </c>
      <c r="BC101" s="1">
        <v>84.326581987641745</v>
      </c>
      <c r="BD101" s="1">
        <v>76.915010221239271</v>
      </c>
      <c r="BE101" s="1">
        <v>80.345397634826071</v>
      </c>
      <c r="BF101" s="1">
        <v>69.197738504808768</v>
      </c>
    </row>
    <row r="102" spans="1:58" x14ac:dyDescent="0.2">
      <c r="AU102" s="22"/>
      <c r="AV102" s="22"/>
      <c r="AW102" s="22"/>
      <c r="AX102" s="22"/>
      <c r="AY102" s="22"/>
      <c r="BA102" s="22"/>
    </row>
    <row r="103" spans="1:58" x14ac:dyDescent="0.2">
      <c r="A103" s="280"/>
      <c r="AU103" s="22"/>
      <c r="AV103" s="22"/>
      <c r="AW103" s="22"/>
      <c r="AX103" s="22"/>
      <c r="AY103" s="22"/>
      <c r="AZ103" s="22"/>
      <c r="BA103" s="22"/>
    </row>
  </sheetData>
  <phoneticPr fontId="63" type="noConversion"/>
  <hyperlinks>
    <hyperlink ref="A4" location="Contents!A1" display="Back to contents" xr:uid="{00000000-0004-0000-1300-000000000000}"/>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dimension ref="A1:BF103"/>
  <sheetViews>
    <sheetView zoomScale="85" zoomScaleNormal="85"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27" width="9.140625" style="1"/>
    <col min="28" max="34" width="9.5703125" style="1" bestFit="1" customWidth="1"/>
    <col min="35" max="51" width="9.140625" style="1"/>
    <col min="52" max="52" width="12" style="1" bestFit="1" customWidth="1"/>
    <col min="53" max="16384" width="9.140625" style="1"/>
  </cols>
  <sheetData>
    <row r="1" spans="1:40" s="88" customFormat="1" ht="40.5" customHeight="1" x14ac:dyDescent="0.3">
      <c r="A1" s="172" t="s">
        <v>81</v>
      </c>
      <c r="B1" s="170" t="s">
        <v>49</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40" s="88" customFormat="1" ht="13.5" customHeight="1" x14ac:dyDescent="0.2">
      <c r="A2" s="106" t="s">
        <v>78</v>
      </c>
      <c r="B2" s="119" t="s">
        <v>52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40"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40" s="88" customFormat="1" ht="13.5" customHeight="1" x14ac:dyDescent="0.2">
      <c r="A4" s="108" t="s">
        <v>307</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144</v>
      </c>
      <c r="AI4" s="109" t="s">
        <v>443</v>
      </c>
      <c r="AJ4" s="109" t="s">
        <v>531</v>
      </c>
      <c r="AK4" s="109" t="s">
        <v>563</v>
      </c>
      <c r="AL4" s="109" t="s">
        <v>579</v>
      </c>
      <c r="AM4" s="109" t="s">
        <v>585</v>
      </c>
      <c r="AN4" s="109" t="s">
        <v>606</v>
      </c>
    </row>
    <row r="5" spans="1:40" x14ac:dyDescent="0.2">
      <c r="A5" s="110" t="s">
        <v>317</v>
      </c>
      <c r="B5" s="111">
        <v>203</v>
      </c>
      <c r="C5" s="111">
        <v>219</v>
      </c>
      <c r="D5" s="111">
        <v>229</v>
      </c>
      <c r="E5" s="111">
        <v>240</v>
      </c>
      <c r="F5" s="111">
        <v>253</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40" x14ac:dyDescent="0.2">
      <c r="A6" s="110" t="s">
        <v>472</v>
      </c>
      <c r="B6" s="111"/>
      <c r="C6" s="111">
        <v>218.7</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40" x14ac:dyDescent="0.2">
      <c r="A7" s="110" t="s">
        <v>473</v>
      </c>
      <c r="B7" s="111"/>
      <c r="C7" s="111">
        <v>217</v>
      </c>
      <c r="D7" s="111">
        <v>226</v>
      </c>
      <c r="E7" s="111">
        <v>240</v>
      </c>
      <c r="F7" s="111">
        <v>260</v>
      </c>
      <c r="G7" s="111">
        <v>281</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40" x14ac:dyDescent="0.2">
      <c r="A8" s="110" t="s">
        <v>474</v>
      </c>
      <c r="B8" s="111"/>
      <c r="C8" s="111"/>
      <c r="D8" s="111">
        <v>225.4</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40" x14ac:dyDescent="0.2">
      <c r="A9" s="110" t="s">
        <v>475</v>
      </c>
      <c r="B9" s="111"/>
      <c r="C9" s="111"/>
      <c r="D9" s="111">
        <v>222</v>
      </c>
      <c r="E9" s="111">
        <v>230</v>
      </c>
      <c r="F9" s="111">
        <v>247</v>
      </c>
      <c r="G9" s="111">
        <v>270</v>
      </c>
      <c r="H9" s="111">
        <v>290</v>
      </c>
      <c r="I9" s="111">
        <v>312</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40" x14ac:dyDescent="0.2">
      <c r="A10" s="110" t="s">
        <v>476</v>
      </c>
      <c r="B10" s="111"/>
      <c r="C10" s="111"/>
      <c r="D10" s="111"/>
      <c r="E10" s="111">
        <v>223.1</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40" x14ac:dyDescent="0.2">
      <c r="A11" s="110" t="s">
        <v>477</v>
      </c>
      <c r="B11" s="111"/>
      <c r="C11" s="111"/>
      <c r="D11" s="111"/>
      <c r="E11" s="111">
        <v>224</v>
      </c>
      <c r="F11" s="111">
        <v>229</v>
      </c>
      <c r="G11" s="111">
        <v>251</v>
      </c>
      <c r="H11" s="111">
        <v>275</v>
      </c>
      <c r="I11" s="111">
        <v>293</v>
      </c>
      <c r="J11" s="111">
        <v>311</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40" x14ac:dyDescent="0.2">
      <c r="A12" s="110" t="s">
        <v>478</v>
      </c>
      <c r="B12" s="111"/>
      <c r="C12" s="111"/>
      <c r="D12" s="111"/>
      <c r="E12" s="111"/>
      <c r="F12" s="111">
        <v>229.7</v>
      </c>
      <c r="G12" s="111">
        <v>252.4</v>
      </c>
      <c r="H12" s="111">
        <v>280</v>
      </c>
      <c r="I12" s="111">
        <v>301</v>
      </c>
      <c r="J12" s="111">
        <v>322</v>
      </c>
      <c r="K12" s="111">
        <v>341</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40" x14ac:dyDescent="0.2">
      <c r="A13" s="110" t="s">
        <v>479</v>
      </c>
      <c r="B13" s="111"/>
      <c r="C13" s="111"/>
      <c r="D13" s="111"/>
      <c r="E13" s="111"/>
      <c r="F13" s="111">
        <v>232.3</v>
      </c>
      <c r="G13" s="111">
        <v>254.3</v>
      </c>
      <c r="H13" s="111">
        <v>280.7</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40" x14ac:dyDescent="0.2">
      <c r="A14" s="110" t="s">
        <v>480</v>
      </c>
      <c r="B14" s="111"/>
      <c r="C14" s="111"/>
      <c r="D14" s="111"/>
      <c r="E14" s="111"/>
      <c r="F14" s="111"/>
      <c r="G14" s="111">
        <v>256.39999999999998</v>
      </c>
      <c r="H14" s="111">
        <v>282.7</v>
      </c>
      <c r="I14" s="111">
        <v>302</v>
      </c>
      <c r="J14" s="111">
        <v>319</v>
      </c>
      <c r="K14" s="111">
        <v>335</v>
      </c>
      <c r="L14" s="111">
        <v>352</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40" x14ac:dyDescent="0.2">
      <c r="A15" s="110" t="s">
        <v>481</v>
      </c>
      <c r="B15" s="111"/>
      <c r="C15" s="111"/>
      <c r="D15" s="111"/>
      <c r="E15" s="111"/>
      <c r="F15" s="111"/>
      <c r="G15" s="111">
        <v>254.4</v>
      </c>
      <c r="H15" s="111">
        <v>280.2</v>
      </c>
      <c r="I15" s="111">
        <v>296.8</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40" x14ac:dyDescent="0.2">
      <c r="A16" s="110" t="s">
        <v>482</v>
      </c>
      <c r="B16" s="111"/>
      <c r="C16" s="111"/>
      <c r="D16" s="111"/>
      <c r="E16" s="111"/>
      <c r="F16" s="111"/>
      <c r="G16" s="111"/>
      <c r="H16" s="111">
        <v>276.10000000000002</v>
      </c>
      <c r="I16" s="111">
        <v>289.89999999999998</v>
      </c>
      <c r="J16" s="111">
        <v>308</v>
      </c>
      <c r="K16" s="111">
        <v>327</v>
      </c>
      <c r="L16" s="111">
        <v>344</v>
      </c>
      <c r="M16" s="111">
        <v>363</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483</v>
      </c>
      <c r="B17" s="111"/>
      <c r="C17" s="111"/>
      <c r="D17" s="111"/>
      <c r="E17" s="111"/>
      <c r="F17" s="111"/>
      <c r="G17" s="111"/>
      <c r="H17" s="111">
        <v>271.60000000000002</v>
      </c>
      <c r="I17" s="111">
        <v>286.89999999999998</v>
      </c>
      <c r="J17" s="111">
        <v>302.39999999999998</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484</v>
      </c>
      <c r="B18" s="111"/>
      <c r="C18" s="111"/>
      <c r="D18" s="111"/>
      <c r="E18" s="111"/>
      <c r="F18" s="111"/>
      <c r="G18" s="111"/>
      <c r="H18" s="111"/>
      <c r="I18" s="111">
        <v>286.2</v>
      </c>
      <c r="J18" s="111">
        <v>304</v>
      </c>
      <c r="K18" s="111">
        <v>320</v>
      </c>
      <c r="L18" s="111">
        <v>338</v>
      </c>
      <c r="M18" s="111">
        <v>357</v>
      </c>
      <c r="N18" s="111">
        <v>376</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483</v>
      </c>
      <c r="B19" s="111"/>
      <c r="C19" s="111"/>
      <c r="D19" s="111"/>
      <c r="E19" s="111"/>
      <c r="F19" s="111"/>
      <c r="G19" s="111"/>
      <c r="H19" s="111"/>
      <c r="I19" s="111">
        <v>285.39999999999998</v>
      </c>
      <c r="J19" s="111">
        <v>310.89999999999998</v>
      </c>
      <c r="K19" s="111">
        <v>329.6</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485</v>
      </c>
      <c r="B20" s="111"/>
      <c r="C20" s="111"/>
      <c r="D20" s="111"/>
      <c r="E20" s="111"/>
      <c r="F20" s="111"/>
      <c r="G20" s="111"/>
      <c r="H20" s="111"/>
      <c r="I20" s="111"/>
      <c r="J20" s="111">
        <v>308.2</v>
      </c>
      <c r="K20" s="111">
        <v>326.3</v>
      </c>
      <c r="L20" s="111"/>
      <c r="M20" s="111"/>
      <c r="N20" s="111"/>
      <c r="O20" s="111"/>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318</v>
      </c>
      <c r="B21" s="111"/>
      <c r="C21" s="111"/>
      <c r="D21" s="111"/>
      <c r="E21" s="111"/>
      <c r="F21" s="111"/>
      <c r="G21" s="111"/>
      <c r="H21" s="111"/>
      <c r="I21" s="111"/>
      <c r="J21" s="111">
        <v>316</v>
      </c>
      <c r="K21" s="111">
        <v>334</v>
      </c>
      <c r="L21" s="111">
        <v>349</v>
      </c>
      <c r="M21" s="111">
        <v>368</v>
      </c>
      <c r="N21" s="111">
        <v>389</v>
      </c>
      <c r="O21" s="111">
        <v>407</v>
      </c>
      <c r="P21" s="111">
        <v>427</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486</v>
      </c>
      <c r="B22" s="111"/>
      <c r="C22" s="111"/>
      <c r="D22" s="111"/>
      <c r="E22" s="111"/>
      <c r="F22" s="111"/>
      <c r="G22" s="111"/>
      <c r="H22" s="111"/>
      <c r="I22" s="111"/>
      <c r="J22" s="111"/>
      <c r="K22" s="111">
        <v>335.9</v>
      </c>
      <c r="L22" s="111">
        <v>347.9</v>
      </c>
      <c r="M22" s="111">
        <v>367</v>
      </c>
      <c r="N22" s="111">
        <v>390</v>
      </c>
      <c r="O22" s="111">
        <v>410</v>
      </c>
      <c r="P22" s="111">
        <v>430</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487</v>
      </c>
      <c r="B23" s="111"/>
      <c r="C23" s="111"/>
      <c r="D23" s="111"/>
      <c r="E23" s="111"/>
      <c r="F23" s="111"/>
      <c r="G23" s="111"/>
      <c r="H23" s="111"/>
      <c r="I23" s="111"/>
      <c r="J23" s="111"/>
      <c r="K23" s="111">
        <v>334.2</v>
      </c>
      <c r="L23" s="111">
        <v>344.3</v>
      </c>
      <c r="M23" s="111">
        <v>364</v>
      </c>
      <c r="N23" s="111">
        <v>385</v>
      </c>
      <c r="O23" s="111">
        <v>405</v>
      </c>
      <c r="P23" s="111">
        <v>425</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488</v>
      </c>
      <c r="B24" s="111"/>
      <c r="C24" s="111"/>
      <c r="D24" s="111"/>
      <c r="E24" s="111"/>
      <c r="F24" s="111"/>
      <c r="G24" s="111"/>
      <c r="H24" s="111"/>
      <c r="I24" s="111"/>
      <c r="J24" s="111"/>
      <c r="K24" s="111"/>
      <c r="L24" s="111">
        <v>352.1</v>
      </c>
      <c r="M24" s="111">
        <v>370</v>
      </c>
      <c r="N24" s="111">
        <v>389</v>
      </c>
      <c r="O24" s="111">
        <v>407</v>
      </c>
      <c r="P24" s="111">
        <v>426</v>
      </c>
      <c r="Q24" s="111">
        <v>444</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489</v>
      </c>
      <c r="B25" s="111"/>
      <c r="C25" s="111"/>
      <c r="D25" s="111"/>
      <c r="E25" s="111"/>
      <c r="F25" s="111"/>
      <c r="G25" s="111"/>
      <c r="H25" s="111"/>
      <c r="I25" s="111"/>
      <c r="J25" s="111"/>
      <c r="K25" s="111"/>
      <c r="L25" s="111">
        <v>356.2</v>
      </c>
      <c r="M25" s="111">
        <v>375.6</v>
      </c>
      <c r="N25" s="111">
        <v>395</v>
      </c>
      <c r="O25" s="111">
        <v>412</v>
      </c>
      <c r="P25" s="111">
        <v>428</v>
      </c>
      <c r="Q25" s="111">
        <v>448</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490</v>
      </c>
      <c r="B26" s="111"/>
      <c r="C26" s="111"/>
      <c r="D26" s="111"/>
      <c r="E26" s="111"/>
      <c r="F26" s="111"/>
      <c r="G26" s="111"/>
      <c r="H26" s="111"/>
      <c r="I26" s="111"/>
      <c r="J26" s="111"/>
      <c r="K26" s="111"/>
      <c r="L26" s="111"/>
      <c r="M26" s="111">
        <v>380.3</v>
      </c>
      <c r="N26" s="111">
        <v>399</v>
      </c>
      <c r="O26" s="111">
        <v>416</v>
      </c>
      <c r="P26" s="111">
        <v>432</v>
      </c>
      <c r="Q26" s="111">
        <v>452</v>
      </c>
      <c r="R26" s="111">
        <v>473</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491</v>
      </c>
      <c r="B27" s="111"/>
      <c r="C27" s="111"/>
      <c r="D27" s="111"/>
      <c r="E27" s="111"/>
      <c r="F27" s="111"/>
      <c r="G27" s="111"/>
      <c r="H27" s="111"/>
      <c r="I27" s="111"/>
      <c r="J27" s="111"/>
      <c r="K27" s="111"/>
      <c r="L27" s="111"/>
      <c r="M27" s="111">
        <v>383.2</v>
      </c>
      <c r="N27" s="111">
        <v>398.4</v>
      </c>
      <c r="O27" s="111">
        <v>416</v>
      </c>
      <c r="P27" s="111">
        <v>432</v>
      </c>
      <c r="Q27" s="111">
        <v>453</v>
      </c>
      <c r="R27" s="111">
        <v>473</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492</v>
      </c>
      <c r="B28" s="111"/>
      <c r="C28" s="111"/>
      <c r="D28" s="111"/>
      <c r="E28" s="111"/>
      <c r="F28" s="111"/>
      <c r="G28" s="111"/>
      <c r="H28" s="111"/>
      <c r="I28" s="111"/>
      <c r="J28" s="111"/>
      <c r="K28" s="111"/>
      <c r="L28" s="111"/>
      <c r="M28" s="111"/>
      <c r="N28" s="111">
        <v>391.2</v>
      </c>
      <c r="O28" s="111">
        <v>406.2</v>
      </c>
      <c r="P28" s="111">
        <v>430</v>
      </c>
      <c r="Q28" s="111">
        <v>452</v>
      </c>
      <c r="R28" s="111">
        <v>474</v>
      </c>
      <c r="S28" s="111">
        <v>497</v>
      </c>
      <c r="T28" s="111"/>
      <c r="U28" s="111"/>
      <c r="V28" s="111"/>
      <c r="W28" s="188"/>
      <c r="X28" s="188"/>
      <c r="Y28" s="189"/>
      <c r="Z28" s="189"/>
      <c r="AA28" s="156"/>
      <c r="AB28" s="156"/>
      <c r="AC28" s="156"/>
      <c r="AD28" s="123"/>
      <c r="AE28" s="123"/>
      <c r="AF28" s="123"/>
      <c r="AG28" s="123"/>
      <c r="AH28" s="123"/>
      <c r="AI28" s="122"/>
      <c r="AJ28" s="122"/>
    </row>
    <row r="29" spans="1:36" x14ac:dyDescent="0.2">
      <c r="A29" s="126" t="s">
        <v>510</v>
      </c>
      <c r="B29" s="111"/>
      <c r="C29" s="111"/>
      <c r="D29" s="111"/>
      <c r="E29" s="111"/>
      <c r="F29" s="111"/>
      <c r="G29" s="111"/>
      <c r="H29" s="111"/>
      <c r="I29" s="111"/>
      <c r="J29" s="111"/>
      <c r="K29" s="111"/>
      <c r="L29" s="111"/>
      <c r="M29" s="111"/>
      <c r="N29" s="111">
        <v>390.8</v>
      </c>
      <c r="O29" s="111">
        <v>407.2</v>
      </c>
      <c r="P29" s="111">
        <v>442</v>
      </c>
      <c r="Q29" s="111">
        <v>468</v>
      </c>
      <c r="R29" s="111">
        <v>494</v>
      </c>
      <c r="S29" s="111">
        <v>520</v>
      </c>
      <c r="T29" s="111"/>
      <c r="U29" s="111"/>
      <c r="V29" s="111"/>
      <c r="W29" s="188"/>
      <c r="X29" s="188"/>
      <c r="Y29" s="189"/>
      <c r="Z29" s="189"/>
      <c r="AA29" s="156"/>
      <c r="AB29" s="156"/>
      <c r="AC29" s="156"/>
      <c r="AD29" s="123"/>
      <c r="AE29" s="123"/>
      <c r="AF29" s="123"/>
      <c r="AG29" s="123"/>
      <c r="AH29" s="123"/>
      <c r="AI29" s="122"/>
      <c r="AJ29" s="122"/>
    </row>
    <row r="30" spans="1:36" x14ac:dyDescent="0.2">
      <c r="A30" s="110" t="s">
        <v>493</v>
      </c>
      <c r="B30" s="111"/>
      <c r="C30" s="111"/>
      <c r="D30" s="111"/>
      <c r="E30" s="111"/>
      <c r="F30" s="111"/>
      <c r="G30" s="111"/>
      <c r="H30" s="111"/>
      <c r="I30" s="111"/>
      <c r="J30" s="111"/>
      <c r="K30" s="111"/>
      <c r="L30" s="111"/>
      <c r="M30" s="111"/>
      <c r="N30" s="111"/>
      <c r="O30" s="111">
        <v>399.7</v>
      </c>
      <c r="P30" s="111">
        <v>430.3</v>
      </c>
      <c r="Q30" s="111">
        <v>463</v>
      </c>
      <c r="R30" s="111">
        <v>493</v>
      </c>
      <c r="S30" s="111">
        <v>521</v>
      </c>
      <c r="T30" s="111">
        <v>548</v>
      </c>
      <c r="U30" s="111"/>
      <c r="V30" s="111"/>
      <c r="W30" s="188"/>
      <c r="X30" s="188"/>
      <c r="Y30" s="189"/>
      <c r="Z30" s="189"/>
      <c r="AA30" s="156"/>
      <c r="AB30" s="156"/>
      <c r="AC30" s="156"/>
      <c r="AD30" s="123"/>
      <c r="AE30" s="123"/>
      <c r="AF30" s="123"/>
      <c r="AG30" s="123"/>
      <c r="AH30" s="123"/>
      <c r="AI30" s="122"/>
      <c r="AJ30" s="122"/>
    </row>
    <row r="31" spans="1:36" x14ac:dyDescent="0.2">
      <c r="A31" s="110" t="s">
        <v>494</v>
      </c>
      <c r="B31" s="111"/>
      <c r="C31" s="111"/>
      <c r="D31" s="111"/>
      <c r="E31" s="111"/>
      <c r="F31" s="111"/>
      <c r="G31" s="111"/>
      <c r="H31" s="111"/>
      <c r="I31" s="111"/>
      <c r="J31" s="111"/>
      <c r="K31" s="111"/>
      <c r="L31" s="111"/>
      <c r="M31" s="111"/>
      <c r="N31" s="111"/>
      <c r="O31" s="111">
        <v>397.1</v>
      </c>
      <c r="P31" s="111">
        <v>428.3</v>
      </c>
      <c r="Q31" s="111">
        <v>460</v>
      </c>
      <c r="R31" s="111">
        <v>493</v>
      </c>
      <c r="S31" s="111">
        <v>522</v>
      </c>
      <c r="T31" s="111">
        <v>550</v>
      </c>
      <c r="U31" s="111"/>
      <c r="V31" s="111"/>
      <c r="W31" s="188"/>
      <c r="X31" s="188"/>
      <c r="Y31" s="189"/>
      <c r="Z31" s="189"/>
      <c r="AA31" s="156"/>
      <c r="AB31" s="156"/>
      <c r="AC31" s="156"/>
      <c r="AD31" s="123"/>
      <c r="AE31" s="123"/>
      <c r="AF31" s="123"/>
      <c r="AG31" s="123"/>
      <c r="AH31" s="123"/>
      <c r="AI31" s="122"/>
      <c r="AJ31" s="122"/>
    </row>
    <row r="32" spans="1:36" x14ac:dyDescent="0.2">
      <c r="A32" s="110" t="s">
        <v>495</v>
      </c>
      <c r="B32" s="111"/>
      <c r="C32" s="111"/>
      <c r="D32" s="111"/>
      <c r="E32" s="111"/>
      <c r="F32" s="111"/>
      <c r="G32" s="111"/>
      <c r="H32" s="111"/>
      <c r="I32" s="111"/>
      <c r="J32" s="111"/>
      <c r="K32" s="111"/>
      <c r="L32" s="111"/>
      <c r="M32" s="111"/>
      <c r="N32" s="111"/>
      <c r="O32" s="111"/>
      <c r="P32" s="111">
        <v>422.8</v>
      </c>
      <c r="Q32" s="111">
        <v>456.2</v>
      </c>
      <c r="R32" s="111">
        <v>489</v>
      </c>
      <c r="S32" s="111">
        <v>520</v>
      </c>
      <c r="T32" s="111">
        <v>550</v>
      </c>
      <c r="U32" s="111">
        <v>580</v>
      </c>
      <c r="V32" s="111"/>
      <c r="W32" s="188"/>
      <c r="X32" s="188"/>
      <c r="Y32" s="189"/>
      <c r="Z32" s="189"/>
      <c r="AA32" s="156"/>
      <c r="AB32" s="156"/>
      <c r="AC32" s="156"/>
      <c r="AD32" s="123"/>
      <c r="AE32" s="123"/>
      <c r="AF32" s="123"/>
      <c r="AG32" s="123"/>
      <c r="AH32" s="123"/>
      <c r="AI32" s="122"/>
      <c r="AJ32" s="122"/>
    </row>
    <row r="33" spans="1:36" x14ac:dyDescent="0.2">
      <c r="A33" s="110" t="s">
        <v>496</v>
      </c>
      <c r="B33" s="111"/>
      <c r="C33" s="111"/>
      <c r="D33" s="111"/>
      <c r="E33" s="111"/>
      <c r="F33" s="111"/>
      <c r="G33" s="111"/>
      <c r="H33" s="111"/>
      <c r="I33" s="111"/>
      <c r="J33" s="111"/>
      <c r="K33" s="111"/>
      <c r="L33" s="111"/>
      <c r="M33" s="111"/>
      <c r="N33" s="111"/>
      <c r="O33" s="111"/>
      <c r="P33" s="111">
        <v>421.5</v>
      </c>
      <c r="Q33" s="111">
        <v>454.7</v>
      </c>
      <c r="R33" s="111">
        <v>490</v>
      </c>
      <c r="S33" s="111">
        <v>522</v>
      </c>
      <c r="T33" s="111">
        <v>553</v>
      </c>
      <c r="U33" s="111">
        <v>583</v>
      </c>
      <c r="V33" s="111"/>
      <c r="W33" s="188"/>
      <c r="X33" s="188"/>
      <c r="Y33" s="189"/>
      <c r="Z33" s="189"/>
      <c r="AA33" s="156"/>
      <c r="AB33" s="156"/>
      <c r="AC33" s="156"/>
      <c r="AD33" s="123"/>
      <c r="AE33" s="123"/>
      <c r="AF33" s="123"/>
      <c r="AG33" s="123"/>
      <c r="AH33" s="123"/>
      <c r="AI33" s="122"/>
      <c r="AJ33" s="122"/>
    </row>
    <row r="34" spans="1:36" x14ac:dyDescent="0.2">
      <c r="A34" s="110" t="s">
        <v>497</v>
      </c>
      <c r="B34" s="111"/>
      <c r="C34" s="111"/>
      <c r="D34" s="111"/>
      <c r="E34" s="111"/>
      <c r="F34" s="111"/>
      <c r="G34" s="111"/>
      <c r="H34" s="111"/>
      <c r="I34" s="111"/>
      <c r="J34" s="111"/>
      <c r="K34" s="111"/>
      <c r="L34" s="111"/>
      <c r="M34" s="111"/>
      <c r="N34" s="111"/>
      <c r="O34" s="111"/>
      <c r="P34" s="111"/>
      <c r="Q34" s="111">
        <v>451</v>
      </c>
      <c r="R34" s="111">
        <v>487</v>
      </c>
      <c r="S34" s="111">
        <v>520</v>
      </c>
      <c r="T34" s="111">
        <v>552</v>
      </c>
      <c r="U34" s="111">
        <v>582</v>
      </c>
      <c r="V34" s="111">
        <v>612</v>
      </c>
      <c r="W34" s="188"/>
      <c r="X34" s="188"/>
      <c r="Y34" s="189"/>
      <c r="Z34" s="189"/>
      <c r="AA34" s="156"/>
      <c r="AB34" s="156"/>
      <c r="AC34" s="156"/>
      <c r="AD34" s="123"/>
      <c r="AE34" s="123"/>
      <c r="AF34" s="123"/>
      <c r="AG34" s="123"/>
      <c r="AH34" s="123"/>
      <c r="AI34" s="122"/>
      <c r="AJ34" s="122"/>
    </row>
    <row r="35" spans="1:36" x14ac:dyDescent="0.2">
      <c r="A35" s="110" t="s">
        <v>498</v>
      </c>
      <c r="B35" s="111"/>
      <c r="C35" s="111"/>
      <c r="D35" s="111"/>
      <c r="E35" s="111"/>
      <c r="F35" s="111"/>
      <c r="G35" s="111"/>
      <c r="H35" s="111"/>
      <c r="I35" s="111"/>
      <c r="J35" s="111"/>
      <c r="K35" s="111"/>
      <c r="L35" s="111"/>
      <c r="M35" s="111"/>
      <c r="N35" s="111"/>
      <c r="O35" s="111"/>
      <c r="P35" s="111"/>
      <c r="Q35" s="111">
        <v>449.7</v>
      </c>
      <c r="R35" s="111">
        <v>486.7</v>
      </c>
      <c r="S35" s="111">
        <v>520</v>
      </c>
      <c r="T35" s="111">
        <v>553</v>
      </c>
      <c r="U35" s="111">
        <v>582</v>
      </c>
      <c r="V35" s="111">
        <v>612</v>
      </c>
      <c r="W35" s="111"/>
      <c r="X35" s="111"/>
      <c r="Y35" s="155"/>
      <c r="Z35" s="155"/>
      <c r="AA35" s="156"/>
      <c r="AB35" s="156"/>
      <c r="AC35" s="156"/>
      <c r="AD35" s="123"/>
      <c r="AE35" s="123"/>
      <c r="AF35" s="123"/>
      <c r="AG35" s="123"/>
      <c r="AH35" s="123"/>
      <c r="AI35" s="122"/>
      <c r="AJ35" s="122"/>
    </row>
    <row r="36" spans="1:36" x14ac:dyDescent="0.2">
      <c r="A36" s="110" t="s">
        <v>499</v>
      </c>
      <c r="B36" s="111"/>
      <c r="C36" s="111"/>
      <c r="D36" s="111"/>
      <c r="E36" s="111"/>
      <c r="F36" s="111"/>
      <c r="G36" s="111"/>
      <c r="H36" s="111"/>
      <c r="I36" s="111"/>
      <c r="J36" s="111"/>
      <c r="K36" s="111"/>
      <c r="L36" s="111"/>
      <c r="M36" s="111"/>
      <c r="N36" s="111"/>
      <c r="O36" s="111"/>
      <c r="P36" s="111"/>
      <c r="Q36" s="111">
        <v>448.4</v>
      </c>
      <c r="R36" s="111">
        <v>483</v>
      </c>
      <c r="S36" s="111">
        <v>516.6</v>
      </c>
      <c r="T36" s="111">
        <v>550</v>
      </c>
      <c r="U36" s="111">
        <v>581</v>
      </c>
      <c r="V36" s="111">
        <v>612</v>
      </c>
      <c r="W36" s="111">
        <v>642</v>
      </c>
      <c r="X36" s="111"/>
      <c r="Y36" s="155"/>
      <c r="Z36" s="155"/>
      <c r="AA36" s="156"/>
      <c r="AB36" s="156"/>
      <c r="AC36" s="156"/>
      <c r="AD36" s="123"/>
      <c r="AE36" s="123"/>
      <c r="AF36" s="123"/>
      <c r="AG36" s="123"/>
      <c r="AH36" s="123"/>
      <c r="AI36" s="122"/>
      <c r="AJ36" s="122"/>
    </row>
    <row r="37" spans="1:36" x14ac:dyDescent="0.2">
      <c r="A37" s="110" t="s">
        <v>500</v>
      </c>
      <c r="B37" s="111"/>
      <c r="C37" s="111"/>
      <c r="D37" s="111"/>
      <c r="E37" s="111"/>
      <c r="F37" s="111"/>
      <c r="G37" s="111"/>
      <c r="H37" s="111"/>
      <c r="I37" s="111"/>
      <c r="J37" s="111"/>
      <c r="K37" s="111"/>
      <c r="L37" s="111"/>
      <c r="M37" s="111"/>
      <c r="N37" s="111"/>
      <c r="O37" s="111"/>
      <c r="P37" s="111"/>
      <c r="Q37" s="111"/>
      <c r="R37" s="111">
        <v>486.1</v>
      </c>
      <c r="S37" s="111">
        <v>516.4</v>
      </c>
      <c r="T37" s="111">
        <v>553</v>
      </c>
      <c r="U37" s="111">
        <v>585</v>
      </c>
      <c r="V37" s="111">
        <v>615</v>
      </c>
      <c r="W37" s="111">
        <v>645</v>
      </c>
      <c r="X37" s="111"/>
      <c r="Y37" s="155"/>
      <c r="Z37" s="155"/>
      <c r="AA37" s="156"/>
      <c r="AB37" s="156"/>
      <c r="AC37" s="156"/>
      <c r="AD37" s="123"/>
      <c r="AE37" s="123"/>
      <c r="AF37" s="123"/>
      <c r="AG37" s="123"/>
      <c r="AH37" s="123"/>
      <c r="AI37" s="122"/>
      <c r="AJ37" s="122"/>
    </row>
    <row r="38" spans="1:36" x14ac:dyDescent="0.2">
      <c r="A38" s="110" t="s">
        <v>501</v>
      </c>
      <c r="B38" s="111"/>
      <c r="C38" s="111"/>
      <c r="D38" s="111"/>
      <c r="E38" s="111"/>
      <c r="F38" s="111"/>
      <c r="G38" s="111"/>
      <c r="H38" s="111"/>
      <c r="I38" s="111"/>
      <c r="J38" s="111"/>
      <c r="K38" s="111"/>
      <c r="L38" s="111"/>
      <c r="M38" s="111"/>
      <c r="N38" s="111"/>
      <c r="O38" s="111"/>
      <c r="P38" s="111"/>
      <c r="Q38" s="111"/>
      <c r="R38" s="111"/>
      <c r="S38" s="111">
        <v>517.9</v>
      </c>
      <c r="T38" s="111">
        <v>553.79999999999995</v>
      </c>
      <c r="U38" s="111">
        <v>586</v>
      </c>
      <c r="V38" s="111">
        <v>616</v>
      </c>
      <c r="W38" s="111">
        <v>647</v>
      </c>
      <c r="X38" s="111">
        <v>681</v>
      </c>
      <c r="Y38" s="155"/>
      <c r="Z38" s="155"/>
      <c r="AA38" s="156"/>
      <c r="AB38" s="156"/>
      <c r="AC38" s="156"/>
      <c r="AD38" s="123"/>
      <c r="AE38" s="123"/>
      <c r="AF38" s="123"/>
      <c r="AG38" s="123"/>
      <c r="AH38" s="123"/>
      <c r="AI38" s="122"/>
      <c r="AJ38" s="122"/>
    </row>
    <row r="39" spans="1:36" x14ac:dyDescent="0.2">
      <c r="A39" s="110" t="s">
        <v>502</v>
      </c>
      <c r="B39" s="111"/>
      <c r="C39" s="111"/>
      <c r="D39" s="111"/>
      <c r="E39" s="111"/>
      <c r="F39" s="111"/>
      <c r="G39" s="111"/>
      <c r="H39" s="111"/>
      <c r="I39" s="111"/>
      <c r="J39" s="111"/>
      <c r="K39" s="111"/>
      <c r="L39" s="111"/>
      <c r="M39" s="111"/>
      <c r="N39" s="111"/>
      <c r="O39" s="111"/>
      <c r="P39" s="111"/>
      <c r="Q39" s="111"/>
      <c r="R39" s="111"/>
      <c r="S39" s="111">
        <v>517.20000000000005</v>
      </c>
      <c r="T39" s="111">
        <v>553</v>
      </c>
      <c r="U39" s="111">
        <v>586</v>
      </c>
      <c r="V39" s="111">
        <v>616</v>
      </c>
      <c r="W39" s="111">
        <v>648</v>
      </c>
      <c r="X39" s="111">
        <v>682</v>
      </c>
      <c r="Y39" s="155"/>
      <c r="Z39" s="155"/>
      <c r="AA39" s="156"/>
      <c r="AB39" s="156"/>
      <c r="AC39" s="156"/>
      <c r="AD39" s="123"/>
      <c r="AE39" s="123"/>
      <c r="AF39" s="123"/>
      <c r="AG39" s="123"/>
      <c r="AH39" s="123"/>
      <c r="AI39" s="122"/>
      <c r="AJ39" s="122"/>
    </row>
    <row r="40" spans="1:36" x14ac:dyDescent="0.2">
      <c r="A40" s="110" t="s">
        <v>503</v>
      </c>
      <c r="B40" s="111"/>
      <c r="C40" s="111"/>
      <c r="D40" s="111"/>
      <c r="E40" s="111"/>
      <c r="F40" s="111"/>
      <c r="G40" s="111"/>
      <c r="H40" s="111"/>
      <c r="I40" s="111"/>
      <c r="J40" s="111"/>
      <c r="K40" s="111"/>
      <c r="L40" s="111"/>
      <c r="M40" s="111"/>
      <c r="N40" s="111"/>
      <c r="O40" s="111"/>
      <c r="P40" s="111"/>
      <c r="Q40" s="111"/>
      <c r="R40" s="111"/>
      <c r="S40" s="111"/>
      <c r="T40" s="111">
        <v>551.20000000000005</v>
      </c>
      <c r="U40" s="111">
        <v>581</v>
      </c>
      <c r="V40" s="111">
        <v>616</v>
      </c>
      <c r="W40" s="111">
        <v>651</v>
      </c>
      <c r="X40" s="111">
        <v>686</v>
      </c>
      <c r="Y40" s="111">
        <v>724</v>
      </c>
      <c r="Z40" s="155"/>
      <c r="AA40" s="156"/>
      <c r="AB40" s="156"/>
      <c r="AC40" s="156"/>
      <c r="AD40" s="123"/>
      <c r="AE40" s="123"/>
      <c r="AF40" s="123"/>
      <c r="AG40" s="123"/>
      <c r="AH40" s="123"/>
      <c r="AI40" s="122"/>
      <c r="AJ40" s="122"/>
    </row>
    <row r="41" spans="1:36" x14ac:dyDescent="0.2">
      <c r="A41" s="110" t="s">
        <v>504</v>
      </c>
      <c r="B41" s="155"/>
      <c r="C41" s="155"/>
      <c r="D41" s="155"/>
      <c r="E41" s="155"/>
      <c r="F41" s="155"/>
      <c r="G41" s="155"/>
      <c r="H41" s="155"/>
      <c r="I41" s="155"/>
      <c r="J41" s="155"/>
      <c r="K41" s="155"/>
      <c r="L41" s="155"/>
      <c r="M41" s="155"/>
      <c r="N41" s="155"/>
      <c r="O41" s="155"/>
      <c r="P41" s="155"/>
      <c r="Q41" s="155"/>
      <c r="R41" s="155"/>
      <c r="S41" s="155"/>
      <c r="T41" s="155">
        <v>549.9</v>
      </c>
      <c r="U41" s="155">
        <v>575.20000000000005</v>
      </c>
      <c r="V41" s="155">
        <v>608</v>
      </c>
      <c r="W41" s="155">
        <v>647</v>
      </c>
      <c r="X41" s="155">
        <v>683</v>
      </c>
      <c r="Y41" s="155">
        <v>721</v>
      </c>
      <c r="Z41" s="155"/>
      <c r="AA41" s="156"/>
      <c r="AB41" s="156"/>
      <c r="AC41" s="156"/>
      <c r="AD41" s="123"/>
      <c r="AE41" s="123"/>
      <c r="AF41" s="123"/>
      <c r="AG41" s="123"/>
      <c r="AH41" s="123"/>
      <c r="AI41" s="122"/>
      <c r="AJ41" s="122"/>
    </row>
    <row r="42" spans="1:36" x14ac:dyDescent="0.2">
      <c r="A42" s="110" t="s">
        <v>505</v>
      </c>
      <c r="B42" s="155"/>
      <c r="C42" s="155"/>
      <c r="D42" s="155"/>
      <c r="E42" s="155"/>
      <c r="F42" s="155"/>
      <c r="G42" s="155"/>
      <c r="H42" s="155"/>
      <c r="I42" s="155"/>
      <c r="J42" s="155"/>
      <c r="K42" s="155"/>
      <c r="L42" s="155"/>
      <c r="M42" s="155"/>
      <c r="N42" s="155"/>
      <c r="O42" s="155"/>
      <c r="P42" s="155"/>
      <c r="Q42" s="155"/>
      <c r="R42" s="155"/>
      <c r="S42" s="155"/>
      <c r="T42" s="155"/>
      <c r="U42" s="155">
        <v>545.5</v>
      </c>
      <c r="V42" s="155">
        <v>535.5</v>
      </c>
      <c r="W42" s="155">
        <v>576</v>
      </c>
      <c r="X42" s="155">
        <v>621</v>
      </c>
      <c r="Y42" s="155">
        <v>664</v>
      </c>
      <c r="Z42" s="155">
        <v>708</v>
      </c>
      <c r="AA42" s="156"/>
      <c r="AB42" s="156"/>
      <c r="AC42" s="156"/>
      <c r="AD42" s="123"/>
      <c r="AE42" s="123"/>
      <c r="AF42" s="123"/>
      <c r="AG42" s="123"/>
      <c r="AH42" s="123"/>
      <c r="AI42" s="122"/>
      <c r="AJ42" s="122"/>
    </row>
    <row r="43" spans="1:36" x14ac:dyDescent="0.2">
      <c r="A43" s="110" t="s">
        <v>506</v>
      </c>
      <c r="B43" s="155"/>
      <c r="C43" s="155"/>
      <c r="D43" s="155"/>
      <c r="E43" s="155"/>
      <c r="F43" s="155"/>
      <c r="G43" s="155"/>
      <c r="H43" s="155"/>
      <c r="I43" s="155"/>
      <c r="J43" s="155"/>
      <c r="K43" s="155"/>
      <c r="L43" s="155"/>
      <c r="M43" s="155"/>
      <c r="N43" s="155"/>
      <c r="O43" s="155"/>
      <c r="P43" s="155"/>
      <c r="Q43" s="155"/>
      <c r="R43" s="155"/>
      <c r="S43" s="155"/>
      <c r="T43" s="155"/>
      <c r="U43" s="155">
        <v>530.70000000000005</v>
      </c>
      <c r="V43" s="155">
        <v>496.1</v>
      </c>
      <c r="W43" s="155">
        <v>528</v>
      </c>
      <c r="X43" s="155">
        <v>577</v>
      </c>
      <c r="Y43" s="155">
        <v>620</v>
      </c>
      <c r="Z43" s="155">
        <v>662</v>
      </c>
      <c r="AA43" s="156"/>
      <c r="AB43" s="156"/>
      <c r="AC43" s="156"/>
      <c r="AD43" s="123"/>
      <c r="AE43" s="123"/>
      <c r="AF43" s="123"/>
      <c r="AG43" s="123"/>
      <c r="AH43" s="123"/>
      <c r="AI43" s="122"/>
      <c r="AJ43" s="122"/>
    </row>
    <row r="44" spans="1:36" x14ac:dyDescent="0.2">
      <c r="A44" s="110" t="s">
        <v>507</v>
      </c>
      <c r="B44" s="155"/>
      <c r="C44" s="155"/>
      <c r="D44" s="155"/>
      <c r="E44" s="155"/>
      <c r="F44" s="155"/>
      <c r="G44" s="155"/>
      <c r="H44" s="155"/>
      <c r="I44" s="155"/>
      <c r="J44" s="155"/>
      <c r="K44" s="155"/>
      <c r="L44" s="155"/>
      <c r="M44" s="155"/>
      <c r="N44" s="155"/>
      <c r="O44" s="155"/>
      <c r="P44" s="155"/>
      <c r="Q44" s="155"/>
      <c r="R44" s="155"/>
      <c r="S44" s="155"/>
      <c r="T44" s="155"/>
      <c r="U44" s="155"/>
      <c r="V44" s="155">
        <v>498.1</v>
      </c>
      <c r="W44" s="155">
        <v>530.29999999999995</v>
      </c>
      <c r="X44" s="155">
        <v>576</v>
      </c>
      <c r="Y44" s="155">
        <v>617</v>
      </c>
      <c r="Z44" s="155">
        <v>656</v>
      </c>
      <c r="AA44" s="156">
        <v>694</v>
      </c>
      <c r="AB44" s="156"/>
      <c r="AC44" s="156"/>
      <c r="AD44" s="123"/>
      <c r="AE44" s="123"/>
      <c r="AF44" s="123"/>
      <c r="AG44" s="123"/>
      <c r="AH44" s="123"/>
      <c r="AI44" s="122"/>
      <c r="AJ44" s="122"/>
    </row>
    <row r="45" spans="1:36" x14ac:dyDescent="0.2">
      <c r="A45" s="110" t="s">
        <v>508</v>
      </c>
      <c r="B45" s="155"/>
      <c r="C45" s="155"/>
      <c r="D45" s="155"/>
      <c r="E45" s="155"/>
      <c r="F45" s="155"/>
      <c r="G45" s="155"/>
      <c r="H45" s="155"/>
      <c r="I45" s="155"/>
      <c r="J45" s="155"/>
      <c r="K45" s="155"/>
      <c r="L45" s="155"/>
      <c r="M45" s="155"/>
      <c r="N45" s="155"/>
      <c r="O45" s="155"/>
      <c r="P45" s="155"/>
      <c r="Q45" s="155"/>
      <c r="R45" s="155"/>
      <c r="S45" s="155"/>
      <c r="T45" s="155"/>
      <c r="U45" s="155"/>
      <c r="V45" s="155">
        <v>507.5</v>
      </c>
      <c r="W45" s="155">
        <v>540.79999999999995</v>
      </c>
      <c r="X45" s="155">
        <v>582</v>
      </c>
      <c r="Y45" s="155">
        <v>621</v>
      </c>
      <c r="Z45" s="155">
        <v>660</v>
      </c>
      <c r="AA45" s="156">
        <v>699</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533.79999999999995</v>
      </c>
      <c r="V46" s="155">
        <v>514.6</v>
      </c>
      <c r="W46" s="155">
        <v>547.70000000000005</v>
      </c>
      <c r="X46" s="155">
        <v>584.20000000000005</v>
      </c>
      <c r="Y46" s="155">
        <v>621.9</v>
      </c>
      <c r="Z46" s="155">
        <v>661.9</v>
      </c>
      <c r="AA46" s="155">
        <v>700.1</v>
      </c>
      <c r="AB46" s="155">
        <v>737</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513.79999999999995</v>
      </c>
      <c r="W47" s="155">
        <v>549.70000000000005</v>
      </c>
      <c r="X47" s="155">
        <v>586.20000000000005</v>
      </c>
      <c r="Y47" s="155">
        <v>620.29999999999995</v>
      </c>
      <c r="Z47" s="155">
        <v>659.1</v>
      </c>
      <c r="AA47" s="156">
        <v>698</v>
      </c>
      <c r="AB47" s="156">
        <v>734.6</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513.29999999999995</v>
      </c>
      <c r="W48" s="156">
        <v>548.5</v>
      </c>
      <c r="X48" s="156">
        <v>588.6</v>
      </c>
      <c r="Y48" s="156">
        <v>619.70000000000005</v>
      </c>
      <c r="Z48" s="156">
        <v>660.3</v>
      </c>
      <c r="AA48" s="156">
        <v>697.5</v>
      </c>
      <c r="AB48" s="156">
        <v>734.5</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551.4</v>
      </c>
      <c r="X49" s="156">
        <v>575.5</v>
      </c>
      <c r="Y49" s="156">
        <v>594.4</v>
      </c>
      <c r="Z49" s="156">
        <v>623.6</v>
      </c>
      <c r="AA49" s="156">
        <v>657.4</v>
      </c>
      <c r="AB49" s="156">
        <v>693.5</v>
      </c>
      <c r="AC49" s="156">
        <v>735.2</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550.79999999999995</v>
      </c>
      <c r="X50" s="156">
        <v>570.4</v>
      </c>
      <c r="Y50" s="156">
        <v>591.5</v>
      </c>
      <c r="Z50" s="156">
        <v>622.5</v>
      </c>
      <c r="AA50" s="156">
        <v>658.4</v>
      </c>
      <c r="AB50" s="156">
        <v>692</v>
      </c>
      <c r="AC50" s="156">
        <v>735.3</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569.5</v>
      </c>
      <c r="Y51" s="123">
        <v>593.79999999999995</v>
      </c>
      <c r="Z51" s="123">
        <v>620.6</v>
      </c>
      <c r="AA51" s="123">
        <v>643</v>
      </c>
      <c r="AB51" s="123">
        <v>671.4</v>
      </c>
      <c r="AC51" s="123">
        <v>706.1</v>
      </c>
      <c r="AD51" s="123">
        <v>734.2</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572.6</v>
      </c>
      <c r="Y52" s="123">
        <v>586.79999999999995</v>
      </c>
      <c r="Z52" s="123">
        <v>612.4</v>
      </c>
      <c r="AA52" s="123">
        <v>633.1</v>
      </c>
      <c r="AB52" s="123">
        <v>657.6</v>
      </c>
      <c r="AC52" s="123">
        <v>694.1</v>
      </c>
      <c r="AD52" s="123">
        <v>723</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v>593.29999999999995</v>
      </c>
      <c r="Z53" s="123">
        <v>618.79999999999995</v>
      </c>
      <c r="AA53" s="123">
        <v>646.6</v>
      </c>
      <c r="AB53" s="123">
        <v>672.7</v>
      </c>
      <c r="AC53" s="123">
        <v>708.4</v>
      </c>
      <c r="AD53" s="123">
        <v>740.8</v>
      </c>
      <c r="AE53" s="123">
        <v>776.8</v>
      </c>
      <c r="AF53" s="123"/>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v>593.4</v>
      </c>
      <c r="Z54" s="123">
        <v>619.79999999999995</v>
      </c>
      <c r="AA54" s="123">
        <v>648.1</v>
      </c>
      <c r="AB54" s="123">
        <v>675.4</v>
      </c>
      <c r="AC54" s="123">
        <v>711</v>
      </c>
      <c r="AD54" s="123">
        <v>743.4</v>
      </c>
      <c r="AE54" s="123">
        <v>777.7</v>
      </c>
      <c r="AF54" s="123"/>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v>622.29999999999995</v>
      </c>
      <c r="AA55" s="123">
        <v>645.79999999999995</v>
      </c>
      <c r="AB55" s="123">
        <v>670.3</v>
      </c>
      <c r="AC55" s="123">
        <v>705.8</v>
      </c>
      <c r="AD55" s="123">
        <v>736.7</v>
      </c>
      <c r="AE55" s="123">
        <v>769.3</v>
      </c>
      <c r="AF55" s="123">
        <v>803</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v>624.1</v>
      </c>
      <c r="AA56" s="123">
        <v>646.9</v>
      </c>
      <c r="AB56" s="123">
        <v>667.4</v>
      </c>
      <c r="AC56" s="123">
        <v>700.9</v>
      </c>
      <c r="AD56" s="123">
        <v>731.2</v>
      </c>
      <c r="AE56" s="123">
        <v>764.5</v>
      </c>
      <c r="AF56" s="123">
        <v>804.3</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1"/>
      <c r="AA57" s="191">
        <v>646.4</v>
      </c>
      <c r="AB57" s="191">
        <v>672.8</v>
      </c>
      <c r="AC57" s="191">
        <v>711.2</v>
      </c>
      <c r="AD57" s="191">
        <v>743.7</v>
      </c>
      <c r="AE57" s="191">
        <v>777.9</v>
      </c>
      <c r="AF57" s="191">
        <v>814.4</v>
      </c>
      <c r="AG57" s="191">
        <v>856.1</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91"/>
      <c r="AA58" s="191">
        <v>654.29999999999995</v>
      </c>
      <c r="AB58" s="191">
        <v>682.2</v>
      </c>
      <c r="AC58" s="191">
        <v>723.4</v>
      </c>
      <c r="AD58" s="191">
        <v>762.7</v>
      </c>
      <c r="AE58" s="191">
        <v>796.5</v>
      </c>
      <c r="AF58" s="191">
        <v>831.1</v>
      </c>
      <c r="AG58" s="191">
        <v>871.9</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91"/>
      <c r="AA59" s="123">
        <v>654.83597824515368</v>
      </c>
      <c r="AB59" s="123">
        <v>681.77285717180189</v>
      </c>
      <c r="AC59" s="123">
        <v>716.4549919806642</v>
      </c>
      <c r="AD59" s="123">
        <v>745.79498489677337</v>
      </c>
      <c r="AE59" s="123">
        <v>779.52264955065493</v>
      </c>
      <c r="AF59" s="123">
        <v>820.89198120772301</v>
      </c>
      <c r="AG59" s="123">
        <v>852.15545451833088</v>
      </c>
      <c r="AH59" s="123"/>
      <c r="AI59" s="122"/>
      <c r="AJ59" s="122"/>
    </row>
    <row r="60" spans="1:36" x14ac:dyDescent="0.2">
      <c r="A60" s="190" t="s">
        <v>241</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v>679.75476205023995</v>
      </c>
      <c r="AC60" s="123">
        <v>710.60971626493847</v>
      </c>
      <c r="AD60" s="123">
        <v>738.03989962279036</v>
      </c>
      <c r="AE60" s="123">
        <v>767.95937527169951</v>
      </c>
      <c r="AF60" s="123">
        <v>801.7584458706458</v>
      </c>
      <c r="AG60" s="123">
        <v>834.81871495450923</v>
      </c>
      <c r="AH60" s="123">
        <v>869.17983871880074</v>
      </c>
      <c r="AI60" s="122"/>
      <c r="AJ60" s="122"/>
    </row>
    <row r="61" spans="1:36" x14ac:dyDescent="0.2">
      <c r="A61" s="190" t="s">
        <v>436</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682.2804770663837</v>
      </c>
      <c r="AC61" s="114">
        <v>721.0899139422603</v>
      </c>
      <c r="AD61" s="114">
        <v>744.15775633238286</v>
      </c>
      <c r="AE61" s="114">
        <v>776.35292827668138</v>
      </c>
      <c r="AF61" s="114">
        <v>806.54626242075813</v>
      </c>
      <c r="AG61" s="114">
        <v>834.76089316074376</v>
      </c>
      <c r="AH61" s="114">
        <v>869.54773174389186</v>
      </c>
      <c r="AI61" s="122"/>
      <c r="AJ61" s="122"/>
    </row>
    <row r="62" spans="1:36" x14ac:dyDescent="0.2">
      <c r="A62" s="190" t="s">
        <v>444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726.70901861592006</v>
      </c>
      <c r="AD62" s="114">
        <v>745.44668713676083</v>
      </c>
      <c r="AE62" s="114">
        <v>769.80060218353185</v>
      </c>
      <c r="AF62" s="114">
        <v>792.0010548874269</v>
      </c>
      <c r="AG62" s="114">
        <v>817.16987720623843</v>
      </c>
      <c r="AH62" s="114">
        <v>841.63815876114268</v>
      </c>
      <c r="AI62" s="114">
        <v>871.2674053083241</v>
      </c>
      <c r="AJ62" s="122"/>
    </row>
    <row r="63" spans="1:36" x14ac:dyDescent="0.2">
      <c r="A63" s="190" t="s">
        <v>520</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14">
        <v>726.48189103196012</v>
      </c>
      <c r="AD63" s="114">
        <v>752.21730982872987</v>
      </c>
      <c r="AE63" s="114">
        <v>775.81350666663161</v>
      </c>
      <c r="AF63" s="114">
        <v>800.09630800545494</v>
      </c>
      <c r="AG63" s="114">
        <v>824.90768192566145</v>
      </c>
      <c r="AH63" s="114">
        <v>847.45636626269084</v>
      </c>
      <c r="AI63" s="114">
        <v>876.62457907212513</v>
      </c>
      <c r="AJ63" s="122"/>
    </row>
    <row r="64" spans="1:36" x14ac:dyDescent="0.2">
      <c r="A64" s="190" t="s">
        <v>532</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14">
        <v>754.01589999999999</v>
      </c>
      <c r="AE64" s="114">
        <v>787.30808582448878</v>
      </c>
      <c r="AF64" s="114">
        <v>809.83061345295982</v>
      </c>
      <c r="AG64" s="114">
        <v>840.40891085936312</v>
      </c>
      <c r="AH64" s="114">
        <v>869.56258180580267</v>
      </c>
      <c r="AI64" s="114">
        <v>900.84377992413454</v>
      </c>
      <c r="AJ64" s="114">
        <v>935.49646639504169</v>
      </c>
    </row>
    <row r="65" spans="1:46" x14ac:dyDescent="0.2">
      <c r="A65" s="190" t="s">
        <v>547</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14">
        <v>753.13578789285998</v>
      </c>
      <c r="AE65" s="114">
        <v>789.02710940251882</v>
      </c>
      <c r="AF65" s="114">
        <v>811.38989855037801</v>
      </c>
      <c r="AG65" s="114">
        <v>844.03314531276351</v>
      </c>
      <c r="AH65" s="114">
        <v>874.04548780568371</v>
      </c>
      <c r="AI65" s="114">
        <v>906.55911995904182</v>
      </c>
      <c r="AJ65" s="114">
        <v>941.49342789394154</v>
      </c>
      <c r="AK65" s="114"/>
    </row>
    <row r="66" spans="1:46" x14ac:dyDescent="0.2">
      <c r="A66" s="185" t="s">
        <v>555</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E66" s="114">
        <v>812.90501195220565</v>
      </c>
      <c r="AF66" s="114">
        <v>839.32697038632875</v>
      </c>
      <c r="AG66" s="114">
        <v>872.92004995974594</v>
      </c>
      <c r="AH66" s="114">
        <v>910.75402545113889</v>
      </c>
      <c r="AI66" s="114">
        <v>949.19509434961105</v>
      </c>
      <c r="AJ66" s="114">
        <v>984.6590541329108</v>
      </c>
      <c r="AK66" s="114">
        <v>1022.2610299465166</v>
      </c>
    </row>
    <row r="67" spans="1:46" x14ac:dyDescent="0.2">
      <c r="A67" s="185" t="s">
        <v>578</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F67" s="114">
        <v>827.59699999999998</v>
      </c>
      <c r="AG67" s="114">
        <v>771.03243014214297</v>
      </c>
      <c r="AH67" s="114">
        <v>847.26605958216794</v>
      </c>
      <c r="AI67" s="114">
        <v>885.88714737790394</v>
      </c>
      <c r="AJ67" s="114">
        <v>926.99276294218021</v>
      </c>
      <c r="AK67" s="114">
        <v>964.39285529929145</v>
      </c>
      <c r="AL67" s="114">
        <v>1004.2674524727298</v>
      </c>
    </row>
    <row r="68" spans="1:46" x14ac:dyDescent="0.2">
      <c r="A68" s="185" t="s">
        <v>581</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F68" s="114">
        <v>828.15127108433819</v>
      </c>
      <c r="AG68" s="114">
        <v>786.31843965728854</v>
      </c>
      <c r="AH68" s="114">
        <v>819.31660905846275</v>
      </c>
      <c r="AI68" s="114">
        <v>885.38576242731983</v>
      </c>
      <c r="AJ68" s="114">
        <v>944.71315862984056</v>
      </c>
      <c r="AK68" s="114">
        <v>994.22499534037024</v>
      </c>
      <c r="AL68" s="114">
        <v>1037.7970891222681</v>
      </c>
    </row>
    <row r="69" spans="1:46" x14ac:dyDescent="0.2">
      <c r="A69" s="190" t="s">
        <v>584</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F69" s="114"/>
      <c r="AG69" s="114">
        <v>795.25199999999995</v>
      </c>
      <c r="AH69" s="114">
        <v>861.98046838577932</v>
      </c>
      <c r="AI69" s="114">
        <v>962.3807361617562</v>
      </c>
      <c r="AJ69" s="114">
        <v>1019.7720960561184</v>
      </c>
      <c r="AK69" s="114">
        <v>1061.2865173705693</v>
      </c>
      <c r="AL69" s="114">
        <v>1101.9403623865694</v>
      </c>
      <c r="AM69" s="114">
        <v>1147.7882294580081</v>
      </c>
    </row>
    <row r="70" spans="1:46" x14ac:dyDescent="0.2">
      <c r="A70" s="185" t="s">
        <v>595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F70" s="114"/>
      <c r="AG70" s="114">
        <v>793.04499999999996</v>
      </c>
      <c r="AH70" s="114">
        <v>899.49050812646863</v>
      </c>
      <c r="AI70" s="114">
        <v>987.46858953953904</v>
      </c>
      <c r="AJ70" s="114">
        <v>1050.094796667556</v>
      </c>
      <c r="AK70" s="114">
        <v>1090.4196104506166</v>
      </c>
      <c r="AL70" s="114">
        <v>1130.8243836396762</v>
      </c>
      <c r="AM70" s="114">
        <v>1174.5734565942221</v>
      </c>
    </row>
    <row r="71" spans="1:46" x14ac:dyDescent="0.2">
      <c r="A71" s="185" t="s">
        <v>605</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F71" s="114"/>
      <c r="AG71" s="114"/>
      <c r="AH71" s="114">
        <v>914.00383284094994</v>
      </c>
      <c r="AI71" s="114">
        <v>1004.8584980331459</v>
      </c>
      <c r="AJ71" s="114">
        <v>1058.746066071956</v>
      </c>
      <c r="AK71" s="114">
        <v>1096.0148937145693</v>
      </c>
      <c r="AL71" s="114">
        <v>1122.2861121801159</v>
      </c>
      <c r="AM71" s="114">
        <v>1159.3656530511234</v>
      </c>
      <c r="AN71" s="114">
        <v>1201.9515454375608</v>
      </c>
    </row>
    <row r="72" spans="1:46" x14ac:dyDescent="0.2">
      <c r="A72" s="109"/>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14"/>
      <c r="AC72" s="114"/>
      <c r="AD72" s="114"/>
      <c r="AE72" s="114"/>
      <c r="AF72" s="114"/>
      <c r="AG72" s="114"/>
      <c r="AH72" s="114"/>
      <c r="AI72" s="122"/>
      <c r="AJ72" s="122"/>
    </row>
    <row r="73" spans="1:46" x14ac:dyDescent="0.2">
      <c r="A73" s="110" t="s">
        <v>287</v>
      </c>
      <c r="B73" s="114">
        <v>218.76499999999999</v>
      </c>
      <c r="C73" s="114">
        <v>230.536</v>
      </c>
      <c r="D73" s="114">
        <v>239.81100000000001</v>
      </c>
      <c r="E73" s="114">
        <v>237.1</v>
      </c>
      <c r="F73" s="114">
        <v>244.88300000000001</v>
      </c>
      <c r="G73" s="114">
        <v>264.72699999999998</v>
      </c>
      <c r="H73" s="114">
        <v>287.46800000000002</v>
      </c>
      <c r="I73" s="114">
        <v>299.65199999999999</v>
      </c>
      <c r="J73" s="114">
        <v>334.19099999999997</v>
      </c>
      <c r="K73" s="114">
        <v>355.58499999999998</v>
      </c>
      <c r="L73" s="114">
        <v>379.75200000000001</v>
      </c>
      <c r="M73" s="114">
        <v>406.43599999999998</v>
      </c>
      <c r="N73" s="114">
        <v>412.209</v>
      </c>
      <c r="O73" s="114">
        <v>417.74200000000002</v>
      </c>
      <c r="P73" s="114">
        <v>452.01</v>
      </c>
      <c r="Q73" s="114">
        <v>484.32600000000002</v>
      </c>
      <c r="R73" s="114">
        <v>521.51900000000001</v>
      </c>
      <c r="S73" s="114">
        <v>552.16600000000005</v>
      </c>
      <c r="T73" s="114">
        <v>579.56742240219546</v>
      </c>
      <c r="U73" s="114">
        <v>564.47110400111535</v>
      </c>
      <c r="V73" s="114">
        <v>559.67364700698988</v>
      </c>
      <c r="W73" s="114">
        <v>603.40800000000002</v>
      </c>
      <c r="X73" s="114">
        <v>624.92600000000004</v>
      </c>
      <c r="Y73" s="114">
        <v>636.79399999999998</v>
      </c>
      <c r="Z73" s="114">
        <v>663.82569999999998</v>
      </c>
      <c r="AA73" s="114">
        <v>690.62630000000001</v>
      </c>
      <c r="AB73" s="114">
        <v>714.07799999999997</v>
      </c>
      <c r="AC73" s="114">
        <v>757.57330000000002</v>
      </c>
      <c r="AD73" s="114">
        <v>780.66499999999996</v>
      </c>
      <c r="AE73" s="114">
        <v>813.47699999999998</v>
      </c>
      <c r="AF73" s="114">
        <v>826.45600000000002</v>
      </c>
      <c r="AG73" s="114">
        <v>794</v>
      </c>
      <c r="AH73" s="114">
        <v>914.00400000000002</v>
      </c>
      <c r="AI73" s="114" t="s">
        <v>322</v>
      </c>
      <c r="AJ73" s="114" t="s">
        <v>322</v>
      </c>
      <c r="AK73" s="22" t="s">
        <v>322</v>
      </c>
      <c r="AL73" s="22" t="s">
        <v>322</v>
      </c>
      <c r="AM73" s="22" t="s">
        <v>322</v>
      </c>
      <c r="AN73" s="22" t="s">
        <v>322</v>
      </c>
      <c r="AO73" s="22" t="s">
        <v>322</v>
      </c>
      <c r="AP73" s="22" t="s">
        <v>322</v>
      </c>
      <c r="AQ73" s="22" t="s">
        <v>322</v>
      </c>
      <c r="AR73" s="22" t="s">
        <v>322</v>
      </c>
      <c r="AS73" s="22" t="s">
        <v>322</v>
      </c>
      <c r="AT73" s="22" t="s">
        <v>322</v>
      </c>
    </row>
    <row r="74" spans="1:46" x14ac:dyDescent="0.2">
      <c r="A74" s="129" t="s">
        <v>288</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row>
    <row r="76" spans="1:46" s="262" customFormat="1" ht="11.25" x14ac:dyDescent="0.2">
      <c r="A76" s="268" t="s">
        <v>566</v>
      </c>
      <c r="S76" s="272"/>
      <c r="T76" s="272"/>
      <c r="U76" s="272"/>
      <c r="V76" s="272"/>
      <c r="W76" s="272"/>
      <c r="X76" s="272"/>
      <c r="Y76" s="272"/>
      <c r="Z76" s="272"/>
      <c r="AA76" s="272"/>
      <c r="AB76" s="272"/>
      <c r="AC76" s="272"/>
      <c r="AD76" s="235">
        <v>753.13578789285998</v>
      </c>
      <c r="AE76" s="235">
        <v>809.56541207642078</v>
      </c>
      <c r="AF76" s="235">
        <v>833.18301670386018</v>
      </c>
      <c r="AG76" s="235">
        <v>866.68951496345153</v>
      </c>
      <c r="AH76" s="235">
        <v>897.4260144111505</v>
      </c>
      <c r="AI76" s="235">
        <v>930.57642862863224</v>
      </c>
      <c r="AJ76" s="235">
        <v>966.26361586144003</v>
      </c>
    </row>
    <row r="77" spans="1:46" s="262" customFormat="1" ht="22.5" x14ac:dyDescent="0.2">
      <c r="A77" s="269" t="s">
        <v>568</v>
      </c>
      <c r="S77" s="272"/>
      <c r="T77" s="272"/>
      <c r="U77" s="272"/>
      <c r="V77" s="272"/>
      <c r="W77" s="272"/>
      <c r="X77" s="272"/>
      <c r="Y77" s="272"/>
      <c r="Z77" s="272"/>
      <c r="AA77" s="272"/>
      <c r="AB77" s="272"/>
      <c r="AC77" s="272"/>
      <c r="AD77" s="272"/>
      <c r="AE77" s="235">
        <v>812.90501195220565</v>
      </c>
      <c r="AF77" s="235">
        <v>839.32697038632875</v>
      </c>
      <c r="AG77" s="235">
        <v>872.92004995974594</v>
      </c>
      <c r="AH77" s="235">
        <v>910.75402545113889</v>
      </c>
      <c r="AI77" s="235">
        <v>949.19509434961105</v>
      </c>
      <c r="AJ77" s="235">
        <v>984.6590541329108</v>
      </c>
      <c r="AK77" s="235">
        <v>1022.2610299465166</v>
      </c>
    </row>
    <row r="102" spans="1:58" x14ac:dyDescent="0.2">
      <c r="AU102" s="22"/>
      <c r="AV102" s="22"/>
      <c r="AW102" s="22"/>
      <c r="AX102" s="22"/>
      <c r="AY102" s="22"/>
      <c r="AZ102" s="284">
        <v>133.27199999999999</v>
      </c>
      <c r="BA102" s="22">
        <v>177.03391923297974</v>
      </c>
      <c r="BB102" s="1">
        <v>140.02807449614903</v>
      </c>
      <c r="BC102" s="1">
        <v>84.326581987641745</v>
      </c>
      <c r="BD102" s="1">
        <v>76.915010221239271</v>
      </c>
      <c r="BE102" s="1">
        <v>80.345397634826071</v>
      </c>
      <c r="BF102" s="1">
        <v>69.197738504808768</v>
      </c>
    </row>
    <row r="103" spans="1:58" x14ac:dyDescent="0.2">
      <c r="A103" s="280"/>
      <c r="AU103" s="22"/>
      <c r="AV103" s="22"/>
      <c r="AW103" s="22"/>
      <c r="AX103" s="22"/>
      <c r="AY103" s="22"/>
      <c r="AZ103" s="22"/>
      <c r="BA103" s="22"/>
    </row>
  </sheetData>
  <phoneticPr fontId="63" type="noConversion"/>
  <hyperlinks>
    <hyperlink ref="A4" location="Contents!A1" display="Back to contents" xr:uid="{00000000-0004-0000-0F00-000000000000}"/>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A1:BF103"/>
  <sheetViews>
    <sheetView zoomScale="87" zoomScaleNormal="175"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40" s="88" customFormat="1" ht="40.5" customHeight="1" x14ac:dyDescent="0.3">
      <c r="A1" s="172" t="s">
        <v>81</v>
      </c>
      <c r="B1" s="170" t="s">
        <v>58</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40" s="88" customFormat="1" ht="13.5" customHeight="1" x14ac:dyDescent="0.2">
      <c r="A2" s="106" t="s">
        <v>80</v>
      </c>
      <c r="B2" s="119" t="s">
        <v>52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40"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40" s="88" customFormat="1" ht="13.5" customHeight="1" x14ac:dyDescent="0.2">
      <c r="A4" s="108" t="s">
        <v>307</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144</v>
      </c>
      <c r="AI4" s="109" t="s">
        <v>443</v>
      </c>
      <c r="AJ4" s="109" t="s">
        <v>531</v>
      </c>
      <c r="AK4" s="109" t="s">
        <v>563</v>
      </c>
      <c r="AL4" s="109" t="s">
        <v>579</v>
      </c>
      <c r="AM4" s="109" t="s">
        <v>585</v>
      </c>
      <c r="AN4" s="109" t="s">
        <v>606</v>
      </c>
    </row>
    <row r="5" spans="1:40" x14ac:dyDescent="0.2">
      <c r="A5" s="110" t="s">
        <v>317</v>
      </c>
      <c r="B5" s="111">
        <v>39.1</v>
      </c>
      <c r="C5" s="111">
        <v>40</v>
      </c>
      <c r="D5" s="111">
        <v>39.1</v>
      </c>
      <c r="E5" s="111">
        <v>38.6</v>
      </c>
      <c r="F5" s="111">
        <v>38.5</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40" x14ac:dyDescent="0.2">
      <c r="A6" s="110" t="s">
        <v>472</v>
      </c>
      <c r="B6" s="111"/>
      <c r="C6" s="111">
        <v>39.200000000000003</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40" x14ac:dyDescent="0.2">
      <c r="A7" s="110" t="s">
        <v>473</v>
      </c>
      <c r="B7" s="111"/>
      <c r="C7" s="111">
        <v>39.700000000000003</v>
      </c>
      <c r="D7" s="111">
        <v>39</v>
      </c>
      <c r="E7" s="111">
        <v>38.5</v>
      </c>
      <c r="F7" s="111">
        <v>38.9</v>
      </c>
      <c r="G7" s="111">
        <v>39.6</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40" x14ac:dyDescent="0.2">
      <c r="A8" s="110" t="s">
        <v>474</v>
      </c>
      <c r="B8" s="111"/>
      <c r="C8" s="111"/>
      <c r="D8" s="111">
        <v>38.299999999999997</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40" x14ac:dyDescent="0.2">
      <c r="A9" s="110" t="s">
        <v>475</v>
      </c>
      <c r="B9" s="111"/>
      <c r="C9" s="111"/>
      <c r="D9" s="111">
        <v>38</v>
      </c>
      <c r="E9" s="111">
        <v>37</v>
      </c>
      <c r="F9" s="111">
        <v>37.299999999999997</v>
      </c>
      <c r="G9" s="111">
        <v>38.1</v>
      </c>
      <c r="H9" s="111">
        <v>38.6</v>
      </c>
      <c r="I9" s="111">
        <v>39.299999999999997</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40" x14ac:dyDescent="0.2">
      <c r="A10" s="110" t="s">
        <v>476</v>
      </c>
      <c r="B10" s="111"/>
      <c r="C10" s="111"/>
      <c r="D10" s="111"/>
      <c r="E10" s="111">
        <v>37.1</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40" x14ac:dyDescent="0.2">
      <c r="A11" s="110" t="s">
        <v>477</v>
      </c>
      <c r="B11" s="111"/>
      <c r="C11" s="111"/>
      <c r="D11" s="111"/>
      <c r="E11" s="111">
        <v>37.4</v>
      </c>
      <c r="F11" s="111">
        <v>36.5</v>
      </c>
      <c r="G11" s="111">
        <v>37.4</v>
      </c>
      <c r="H11" s="111">
        <v>38.4</v>
      </c>
      <c r="I11" s="111">
        <v>38.799999999999997</v>
      </c>
      <c r="J11" s="111">
        <v>39.299999999999997</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40" x14ac:dyDescent="0.2">
      <c r="A12" s="110" t="s">
        <v>478</v>
      </c>
      <c r="B12" s="111"/>
      <c r="C12" s="111"/>
      <c r="D12" s="111"/>
      <c r="E12" s="111"/>
      <c r="F12" s="111">
        <v>36.1</v>
      </c>
      <c r="G12" s="111">
        <v>37.200000000000003</v>
      </c>
      <c r="H12" s="111">
        <v>38.700000000000003</v>
      </c>
      <c r="I12" s="111">
        <v>39.299999999999997</v>
      </c>
      <c r="J12" s="111">
        <v>40</v>
      </c>
      <c r="K12" s="111">
        <v>40.299999999999997</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40" x14ac:dyDescent="0.2">
      <c r="A13" s="110" t="s">
        <v>479</v>
      </c>
      <c r="B13" s="111"/>
      <c r="C13" s="111"/>
      <c r="D13" s="111"/>
      <c r="E13" s="111"/>
      <c r="F13" s="111">
        <v>36.4</v>
      </c>
      <c r="G13" s="111">
        <v>37.700000000000003</v>
      </c>
      <c r="H13" s="111">
        <v>39</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40" x14ac:dyDescent="0.2">
      <c r="A14" s="110" t="s">
        <v>480</v>
      </c>
      <c r="B14" s="111"/>
      <c r="C14" s="111"/>
      <c r="D14" s="111"/>
      <c r="E14" s="111"/>
      <c r="F14" s="111"/>
      <c r="G14" s="111">
        <v>37.799999999999997</v>
      </c>
      <c r="H14" s="111">
        <v>39.299999999999997</v>
      </c>
      <c r="I14" s="111">
        <v>39.9</v>
      </c>
      <c r="J14" s="111">
        <v>40.1</v>
      </c>
      <c r="K14" s="111">
        <v>40.200000000000003</v>
      </c>
      <c r="L14" s="111">
        <v>40.4</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40" x14ac:dyDescent="0.2">
      <c r="A15" s="110" t="s">
        <v>481</v>
      </c>
      <c r="B15" s="111"/>
      <c r="C15" s="111"/>
      <c r="D15" s="111"/>
      <c r="E15" s="111"/>
      <c r="F15" s="111"/>
      <c r="G15" s="111">
        <v>37.6</v>
      </c>
      <c r="H15" s="111">
        <v>39.200000000000003</v>
      </c>
      <c r="I15" s="111">
        <v>39.200000000000003</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40" x14ac:dyDescent="0.2">
      <c r="A16" s="110" t="s">
        <v>482</v>
      </c>
      <c r="B16" s="111"/>
      <c r="C16" s="111"/>
      <c r="D16" s="111"/>
      <c r="E16" s="111"/>
      <c r="F16" s="111"/>
      <c r="G16" s="111"/>
      <c r="H16" s="111">
        <v>38.799999999999997</v>
      </c>
      <c r="I16" s="111">
        <v>38.4</v>
      </c>
      <c r="J16" s="111">
        <v>38.700000000000003</v>
      </c>
      <c r="K16" s="111">
        <v>39.1</v>
      </c>
      <c r="L16" s="111">
        <v>39.299999999999997</v>
      </c>
      <c r="M16" s="111">
        <v>39.5</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483</v>
      </c>
      <c r="B17" s="111"/>
      <c r="C17" s="111"/>
      <c r="D17" s="111"/>
      <c r="E17" s="111"/>
      <c r="F17" s="111"/>
      <c r="G17" s="111"/>
      <c r="H17" s="111">
        <v>38.4</v>
      </c>
      <c r="I17" s="111">
        <v>38.5</v>
      </c>
      <c r="J17" s="111">
        <v>38.5</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484</v>
      </c>
      <c r="B18" s="111"/>
      <c r="C18" s="111"/>
      <c r="D18" s="111"/>
      <c r="E18" s="111"/>
      <c r="F18" s="111"/>
      <c r="G18" s="111"/>
      <c r="H18" s="111"/>
      <c r="I18" s="111">
        <v>38.4</v>
      </c>
      <c r="J18" s="111">
        <v>38.6</v>
      </c>
      <c r="K18" s="111">
        <v>38.700000000000003</v>
      </c>
      <c r="L18" s="111">
        <v>39.1</v>
      </c>
      <c r="M18" s="111">
        <v>39.5</v>
      </c>
      <c r="N18" s="111">
        <v>39.9</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483</v>
      </c>
      <c r="B19" s="111"/>
      <c r="C19" s="111"/>
      <c r="D19" s="111"/>
      <c r="E19" s="111"/>
      <c r="F19" s="111"/>
      <c r="G19" s="111"/>
      <c r="H19" s="111"/>
      <c r="I19" s="111">
        <v>38</v>
      </c>
      <c r="J19" s="111">
        <v>39</v>
      </c>
      <c r="K19" s="111">
        <v>39.299999999999997</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485</v>
      </c>
      <c r="B20" s="111"/>
      <c r="C20" s="111"/>
      <c r="D20" s="111"/>
      <c r="E20" s="111"/>
      <c r="F20" s="111"/>
      <c r="G20" s="111"/>
      <c r="H20" s="111"/>
      <c r="I20" s="111"/>
      <c r="J20" s="111">
        <v>38.5</v>
      </c>
      <c r="K20" s="111">
        <v>39.1</v>
      </c>
      <c r="L20" s="111">
        <v>39</v>
      </c>
      <c r="M20" s="111">
        <v>39.5</v>
      </c>
      <c r="N20" s="111">
        <v>39.6</v>
      </c>
      <c r="O20" s="111">
        <v>39.799999999999997</v>
      </c>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318</v>
      </c>
      <c r="B21" s="111"/>
      <c r="C21" s="111"/>
      <c r="D21" s="111"/>
      <c r="E21" s="111"/>
      <c r="F21" s="111"/>
      <c r="G21" s="111"/>
      <c r="H21" s="111"/>
      <c r="I21" s="111"/>
      <c r="J21" s="111">
        <v>39.700000000000003</v>
      </c>
      <c r="K21" s="111">
        <v>40</v>
      </c>
      <c r="L21" s="111">
        <v>40</v>
      </c>
      <c r="M21" s="111">
        <v>40.299999999999997</v>
      </c>
      <c r="N21" s="111">
        <v>40.6</v>
      </c>
      <c r="O21" s="111">
        <v>40.5</v>
      </c>
      <c r="P21" s="111">
        <v>40.6</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486</v>
      </c>
      <c r="B22" s="111"/>
      <c r="C22" s="111"/>
      <c r="D22" s="111"/>
      <c r="E22" s="111"/>
      <c r="F22" s="111"/>
      <c r="G22" s="111"/>
      <c r="H22" s="111"/>
      <c r="I22" s="111"/>
      <c r="J22" s="111"/>
      <c r="K22" s="111">
        <v>39.299999999999997</v>
      </c>
      <c r="L22" s="111">
        <v>39.299999999999997</v>
      </c>
      <c r="M22" s="111">
        <v>39.4</v>
      </c>
      <c r="N22" s="111">
        <v>39.799999999999997</v>
      </c>
      <c r="O22" s="111">
        <v>39.9</v>
      </c>
      <c r="P22" s="111">
        <v>39.9</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487</v>
      </c>
      <c r="B23" s="111"/>
      <c r="C23" s="111"/>
      <c r="D23" s="111"/>
      <c r="E23" s="111"/>
      <c r="F23" s="111"/>
      <c r="G23" s="111"/>
      <c r="H23" s="111"/>
      <c r="I23" s="111"/>
      <c r="J23" s="111"/>
      <c r="K23" s="111">
        <v>39.4</v>
      </c>
      <c r="L23" s="111">
        <v>39.200000000000003</v>
      </c>
      <c r="M23" s="111">
        <v>39.4</v>
      </c>
      <c r="N23" s="111">
        <v>39.5</v>
      </c>
      <c r="O23" s="111">
        <v>39.6</v>
      </c>
      <c r="P23" s="111">
        <v>39.700000000000003</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488</v>
      </c>
      <c r="B24" s="111"/>
      <c r="C24" s="111"/>
      <c r="D24" s="111"/>
      <c r="E24" s="111"/>
      <c r="F24" s="111"/>
      <c r="G24" s="111"/>
      <c r="H24" s="111"/>
      <c r="I24" s="111"/>
      <c r="J24" s="111"/>
      <c r="K24" s="111"/>
      <c r="L24" s="111">
        <v>39.6</v>
      </c>
      <c r="M24" s="111">
        <v>39.6</v>
      </c>
      <c r="N24" s="111">
        <v>39.799999999999997</v>
      </c>
      <c r="O24" s="111">
        <v>39.799999999999997</v>
      </c>
      <c r="P24" s="111">
        <v>39.700000000000003</v>
      </c>
      <c r="Q24" s="111">
        <v>39.5</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489</v>
      </c>
      <c r="B25" s="111"/>
      <c r="C25" s="111"/>
      <c r="D25" s="111"/>
      <c r="E25" s="111"/>
      <c r="F25" s="111"/>
      <c r="G25" s="111"/>
      <c r="H25" s="111"/>
      <c r="I25" s="111"/>
      <c r="J25" s="111"/>
      <c r="K25" s="111"/>
      <c r="L25" s="111">
        <v>39.6</v>
      </c>
      <c r="M25" s="111">
        <v>39.700000000000003</v>
      </c>
      <c r="N25" s="111">
        <v>39.9</v>
      </c>
      <c r="O25" s="111">
        <v>39.799999999999997</v>
      </c>
      <c r="P25" s="111">
        <v>39.4</v>
      </c>
      <c r="Q25" s="111">
        <v>39.299999999999997</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490</v>
      </c>
      <c r="B26" s="111"/>
      <c r="C26" s="111"/>
      <c r="D26" s="111"/>
      <c r="E26" s="111"/>
      <c r="F26" s="111"/>
      <c r="G26" s="111"/>
      <c r="H26" s="111"/>
      <c r="I26" s="111"/>
      <c r="J26" s="111"/>
      <c r="K26" s="111"/>
      <c r="L26" s="111"/>
      <c r="M26" s="111">
        <v>40</v>
      </c>
      <c r="N26" s="111">
        <v>40.200000000000003</v>
      </c>
      <c r="O26" s="111">
        <v>40</v>
      </c>
      <c r="P26" s="111">
        <v>39.6</v>
      </c>
      <c r="Q26" s="111">
        <v>39.6</v>
      </c>
      <c r="R26" s="111">
        <v>39.6</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491</v>
      </c>
      <c r="B27" s="111"/>
      <c r="C27" s="111"/>
      <c r="D27" s="111"/>
      <c r="E27" s="111"/>
      <c r="F27" s="111"/>
      <c r="G27" s="111"/>
      <c r="H27" s="111"/>
      <c r="I27" s="111"/>
      <c r="J27" s="111"/>
      <c r="K27" s="111"/>
      <c r="L27" s="111"/>
      <c r="M27" s="111">
        <v>40.5</v>
      </c>
      <c r="N27" s="111">
        <v>40.200000000000003</v>
      </c>
      <c r="O27" s="111">
        <v>40.1</v>
      </c>
      <c r="P27" s="111">
        <v>39.799999999999997</v>
      </c>
      <c r="Q27" s="111">
        <v>39.9</v>
      </c>
      <c r="R27" s="111">
        <v>39.799999999999997</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492</v>
      </c>
      <c r="B28" s="111"/>
      <c r="C28" s="111"/>
      <c r="D28" s="111"/>
      <c r="E28" s="111"/>
      <c r="F28" s="111"/>
      <c r="G28" s="111"/>
      <c r="H28" s="111"/>
      <c r="I28" s="111"/>
      <c r="J28" s="111"/>
      <c r="K28" s="111"/>
      <c r="L28" s="111"/>
      <c r="M28" s="111"/>
      <c r="N28" s="111">
        <v>39.200000000000003</v>
      </c>
      <c r="O28" s="111">
        <v>38.799999999999997</v>
      </c>
      <c r="P28" s="111">
        <v>39.1</v>
      </c>
      <c r="Q28" s="111">
        <v>39.299999999999997</v>
      </c>
      <c r="R28" s="111">
        <v>39.4</v>
      </c>
      <c r="S28" s="111">
        <v>39.299999999999997</v>
      </c>
      <c r="T28" s="111"/>
      <c r="U28" s="111"/>
      <c r="V28" s="111"/>
      <c r="W28" s="188"/>
      <c r="X28" s="188"/>
      <c r="Y28" s="189"/>
      <c r="Z28" s="189"/>
      <c r="AA28" s="156"/>
      <c r="AB28" s="156"/>
      <c r="AC28" s="156"/>
      <c r="AD28" s="123"/>
      <c r="AE28" s="123"/>
      <c r="AF28" s="123"/>
      <c r="AG28" s="123"/>
      <c r="AH28" s="123"/>
      <c r="AI28" s="122"/>
      <c r="AJ28" s="122"/>
    </row>
    <row r="29" spans="1:36" x14ac:dyDescent="0.2">
      <c r="A29" s="126" t="s">
        <v>510</v>
      </c>
      <c r="B29" s="111"/>
      <c r="C29" s="111"/>
      <c r="D29" s="111"/>
      <c r="E29" s="111"/>
      <c r="F29" s="111"/>
      <c r="G29" s="111"/>
      <c r="H29" s="111"/>
      <c r="I29" s="111"/>
      <c r="J29" s="111"/>
      <c r="K29" s="111"/>
      <c r="L29" s="111"/>
      <c r="M29" s="111"/>
      <c r="N29" s="111">
        <v>39.1</v>
      </c>
      <c r="O29" s="111">
        <v>38.700000000000003</v>
      </c>
      <c r="P29" s="111">
        <v>39.9</v>
      </c>
      <c r="Q29" s="111">
        <v>40.200000000000003</v>
      </c>
      <c r="R29" s="111">
        <v>40.4</v>
      </c>
      <c r="S29" s="111">
        <v>40.5</v>
      </c>
      <c r="T29" s="111"/>
      <c r="U29" s="111"/>
      <c r="V29" s="111"/>
      <c r="W29" s="188"/>
      <c r="X29" s="188"/>
      <c r="Y29" s="189"/>
      <c r="Z29" s="189"/>
      <c r="AA29" s="156"/>
      <c r="AB29" s="156"/>
      <c r="AC29" s="156"/>
      <c r="AD29" s="123"/>
      <c r="AE29" s="123"/>
      <c r="AF29" s="123"/>
      <c r="AG29" s="123"/>
      <c r="AH29" s="123"/>
      <c r="AI29" s="122"/>
      <c r="AJ29" s="122"/>
    </row>
    <row r="30" spans="1:36" x14ac:dyDescent="0.2">
      <c r="A30" s="110" t="s">
        <v>493</v>
      </c>
      <c r="B30" s="111"/>
      <c r="C30" s="111"/>
      <c r="D30" s="111"/>
      <c r="E30" s="111"/>
      <c r="F30" s="111"/>
      <c r="G30" s="111"/>
      <c r="H30" s="111"/>
      <c r="I30" s="111"/>
      <c r="J30" s="111"/>
      <c r="K30" s="111"/>
      <c r="L30" s="111"/>
      <c r="M30" s="111"/>
      <c r="N30" s="111"/>
      <c r="O30" s="111">
        <v>38.299999999999997</v>
      </c>
      <c r="P30" s="111">
        <v>39.299999999999997</v>
      </c>
      <c r="Q30" s="111">
        <v>39.9</v>
      </c>
      <c r="R30" s="111">
        <v>40.4</v>
      </c>
      <c r="S30" s="111">
        <v>40.6</v>
      </c>
      <c r="T30" s="111">
        <v>40.799999999999997</v>
      </c>
      <c r="U30" s="111"/>
      <c r="V30" s="111"/>
      <c r="W30" s="188"/>
      <c r="X30" s="188"/>
      <c r="Y30" s="189"/>
      <c r="Z30" s="189"/>
      <c r="AA30" s="156"/>
      <c r="AB30" s="156"/>
      <c r="AC30" s="156"/>
      <c r="AD30" s="123"/>
      <c r="AE30" s="123"/>
      <c r="AF30" s="123"/>
      <c r="AG30" s="123"/>
      <c r="AH30" s="123"/>
      <c r="AI30" s="122"/>
      <c r="AJ30" s="122"/>
    </row>
    <row r="31" spans="1:36" x14ac:dyDescent="0.2">
      <c r="A31" s="110" t="s">
        <v>494</v>
      </c>
      <c r="B31" s="111"/>
      <c r="C31" s="111"/>
      <c r="D31" s="111"/>
      <c r="E31" s="111"/>
      <c r="F31" s="111"/>
      <c r="G31" s="111"/>
      <c r="H31" s="111"/>
      <c r="I31" s="111"/>
      <c r="J31" s="111"/>
      <c r="K31" s="111"/>
      <c r="L31" s="111"/>
      <c r="M31" s="111"/>
      <c r="N31" s="111"/>
      <c r="O31" s="111">
        <v>37.6</v>
      </c>
      <c r="P31" s="111">
        <v>38.6</v>
      </c>
      <c r="Q31" s="111">
        <v>39.200000000000003</v>
      </c>
      <c r="R31" s="111">
        <v>39.799999999999997</v>
      </c>
      <c r="S31" s="111">
        <v>40.1</v>
      </c>
      <c r="T31" s="111">
        <v>40.4</v>
      </c>
      <c r="U31" s="111"/>
      <c r="V31" s="111"/>
      <c r="W31" s="188"/>
      <c r="X31" s="188"/>
      <c r="Y31" s="189"/>
      <c r="Z31" s="189"/>
      <c r="AA31" s="156"/>
      <c r="AB31" s="156"/>
      <c r="AC31" s="156"/>
      <c r="AD31" s="123"/>
      <c r="AE31" s="123"/>
      <c r="AF31" s="123"/>
      <c r="AG31" s="123"/>
      <c r="AH31" s="123"/>
      <c r="AI31" s="122"/>
      <c r="AJ31" s="122"/>
    </row>
    <row r="32" spans="1:36" x14ac:dyDescent="0.2">
      <c r="A32" s="110" t="s">
        <v>495</v>
      </c>
      <c r="B32" s="111"/>
      <c r="C32" s="111"/>
      <c r="D32" s="111"/>
      <c r="E32" s="111"/>
      <c r="F32" s="111"/>
      <c r="G32" s="111"/>
      <c r="H32" s="111"/>
      <c r="I32" s="111"/>
      <c r="J32" s="111"/>
      <c r="K32" s="111"/>
      <c r="L32" s="111"/>
      <c r="M32" s="111"/>
      <c r="N32" s="111"/>
      <c r="O32" s="111"/>
      <c r="P32" s="111">
        <v>38.1</v>
      </c>
      <c r="Q32" s="111">
        <v>38.9</v>
      </c>
      <c r="R32" s="111">
        <v>39.5</v>
      </c>
      <c r="S32" s="111">
        <v>39.9</v>
      </c>
      <c r="T32" s="111">
        <v>40.200000000000003</v>
      </c>
      <c r="U32" s="111">
        <v>40.4</v>
      </c>
      <c r="V32" s="111"/>
      <c r="W32" s="188"/>
      <c r="X32" s="188"/>
      <c r="Y32" s="189"/>
      <c r="Z32" s="189"/>
      <c r="AA32" s="156"/>
      <c r="AB32" s="156"/>
      <c r="AC32" s="156"/>
      <c r="AD32" s="123"/>
      <c r="AE32" s="123"/>
      <c r="AF32" s="123"/>
      <c r="AG32" s="123"/>
      <c r="AH32" s="123"/>
      <c r="AI32" s="122"/>
      <c r="AJ32" s="122"/>
    </row>
    <row r="33" spans="1:36" x14ac:dyDescent="0.2">
      <c r="A33" s="110" t="s">
        <v>496</v>
      </c>
      <c r="B33" s="111"/>
      <c r="C33" s="111"/>
      <c r="D33" s="111"/>
      <c r="E33" s="111"/>
      <c r="F33" s="111"/>
      <c r="G33" s="111"/>
      <c r="H33" s="111"/>
      <c r="I33" s="111"/>
      <c r="J33" s="111"/>
      <c r="K33" s="111"/>
      <c r="L33" s="111"/>
      <c r="M33" s="111"/>
      <c r="N33" s="111"/>
      <c r="O33" s="111"/>
      <c r="P33" s="111">
        <v>37.799999999999997</v>
      </c>
      <c r="Q33" s="111">
        <v>38.700000000000003</v>
      </c>
      <c r="R33" s="111">
        <v>39.4</v>
      </c>
      <c r="S33" s="111">
        <v>39.9</v>
      </c>
      <c r="T33" s="111">
        <v>40.299999999999997</v>
      </c>
      <c r="U33" s="111">
        <v>40.5</v>
      </c>
      <c r="V33" s="111"/>
      <c r="W33" s="188"/>
      <c r="X33" s="188"/>
      <c r="Y33" s="189"/>
      <c r="Z33" s="189"/>
      <c r="AA33" s="156"/>
      <c r="AB33" s="156"/>
      <c r="AC33" s="156"/>
      <c r="AD33" s="123"/>
      <c r="AE33" s="123"/>
      <c r="AF33" s="123"/>
      <c r="AG33" s="123"/>
      <c r="AH33" s="123"/>
      <c r="AI33" s="122"/>
      <c r="AJ33" s="122"/>
    </row>
    <row r="34" spans="1:36" x14ac:dyDescent="0.2">
      <c r="A34" s="110" t="s">
        <v>497</v>
      </c>
      <c r="B34" s="111"/>
      <c r="C34" s="111"/>
      <c r="D34" s="111"/>
      <c r="E34" s="111"/>
      <c r="F34" s="111"/>
      <c r="G34" s="111"/>
      <c r="H34" s="111"/>
      <c r="I34" s="111"/>
      <c r="J34" s="111"/>
      <c r="K34" s="111"/>
      <c r="L34" s="111"/>
      <c r="M34" s="111"/>
      <c r="N34" s="111"/>
      <c r="O34" s="111"/>
      <c r="P34" s="111"/>
      <c r="Q34" s="111">
        <v>38.299999999999997</v>
      </c>
      <c r="R34" s="111">
        <v>39.200000000000003</v>
      </c>
      <c r="S34" s="111">
        <v>39.799999999999997</v>
      </c>
      <c r="T34" s="111">
        <v>40.200000000000003</v>
      </c>
      <c r="U34" s="111">
        <v>40.4</v>
      </c>
      <c r="V34" s="111">
        <v>40.5</v>
      </c>
      <c r="W34" s="188"/>
      <c r="X34" s="188"/>
      <c r="Y34" s="189"/>
      <c r="Z34" s="189"/>
      <c r="AA34" s="156"/>
      <c r="AB34" s="156"/>
      <c r="AC34" s="156"/>
      <c r="AD34" s="123"/>
      <c r="AE34" s="123"/>
      <c r="AF34" s="123"/>
      <c r="AG34" s="123"/>
      <c r="AH34" s="123"/>
      <c r="AI34" s="122"/>
      <c r="AJ34" s="122"/>
    </row>
    <row r="35" spans="1:36" x14ac:dyDescent="0.2">
      <c r="A35" s="110" t="s">
        <v>498</v>
      </c>
      <c r="B35" s="111"/>
      <c r="C35" s="111"/>
      <c r="D35" s="111"/>
      <c r="E35" s="111"/>
      <c r="F35" s="111"/>
      <c r="G35" s="111"/>
      <c r="H35" s="111"/>
      <c r="I35" s="111"/>
      <c r="J35" s="111"/>
      <c r="K35" s="111"/>
      <c r="L35" s="111"/>
      <c r="M35" s="111"/>
      <c r="N35" s="111"/>
      <c r="O35" s="111"/>
      <c r="P35" s="111"/>
      <c r="Q35" s="111">
        <v>38.299999999999997</v>
      </c>
      <c r="R35" s="111">
        <v>39.299999999999997</v>
      </c>
      <c r="S35" s="111">
        <v>39.9</v>
      </c>
      <c r="T35" s="111">
        <v>40.4</v>
      </c>
      <c r="U35" s="111">
        <v>40.5</v>
      </c>
      <c r="V35" s="111">
        <v>40.6</v>
      </c>
      <c r="W35" s="111"/>
      <c r="X35" s="111"/>
      <c r="Y35" s="155"/>
      <c r="Z35" s="155"/>
      <c r="AA35" s="156"/>
      <c r="AB35" s="156"/>
      <c r="AC35" s="156"/>
      <c r="AD35" s="123"/>
      <c r="AE35" s="123"/>
      <c r="AF35" s="123"/>
      <c r="AG35" s="123"/>
      <c r="AH35" s="123"/>
      <c r="AI35" s="122"/>
      <c r="AJ35" s="122"/>
    </row>
    <row r="36" spans="1:36" x14ac:dyDescent="0.2">
      <c r="A36" s="110" t="s">
        <v>499</v>
      </c>
      <c r="B36" s="111"/>
      <c r="C36" s="111"/>
      <c r="D36" s="111"/>
      <c r="E36" s="111"/>
      <c r="F36" s="111"/>
      <c r="G36" s="111"/>
      <c r="H36" s="111"/>
      <c r="I36" s="111"/>
      <c r="J36" s="111"/>
      <c r="K36" s="111"/>
      <c r="L36" s="111"/>
      <c r="M36" s="111"/>
      <c r="N36" s="111"/>
      <c r="O36" s="111"/>
      <c r="P36" s="111"/>
      <c r="Q36" s="111">
        <v>38.1</v>
      </c>
      <c r="R36" s="111">
        <v>39.4</v>
      </c>
      <c r="S36" s="111">
        <v>40.200000000000003</v>
      </c>
      <c r="T36" s="111">
        <v>40.5</v>
      </c>
      <c r="U36" s="111">
        <v>40.6</v>
      </c>
      <c r="V36" s="111">
        <v>40.700000000000003</v>
      </c>
      <c r="W36" s="111">
        <v>40.700000000000003</v>
      </c>
      <c r="X36" s="111"/>
      <c r="Y36" s="155"/>
      <c r="Z36" s="155"/>
      <c r="AA36" s="156"/>
      <c r="AB36" s="156"/>
      <c r="AC36" s="156"/>
      <c r="AD36" s="123"/>
      <c r="AE36" s="123"/>
      <c r="AF36" s="123"/>
      <c r="AG36" s="123"/>
      <c r="AH36" s="123"/>
      <c r="AI36" s="122"/>
      <c r="AJ36" s="122"/>
    </row>
    <row r="37" spans="1:36" x14ac:dyDescent="0.2">
      <c r="A37" s="110" t="s">
        <v>500</v>
      </c>
      <c r="B37" s="111"/>
      <c r="C37" s="111"/>
      <c r="D37" s="111"/>
      <c r="E37" s="111"/>
      <c r="F37" s="111"/>
      <c r="G37" s="111"/>
      <c r="H37" s="111"/>
      <c r="I37" s="111"/>
      <c r="J37" s="111"/>
      <c r="K37" s="111"/>
      <c r="L37" s="111"/>
      <c r="M37" s="111"/>
      <c r="N37" s="111"/>
      <c r="O37" s="111"/>
      <c r="P37" s="111"/>
      <c r="Q37" s="111"/>
      <c r="R37" s="111">
        <v>39.700000000000003</v>
      </c>
      <c r="S37" s="111">
        <v>40.299999999999997</v>
      </c>
      <c r="T37" s="111">
        <v>40.9</v>
      </c>
      <c r="U37" s="111">
        <v>41</v>
      </c>
      <c r="V37" s="111">
        <v>41</v>
      </c>
      <c r="W37" s="111">
        <v>41</v>
      </c>
      <c r="X37" s="111"/>
      <c r="Y37" s="155"/>
      <c r="Z37" s="155"/>
      <c r="AA37" s="156"/>
      <c r="AB37" s="156"/>
      <c r="AC37" s="156"/>
      <c r="AD37" s="123"/>
      <c r="AE37" s="123"/>
      <c r="AF37" s="123"/>
      <c r="AG37" s="123"/>
      <c r="AH37" s="123"/>
      <c r="AI37" s="122"/>
      <c r="AJ37" s="122"/>
    </row>
    <row r="38" spans="1:36" x14ac:dyDescent="0.2">
      <c r="A38" s="110" t="s">
        <v>501</v>
      </c>
      <c r="B38" s="111"/>
      <c r="C38" s="111"/>
      <c r="D38" s="111"/>
      <c r="E38" s="111"/>
      <c r="F38" s="111"/>
      <c r="G38" s="111"/>
      <c r="H38" s="111"/>
      <c r="I38" s="111"/>
      <c r="J38" s="111"/>
      <c r="K38" s="111"/>
      <c r="L38" s="111"/>
      <c r="M38" s="111"/>
      <c r="N38" s="111"/>
      <c r="O38" s="111"/>
      <c r="P38" s="111"/>
      <c r="Q38" s="111"/>
      <c r="R38" s="111"/>
      <c r="S38" s="111">
        <v>39.700000000000003</v>
      </c>
      <c r="T38" s="111">
        <v>40.200000000000003</v>
      </c>
      <c r="U38" s="111">
        <v>40.4</v>
      </c>
      <c r="V38" s="111">
        <v>40.4</v>
      </c>
      <c r="W38" s="111">
        <v>40.4</v>
      </c>
      <c r="X38" s="111">
        <v>40.4</v>
      </c>
      <c r="Y38" s="155"/>
      <c r="Z38" s="155"/>
      <c r="AA38" s="156"/>
      <c r="AB38" s="156"/>
      <c r="AC38" s="156"/>
      <c r="AD38" s="123"/>
      <c r="AE38" s="123"/>
      <c r="AF38" s="123"/>
      <c r="AG38" s="123"/>
      <c r="AH38" s="123"/>
      <c r="AI38" s="122"/>
      <c r="AJ38" s="122"/>
    </row>
    <row r="39" spans="1:36" x14ac:dyDescent="0.2">
      <c r="A39" s="110" t="s">
        <v>502</v>
      </c>
      <c r="B39" s="111"/>
      <c r="C39" s="111"/>
      <c r="D39" s="111"/>
      <c r="E39" s="111"/>
      <c r="F39" s="111"/>
      <c r="G39" s="111"/>
      <c r="H39" s="111"/>
      <c r="I39" s="111"/>
      <c r="J39" s="111"/>
      <c r="K39" s="111"/>
      <c r="L39" s="111"/>
      <c r="M39" s="111"/>
      <c r="N39" s="111"/>
      <c r="O39" s="111"/>
      <c r="P39" s="111"/>
      <c r="Q39" s="111"/>
      <c r="R39" s="111"/>
      <c r="S39" s="111">
        <v>39.6</v>
      </c>
      <c r="T39" s="111">
        <v>40.1</v>
      </c>
      <c r="U39" s="111">
        <v>40.4</v>
      </c>
      <c r="V39" s="111">
        <v>40.4</v>
      </c>
      <c r="W39" s="111">
        <v>40.4</v>
      </c>
      <c r="X39" s="111">
        <v>40.4</v>
      </c>
      <c r="Y39" s="155"/>
      <c r="Z39" s="155"/>
      <c r="AA39" s="156"/>
      <c r="AB39" s="156"/>
      <c r="AC39" s="156"/>
      <c r="AD39" s="123"/>
      <c r="AE39" s="123"/>
      <c r="AF39" s="123"/>
      <c r="AG39" s="123"/>
      <c r="AH39" s="123"/>
      <c r="AI39" s="122"/>
      <c r="AJ39" s="122"/>
    </row>
    <row r="40" spans="1:36" x14ac:dyDescent="0.2">
      <c r="A40" s="110" t="s">
        <v>503</v>
      </c>
      <c r="B40" s="111"/>
      <c r="C40" s="111"/>
      <c r="D40" s="111"/>
      <c r="E40" s="111"/>
      <c r="F40" s="111"/>
      <c r="G40" s="111"/>
      <c r="H40" s="111"/>
      <c r="I40" s="111"/>
      <c r="J40" s="111"/>
      <c r="K40" s="111"/>
      <c r="L40" s="111"/>
      <c r="M40" s="111"/>
      <c r="N40" s="111"/>
      <c r="O40" s="111"/>
      <c r="P40" s="111"/>
      <c r="Q40" s="111"/>
      <c r="R40" s="111"/>
      <c r="S40" s="111"/>
      <c r="T40" s="111">
        <v>39.200000000000003</v>
      </c>
      <c r="U40" s="111">
        <v>39.5</v>
      </c>
      <c r="V40" s="111">
        <v>39.700000000000003</v>
      </c>
      <c r="W40" s="111">
        <v>39.9</v>
      </c>
      <c r="X40" s="111">
        <v>40</v>
      </c>
      <c r="Y40" s="111">
        <v>40.200000000000003</v>
      </c>
      <c r="Z40" s="155"/>
      <c r="AA40" s="156"/>
      <c r="AB40" s="156"/>
      <c r="AC40" s="156"/>
      <c r="AD40" s="123"/>
      <c r="AE40" s="123"/>
      <c r="AF40" s="123"/>
      <c r="AG40" s="123"/>
      <c r="AH40" s="123"/>
      <c r="AI40" s="122"/>
      <c r="AJ40" s="122"/>
    </row>
    <row r="41" spans="1:36" x14ac:dyDescent="0.2">
      <c r="A41" s="110" t="s">
        <v>504</v>
      </c>
      <c r="B41" s="155"/>
      <c r="C41" s="155"/>
      <c r="D41" s="155"/>
      <c r="E41" s="155"/>
      <c r="F41" s="155"/>
      <c r="G41" s="155"/>
      <c r="H41" s="155"/>
      <c r="I41" s="155"/>
      <c r="J41" s="155"/>
      <c r="K41" s="155"/>
      <c r="L41" s="155"/>
      <c r="M41" s="155"/>
      <c r="N41" s="155"/>
      <c r="O41" s="155"/>
      <c r="P41" s="155"/>
      <c r="Q41" s="155"/>
      <c r="R41" s="155"/>
      <c r="S41" s="155"/>
      <c r="T41" s="111">
        <v>39.1</v>
      </c>
      <c r="U41" s="111">
        <v>39</v>
      </c>
      <c r="V41" s="111">
        <v>39.200000000000003</v>
      </c>
      <c r="W41" s="111">
        <v>39.700000000000003</v>
      </c>
      <c r="X41" s="111">
        <v>39.700000000000003</v>
      </c>
      <c r="Y41" s="111">
        <v>39.799999999999997</v>
      </c>
      <c r="Z41" s="155"/>
      <c r="AA41" s="156"/>
      <c r="AB41" s="156"/>
      <c r="AC41" s="156"/>
      <c r="AD41" s="123"/>
      <c r="AE41" s="123"/>
      <c r="AF41" s="123"/>
      <c r="AG41" s="123"/>
      <c r="AH41" s="123"/>
      <c r="AI41" s="122"/>
      <c r="AJ41" s="122"/>
    </row>
    <row r="42" spans="1:36" x14ac:dyDescent="0.2">
      <c r="A42" s="110" t="s">
        <v>505</v>
      </c>
      <c r="B42" s="155"/>
      <c r="C42" s="155"/>
      <c r="D42" s="155"/>
      <c r="E42" s="155"/>
      <c r="F42" s="155"/>
      <c r="G42" s="155"/>
      <c r="H42" s="155"/>
      <c r="I42" s="155"/>
      <c r="J42" s="155"/>
      <c r="K42" s="155"/>
      <c r="L42" s="155"/>
      <c r="M42" s="155"/>
      <c r="N42" s="155"/>
      <c r="O42" s="155"/>
      <c r="P42" s="155"/>
      <c r="Q42" s="155"/>
      <c r="R42" s="155"/>
      <c r="S42" s="155"/>
      <c r="T42" s="155"/>
      <c r="U42" s="111">
        <v>37.299999999999997</v>
      </c>
      <c r="V42" s="111">
        <v>36.200000000000003</v>
      </c>
      <c r="W42" s="111">
        <v>37.200000000000003</v>
      </c>
      <c r="X42" s="111">
        <v>37.9</v>
      </c>
      <c r="Y42" s="111">
        <v>38.299999999999997</v>
      </c>
      <c r="Z42" s="111">
        <v>38.6</v>
      </c>
      <c r="AA42" s="156"/>
      <c r="AB42" s="156"/>
      <c r="AC42" s="156"/>
      <c r="AD42" s="123"/>
      <c r="AE42" s="123"/>
      <c r="AF42" s="123"/>
      <c r="AG42" s="123"/>
      <c r="AH42" s="123"/>
      <c r="AI42" s="122"/>
      <c r="AJ42" s="122"/>
    </row>
    <row r="43" spans="1:36" x14ac:dyDescent="0.2">
      <c r="A43" s="110" t="s">
        <v>506</v>
      </c>
      <c r="B43" s="155"/>
      <c r="C43" s="155"/>
      <c r="D43" s="155"/>
      <c r="E43" s="155"/>
      <c r="F43" s="155"/>
      <c r="G43" s="155"/>
      <c r="H43" s="155"/>
      <c r="I43" s="155"/>
      <c r="J43" s="155"/>
      <c r="K43" s="155"/>
      <c r="L43" s="155"/>
      <c r="M43" s="155"/>
      <c r="N43" s="155"/>
      <c r="O43" s="155"/>
      <c r="P43" s="155"/>
      <c r="Q43" s="155"/>
      <c r="R43" s="155"/>
      <c r="S43" s="155"/>
      <c r="T43" s="155"/>
      <c r="U43" s="111">
        <v>36.9</v>
      </c>
      <c r="V43" s="111">
        <v>35.1</v>
      </c>
      <c r="W43" s="111">
        <v>36.200000000000003</v>
      </c>
      <c r="X43" s="111">
        <v>37.200000000000003</v>
      </c>
      <c r="Y43" s="111">
        <v>37.700000000000003</v>
      </c>
      <c r="Z43" s="111">
        <v>37.9</v>
      </c>
      <c r="AA43" s="156"/>
      <c r="AB43" s="156"/>
      <c r="AC43" s="156"/>
      <c r="AD43" s="123"/>
      <c r="AE43" s="123"/>
      <c r="AF43" s="123"/>
      <c r="AG43" s="123"/>
      <c r="AH43" s="123"/>
      <c r="AI43" s="122"/>
      <c r="AJ43" s="122"/>
    </row>
    <row r="44" spans="1:36" x14ac:dyDescent="0.2">
      <c r="A44" s="110" t="s">
        <v>507</v>
      </c>
      <c r="B44" s="155"/>
      <c r="C44" s="155"/>
      <c r="D44" s="155"/>
      <c r="E44" s="155"/>
      <c r="F44" s="155"/>
      <c r="G44" s="155"/>
      <c r="H44" s="155"/>
      <c r="I44" s="155"/>
      <c r="J44" s="155"/>
      <c r="K44" s="155"/>
      <c r="L44" s="155"/>
      <c r="M44" s="155"/>
      <c r="N44" s="155"/>
      <c r="O44" s="155"/>
      <c r="P44" s="155"/>
      <c r="Q44" s="155"/>
      <c r="R44" s="155"/>
      <c r="S44" s="155"/>
      <c r="T44" s="155"/>
      <c r="U44" s="155"/>
      <c r="V44" s="111">
        <v>35.299999999999997</v>
      </c>
      <c r="W44" s="111">
        <v>36</v>
      </c>
      <c r="X44" s="111">
        <v>37.299999999999997</v>
      </c>
      <c r="Y44" s="111">
        <v>37.700000000000003</v>
      </c>
      <c r="Z44" s="111">
        <v>37.799999999999997</v>
      </c>
      <c r="AA44" s="111">
        <v>37.700000000000003</v>
      </c>
      <c r="AB44" s="156"/>
      <c r="AC44" s="156"/>
      <c r="AD44" s="123"/>
      <c r="AE44" s="123"/>
      <c r="AF44" s="123"/>
      <c r="AG44" s="123"/>
      <c r="AH44" s="123"/>
      <c r="AI44" s="122"/>
      <c r="AJ44" s="122"/>
    </row>
    <row r="45" spans="1:36" x14ac:dyDescent="0.2">
      <c r="A45" s="110" t="s">
        <v>508</v>
      </c>
      <c r="B45" s="155"/>
      <c r="C45" s="155"/>
      <c r="D45" s="155"/>
      <c r="E45" s="155"/>
      <c r="F45" s="155"/>
      <c r="G45" s="155"/>
      <c r="H45" s="155"/>
      <c r="I45" s="155"/>
      <c r="J45" s="155"/>
      <c r="K45" s="155"/>
      <c r="L45" s="155"/>
      <c r="M45" s="155"/>
      <c r="N45" s="155"/>
      <c r="O45" s="155"/>
      <c r="P45" s="155"/>
      <c r="Q45" s="155"/>
      <c r="R45" s="155"/>
      <c r="S45" s="155"/>
      <c r="T45" s="155"/>
      <c r="U45" s="155"/>
      <c r="V45" s="111">
        <v>36.1</v>
      </c>
      <c r="W45" s="111">
        <v>36.9</v>
      </c>
      <c r="X45" s="111">
        <v>38</v>
      </c>
      <c r="Y45" s="111">
        <v>38.299999999999997</v>
      </c>
      <c r="Z45" s="111">
        <v>38.4</v>
      </c>
      <c r="AA45" s="111">
        <v>38.299999999999997</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37.200000000000003</v>
      </c>
      <c r="V46" s="155">
        <v>36.6</v>
      </c>
      <c r="W46" s="111">
        <v>37.200000000000003</v>
      </c>
      <c r="X46" s="111">
        <v>38</v>
      </c>
      <c r="Y46" s="111">
        <v>38.4</v>
      </c>
      <c r="Z46" s="111">
        <v>38.700000000000003</v>
      </c>
      <c r="AA46" s="111">
        <v>38.799999999999997</v>
      </c>
      <c r="AB46" s="111">
        <v>38.700000000000003</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36.6</v>
      </c>
      <c r="W47" s="111">
        <v>37.1</v>
      </c>
      <c r="X47" s="111">
        <v>37.799999999999997</v>
      </c>
      <c r="Y47" s="111">
        <v>38.1</v>
      </c>
      <c r="Z47" s="111">
        <v>38.299999999999997</v>
      </c>
      <c r="AA47" s="111">
        <v>38.4</v>
      </c>
      <c r="AB47" s="111">
        <v>38.299999999999997</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36.5</v>
      </c>
      <c r="W48" s="111">
        <v>37.200000000000003</v>
      </c>
      <c r="X48" s="111">
        <v>38.1</v>
      </c>
      <c r="Y48" s="111">
        <v>38.1</v>
      </c>
      <c r="Z48" s="111">
        <v>38.4</v>
      </c>
      <c r="AA48" s="111">
        <v>38.5</v>
      </c>
      <c r="AB48" s="111">
        <v>38.4</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37.299999999999997</v>
      </c>
      <c r="X49" s="111">
        <v>37.799999999999997</v>
      </c>
      <c r="Y49" s="111">
        <v>37.700000000000003</v>
      </c>
      <c r="Z49" s="111">
        <v>37.700000000000003</v>
      </c>
      <c r="AA49" s="111">
        <v>37.700000000000003</v>
      </c>
      <c r="AB49" s="111">
        <v>37.700000000000003</v>
      </c>
      <c r="AC49" s="111">
        <v>37.799999999999997</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37.299999999999997</v>
      </c>
      <c r="X50" s="111">
        <v>37.5</v>
      </c>
      <c r="Y50" s="111">
        <v>37.5</v>
      </c>
      <c r="Z50" s="111">
        <v>37.700000000000003</v>
      </c>
      <c r="AA50" s="111">
        <v>37.799999999999997</v>
      </c>
      <c r="AB50" s="111">
        <v>37.6</v>
      </c>
      <c r="AC50" s="111">
        <v>37.9</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37.299999999999997</v>
      </c>
      <c r="Y51" s="111">
        <v>38</v>
      </c>
      <c r="Z51" s="111">
        <v>38.299999999999997</v>
      </c>
      <c r="AA51" s="111">
        <v>38.1</v>
      </c>
      <c r="AB51" s="111">
        <v>38.1</v>
      </c>
      <c r="AC51" s="111">
        <v>38.200000000000003</v>
      </c>
      <c r="AD51" s="111">
        <v>37.9</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37.5</v>
      </c>
      <c r="Y52" s="111">
        <v>38</v>
      </c>
      <c r="Z52" s="111">
        <v>38.4</v>
      </c>
      <c r="AA52" s="111">
        <v>38.200000000000003</v>
      </c>
      <c r="AB52" s="111">
        <v>38.1</v>
      </c>
      <c r="AC52" s="111">
        <v>38.4</v>
      </c>
      <c r="AD52" s="111">
        <v>38.299999999999997</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37.799999999999997</v>
      </c>
      <c r="Z53" s="111">
        <v>37.700000000000003</v>
      </c>
      <c r="AA53" s="111">
        <v>37.799999999999997</v>
      </c>
      <c r="AB53" s="111">
        <v>37.9</v>
      </c>
      <c r="AC53" s="111">
        <v>38.1</v>
      </c>
      <c r="AD53" s="111">
        <v>38.200000000000003</v>
      </c>
      <c r="AE53" s="111">
        <v>38.299999999999997</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37.799999999999997</v>
      </c>
      <c r="Z54" s="111">
        <v>37.700000000000003</v>
      </c>
      <c r="AA54" s="111">
        <v>37.700000000000003</v>
      </c>
      <c r="AB54" s="111">
        <v>37.799999999999997</v>
      </c>
      <c r="AC54" s="111">
        <v>38</v>
      </c>
      <c r="AD54" s="111">
        <v>38</v>
      </c>
      <c r="AE54" s="111">
        <v>38.1</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35.9</v>
      </c>
      <c r="AA55" s="111">
        <v>35.5</v>
      </c>
      <c r="AB55" s="111">
        <v>35.5</v>
      </c>
      <c r="AC55" s="111">
        <v>36.1</v>
      </c>
      <c r="AD55" s="111">
        <v>36.200000000000003</v>
      </c>
      <c r="AE55" s="111">
        <v>36.200000000000003</v>
      </c>
      <c r="AF55" s="111">
        <v>36.200000000000003</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1">
        <v>36.1</v>
      </c>
      <c r="AA56" s="111">
        <v>35.799999999999997</v>
      </c>
      <c r="AB56" s="111">
        <v>35.5</v>
      </c>
      <c r="AC56" s="111">
        <v>36.1</v>
      </c>
      <c r="AD56" s="111">
        <v>36.200000000000003</v>
      </c>
      <c r="AE56" s="111">
        <v>36.200000000000003</v>
      </c>
      <c r="AF56" s="111">
        <v>36.299999999999997</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1"/>
      <c r="AA57" s="191">
        <v>35.700000000000003</v>
      </c>
      <c r="AB57" s="191">
        <v>35.9</v>
      </c>
      <c r="AC57" s="191">
        <v>36.5</v>
      </c>
      <c r="AD57" s="191">
        <v>36.6</v>
      </c>
      <c r="AE57" s="191">
        <v>36.700000000000003</v>
      </c>
      <c r="AF57" s="191">
        <v>36.700000000000003</v>
      </c>
      <c r="AG57" s="191">
        <v>36.799999999999997</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91"/>
      <c r="AA58" s="191">
        <v>35.799999999999997</v>
      </c>
      <c r="AB58" s="191">
        <v>35.799999999999997</v>
      </c>
      <c r="AC58" s="191">
        <v>36.5</v>
      </c>
      <c r="AD58" s="191">
        <v>36.9</v>
      </c>
      <c r="AE58" s="191">
        <v>36.9</v>
      </c>
      <c r="AF58" s="191">
        <v>36.9</v>
      </c>
      <c r="AG58" s="191">
        <v>37.1</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91"/>
      <c r="AA59" s="123">
        <v>35.746039015255846</v>
      </c>
      <c r="AB59" s="123">
        <v>36.34947090016783</v>
      </c>
      <c r="AC59" s="123">
        <v>36.877558402005782</v>
      </c>
      <c r="AD59" s="123">
        <v>36.904393567209866</v>
      </c>
      <c r="AE59" s="123">
        <v>37.008150080691799</v>
      </c>
      <c r="AF59" s="123">
        <v>37.495328737429787</v>
      </c>
      <c r="AG59" s="123">
        <v>37.351419512220311</v>
      </c>
      <c r="AH59" s="123"/>
      <c r="AI59" s="122"/>
      <c r="AJ59" s="122"/>
    </row>
    <row r="60" spans="1:36" x14ac:dyDescent="0.2">
      <c r="A60" s="190" t="s">
        <v>241</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v>36.108613632851146</v>
      </c>
      <c r="AC60" s="123">
        <v>36.418029612943982</v>
      </c>
      <c r="AD60" s="123">
        <v>36.875002479324657</v>
      </c>
      <c r="AE60" s="123">
        <v>36.86232131972649</v>
      </c>
      <c r="AF60" s="123">
        <v>37.00450353428613</v>
      </c>
      <c r="AG60" s="123">
        <v>37.046825150028255</v>
      </c>
      <c r="AH60" s="123">
        <v>37.050465537996608</v>
      </c>
      <c r="AI60" s="122"/>
      <c r="AJ60" s="122"/>
    </row>
    <row r="61" spans="1:36" x14ac:dyDescent="0.2">
      <c r="A61" s="190" t="s">
        <v>436</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36.179627315651686</v>
      </c>
      <c r="AC61" s="114">
        <v>36.708606353730133</v>
      </c>
      <c r="AD61" s="114">
        <v>36.681273119084999</v>
      </c>
      <c r="AE61" s="114">
        <v>37.054854355029434</v>
      </c>
      <c r="AF61" s="114">
        <v>37.207707316500546</v>
      </c>
      <c r="AG61" s="114">
        <v>37.08714924992497</v>
      </c>
      <c r="AH61" s="114">
        <v>37.157571149697347</v>
      </c>
      <c r="AI61" s="122"/>
      <c r="AJ61" s="122"/>
    </row>
    <row r="62" spans="1:36" x14ac:dyDescent="0.2">
      <c r="A62" s="190" t="s">
        <v>444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36.678727138081307</v>
      </c>
      <c r="AD62" s="114">
        <v>36.484149042987852</v>
      </c>
      <c r="AE62" s="114">
        <v>36.649126176755097</v>
      </c>
      <c r="AF62" s="114">
        <v>36.702772579702234</v>
      </c>
      <c r="AG62" s="114">
        <v>36.741729982673313</v>
      </c>
      <c r="AH62" s="114">
        <v>36.611523875196845</v>
      </c>
      <c r="AI62" s="114">
        <v>36.672652252479764</v>
      </c>
      <c r="AJ62" s="122"/>
    </row>
    <row r="63" spans="1:36" x14ac:dyDescent="0.2">
      <c r="A63" s="190" t="s">
        <v>520</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14"/>
      <c r="AC63" s="114">
        <v>36.564947863172726</v>
      </c>
      <c r="AD63" s="114">
        <v>36.617648396334317</v>
      </c>
      <c r="AE63" s="114">
        <v>36.663236065761659</v>
      </c>
      <c r="AF63" s="114">
        <v>36.753541949138992</v>
      </c>
      <c r="AG63" s="114">
        <v>36.803315878087595</v>
      </c>
      <c r="AH63" s="114">
        <v>36.654211505157406</v>
      </c>
      <c r="AI63" s="114">
        <v>36.69428270348515</v>
      </c>
      <c r="AJ63" s="122"/>
    </row>
    <row r="64" spans="1:36" x14ac:dyDescent="0.2">
      <c r="A64" s="190" t="s">
        <v>532</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14"/>
      <c r="AC64" s="122"/>
      <c r="AD64" s="114">
        <v>36.594737360643236</v>
      </c>
      <c r="AE64" s="114">
        <v>37.029979057063997</v>
      </c>
      <c r="AF64" s="114">
        <v>36.842133171359023</v>
      </c>
      <c r="AG64" s="114">
        <v>36.974157118235674</v>
      </c>
      <c r="AH64" s="114">
        <v>36.997609339566921</v>
      </c>
      <c r="AI64" s="114">
        <v>37.042004937767459</v>
      </c>
      <c r="AJ64" s="114">
        <v>37.157069000999002</v>
      </c>
    </row>
    <row r="65" spans="1:45" x14ac:dyDescent="0.2">
      <c r="A65" s="190" t="s">
        <v>547</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14"/>
      <c r="AC65" s="122"/>
      <c r="AD65" s="114">
        <v>36.438715996318081</v>
      </c>
      <c r="AE65" s="114">
        <v>37.032911007662733</v>
      </c>
      <c r="AF65" s="114">
        <v>36.884064940584601</v>
      </c>
      <c r="AG65" s="114">
        <v>37.103583933471214</v>
      </c>
      <c r="AH65" s="114">
        <v>37.110856967882462</v>
      </c>
      <c r="AI65" s="114">
        <v>37.154885671289072</v>
      </c>
      <c r="AJ65" s="114">
        <v>37.2328229594861</v>
      </c>
      <c r="AK65" s="114"/>
    </row>
    <row r="66" spans="1:45" x14ac:dyDescent="0.2">
      <c r="A66" s="185" t="s">
        <v>555</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14"/>
      <c r="AC66" s="122"/>
      <c r="AE66" s="114">
        <v>37.50740024667369</v>
      </c>
      <c r="AF66" s="114">
        <v>37.660388368090317</v>
      </c>
      <c r="AG66" s="114">
        <v>37.879512995416533</v>
      </c>
      <c r="AH66" s="114">
        <v>38.045292776336723</v>
      </c>
      <c r="AI66" s="114">
        <v>38.303441151536653</v>
      </c>
      <c r="AJ66" s="114">
        <v>38.438613435327426</v>
      </c>
      <c r="AK66" s="114">
        <v>38.515167822289278</v>
      </c>
    </row>
    <row r="67" spans="1:45" x14ac:dyDescent="0.2">
      <c r="A67" s="185" t="s">
        <v>578</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14"/>
      <c r="AC67" s="122"/>
      <c r="AF67" s="114">
        <v>37.314037811935847</v>
      </c>
      <c r="AG67" s="114">
        <v>37.257167063791208</v>
      </c>
      <c r="AH67" s="114">
        <v>38.177386913228531</v>
      </c>
      <c r="AI67" s="114">
        <v>37.682727805063195</v>
      </c>
      <c r="AJ67" s="114">
        <v>37.978283137845452</v>
      </c>
      <c r="AK67" s="114">
        <v>38.033410072667586</v>
      </c>
      <c r="AL67" s="114">
        <v>38.083628011440318</v>
      </c>
    </row>
    <row r="68" spans="1:45" x14ac:dyDescent="0.2">
      <c r="A68" s="185" t="s">
        <v>581</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14"/>
      <c r="AC68" s="122"/>
      <c r="AF68" s="114">
        <v>37.235728398087751</v>
      </c>
      <c r="AG68" s="114">
        <v>37.503263526917522</v>
      </c>
      <c r="AH68" s="114">
        <v>36.181583660404392</v>
      </c>
      <c r="AI68" s="114">
        <v>37.28072216017474</v>
      </c>
      <c r="AJ68" s="114">
        <v>38.415328203896749</v>
      </c>
      <c r="AK68" s="114">
        <v>38.962768844252373</v>
      </c>
      <c r="AL68" s="114">
        <v>39.134716100509209</v>
      </c>
    </row>
    <row r="69" spans="1:45" x14ac:dyDescent="0.2">
      <c r="A69" s="190" t="s">
        <v>584</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14"/>
      <c r="AC69" s="122"/>
      <c r="AF69" s="114"/>
      <c r="AG69" s="114">
        <v>37.891498841459317</v>
      </c>
      <c r="AH69" s="114">
        <v>37.196270306645921</v>
      </c>
      <c r="AI69" s="114">
        <v>38.796548676769291</v>
      </c>
      <c r="AJ69" s="114">
        <v>39.557634828941019</v>
      </c>
      <c r="AK69" s="114">
        <v>39.848202326761594</v>
      </c>
      <c r="AL69" s="114">
        <v>39.911745096171977</v>
      </c>
      <c r="AM69" s="114">
        <v>40.045904739596885</v>
      </c>
    </row>
    <row r="70" spans="1:45" x14ac:dyDescent="0.2">
      <c r="A70" s="190" t="s">
        <v>595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14"/>
      <c r="AC70" s="122"/>
      <c r="AF70" s="114"/>
      <c r="AG70" s="114">
        <v>37.026047957450011</v>
      </c>
      <c r="AH70" s="114">
        <v>38.043047125370045</v>
      </c>
      <c r="AI70" s="114">
        <v>39.291741094553039</v>
      </c>
      <c r="AJ70" s="114">
        <v>40.056501998417616</v>
      </c>
      <c r="AK70" s="114">
        <v>39.998275088924316</v>
      </c>
      <c r="AL70" s="114">
        <v>40.012583397393001</v>
      </c>
      <c r="AM70" s="114">
        <v>40.07107033389817</v>
      </c>
    </row>
    <row r="71" spans="1:45" x14ac:dyDescent="0.2">
      <c r="A71" s="190" t="s">
        <v>605</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14"/>
      <c r="AC71" s="122"/>
      <c r="AF71" s="114"/>
      <c r="AG71" s="114"/>
      <c r="AH71" s="114">
        <v>39.017240632100126</v>
      </c>
      <c r="AI71" s="114">
        <v>40.241352525275133</v>
      </c>
      <c r="AJ71" s="114">
        <v>41.649726713656833</v>
      </c>
      <c r="AK71" s="114">
        <v>41.705056469403807</v>
      </c>
      <c r="AL71" s="114">
        <v>41.363066844995885</v>
      </c>
      <c r="AM71" s="114">
        <v>41.160969222401143</v>
      </c>
      <c r="AN71" s="114">
        <v>41.05862503488337</v>
      </c>
    </row>
    <row r="72" spans="1:45" x14ac:dyDescent="0.2">
      <c r="A72" s="109"/>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14"/>
      <c r="AC72" s="114"/>
      <c r="AD72" s="114"/>
      <c r="AE72" s="114"/>
      <c r="AF72" s="114"/>
      <c r="AG72" s="114"/>
      <c r="AH72" s="114"/>
      <c r="AI72" s="122"/>
      <c r="AJ72" s="122"/>
    </row>
    <row r="73" spans="1:45" x14ac:dyDescent="0.2">
      <c r="A73" s="110" t="s">
        <v>287</v>
      </c>
      <c r="B73" s="114">
        <v>34.708571120323782</v>
      </c>
      <c r="C73" s="114">
        <v>33.904347314547913</v>
      </c>
      <c r="D73" s="114">
        <v>33.488151910259219</v>
      </c>
      <c r="E73" s="114">
        <v>32.111533064992329</v>
      </c>
      <c r="F73" s="114">
        <v>31.284557207828712</v>
      </c>
      <c r="G73" s="114">
        <v>32.224989531294121</v>
      </c>
      <c r="H73" s="114">
        <v>33.18645010915229</v>
      </c>
      <c r="I73" s="114">
        <v>32.410648230270354</v>
      </c>
      <c r="J73" s="114">
        <v>34.613902693162586</v>
      </c>
      <c r="K73" s="114">
        <v>35.181286248839939</v>
      </c>
      <c r="L73" s="114">
        <v>35.876632271888177</v>
      </c>
      <c r="M73" s="114">
        <v>36.473216008385229</v>
      </c>
      <c r="N73" s="114">
        <v>35.751028405054988</v>
      </c>
      <c r="O73" s="114">
        <v>34.551344984934417</v>
      </c>
      <c r="P73" s="114">
        <v>35.443591830589646</v>
      </c>
      <c r="Q73" s="114">
        <v>36.082391278110791</v>
      </c>
      <c r="R73" s="114">
        <v>36.70161931638247</v>
      </c>
      <c r="S73" s="114">
        <v>37.10885284109888</v>
      </c>
      <c r="T73" s="114">
        <v>37.258707093113266</v>
      </c>
      <c r="U73" s="114">
        <v>35.941717601557166</v>
      </c>
      <c r="V73" s="114">
        <v>36.120912221687782</v>
      </c>
      <c r="W73" s="114">
        <v>37.00813383102092</v>
      </c>
      <c r="X73" s="114">
        <v>37.39044797265926</v>
      </c>
      <c r="Y73" s="114">
        <v>36.873206047772328</v>
      </c>
      <c r="Z73" s="114">
        <v>36.754746148598969</v>
      </c>
      <c r="AA73" s="114">
        <v>36.815774000384884</v>
      </c>
      <c r="AB73" s="114">
        <v>36.854307199223769</v>
      </c>
      <c r="AC73" s="114">
        <v>37.449275333661895</v>
      </c>
      <c r="AD73" s="114">
        <v>37.122817028662453</v>
      </c>
      <c r="AE73" s="114">
        <v>37.363070922487459</v>
      </c>
      <c r="AF73" s="114">
        <v>36.740799751758566</v>
      </c>
      <c r="AG73" s="114">
        <v>38.053428163370938</v>
      </c>
      <c r="AH73" s="114">
        <v>39.017247767830469</v>
      </c>
      <c r="AI73" s="114" t="s">
        <v>322</v>
      </c>
      <c r="AJ73" s="114" t="s">
        <v>322</v>
      </c>
      <c r="AK73" s="22" t="s">
        <v>322</v>
      </c>
      <c r="AL73" s="22" t="s">
        <v>322</v>
      </c>
      <c r="AM73" s="22" t="s">
        <v>322</v>
      </c>
      <c r="AN73" s="22" t="s">
        <v>322</v>
      </c>
      <c r="AO73" s="22" t="s">
        <v>322</v>
      </c>
      <c r="AP73" s="22" t="s">
        <v>322</v>
      </c>
      <c r="AQ73" s="22" t="s">
        <v>322</v>
      </c>
      <c r="AR73" s="22" t="s">
        <v>322</v>
      </c>
      <c r="AS73" s="22" t="s">
        <v>322</v>
      </c>
    </row>
    <row r="74" spans="1:45" x14ac:dyDescent="0.2">
      <c r="A74" s="129" t="s">
        <v>288</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row>
    <row r="76" spans="1:45" s="262" customFormat="1" ht="11.25" x14ac:dyDescent="0.2">
      <c r="A76" s="268" t="s">
        <v>566</v>
      </c>
      <c r="AC76" s="272"/>
      <c r="AD76" s="235">
        <v>36.438715996318081</v>
      </c>
      <c r="AE76" s="235">
        <v>37.996874255702465</v>
      </c>
      <c r="AF76" s="235">
        <v>37.874733898464108</v>
      </c>
      <c r="AG76" s="235">
        <v>38.099554906448283</v>
      </c>
      <c r="AH76" s="235">
        <v>38.103564316406803</v>
      </c>
      <c r="AI76" s="235">
        <v>38.139223413973752</v>
      </c>
      <c r="AJ76" s="235">
        <v>38.212398595324707</v>
      </c>
      <c r="AL76" s="272"/>
      <c r="AM76" s="272"/>
    </row>
    <row r="77" spans="1:45" s="262" customFormat="1" ht="11.25" x14ac:dyDescent="0.2">
      <c r="A77" s="269" t="s">
        <v>568</v>
      </c>
      <c r="AC77" s="272"/>
      <c r="AD77" s="272"/>
      <c r="AE77" s="235">
        <v>37.50740024667369</v>
      </c>
      <c r="AF77" s="235">
        <v>37.660388368090317</v>
      </c>
      <c r="AG77" s="235">
        <v>37.879512995416533</v>
      </c>
      <c r="AH77" s="235">
        <v>38.045292776336723</v>
      </c>
      <c r="AI77" s="235">
        <v>38.303441151536653</v>
      </c>
      <c r="AJ77" s="235">
        <v>38.438613435327426</v>
      </c>
      <c r="AK77" s="235">
        <v>38.515167822289278</v>
      </c>
      <c r="AL77" s="272"/>
      <c r="AM77" s="272"/>
    </row>
    <row r="102" spans="1:58" x14ac:dyDescent="0.2">
      <c r="AU102" s="22"/>
      <c r="AV102" s="22"/>
      <c r="AW102" s="22"/>
      <c r="AX102" s="22"/>
      <c r="AY102" s="22"/>
      <c r="AZ102" s="284">
        <v>133.27199999999999</v>
      </c>
      <c r="BA102" s="284">
        <v>133.27199999999999</v>
      </c>
      <c r="BB102" s="284">
        <v>140.02807449614903</v>
      </c>
      <c r="BC102" s="284">
        <v>84.326581987641745</v>
      </c>
      <c r="BD102" s="284">
        <v>76.915010221239271</v>
      </c>
      <c r="BE102" s="284">
        <v>80.345397634826071</v>
      </c>
      <c r="BF102" s="284">
        <v>69.197738504808768</v>
      </c>
    </row>
    <row r="103" spans="1:58" x14ac:dyDescent="0.2">
      <c r="A103" s="280"/>
      <c r="AU103" s="22"/>
      <c r="AV103" s="22"/>
      <c r="AW103" s="22"/>
      <c r="AX103" s="22"/>
      <c r="AY103" s="22"/>
      <c r="AZ103" s="22"/>
      <c r="BA103" s="22"/>
    </row>
  </sheetData>
  <phoneticPr fontId="63" type="noConversion"/>
  <hyperlinks>
    <hyperlink ref="A4" location="Contents!A1" display="Back to contents" xr:uid="{00000000-0004-0000-1000-000000000000}"/>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BF103"/>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27" width="9.140625" style="1"/>
    <col min="28" max="34" width="9.5703125" style="1" bestFit="1" customWidth="1"/>
    <col min="35" max="51" width="9.140625" style="1"/>
    <col min="52" max="52" width="12" style="1" bestFit="1" customWidth="1"/>
    <col min="53" max="16384" width="9.140625" style="1"/>
  </cols>
  <sheetData>
    <row r="1" spans="1:40" s="88" customFormat="1" ht="40.5" customHeight="1" x14ac:dyDescent="0.3">
      <c r="A1" s="172" t="s">
        <v>82</v>
      </c>
      <c r="B1" s="170" t="s">
        <v>50</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40" s="88" customFormat="1" ht="13.5" customHeight="1" x14ac:dyDescent="0.2">
      <c r="A2" s="106" t="s">
        <v>78</v>
      </c>
      <c r="B2" s="119" t="s">
        <v>51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40"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40" s="88" customFormat="1" ht="13.5" customHeight="1" x14ac:dyDescent="0.2">
      <c r="A4" s="108" t="s">
        <v>307</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144</v>
      </c>
      <c r="AI4" s="109" t="s">
        <v>443</v>
      </c>
      <c r="AJ4" s="109" t="s">
        <v>531</v>
      </c>
      <c r="AK4" s="109" t="s">
        <v>563</v>
      </c>
      <c r="AL4" s="109" t="s">
        <v>579</v>
      </c>
      <c r="AM4" s="109" t="s">
        <v>585</v>
      </c>
      <c r="AN4" s="109" t="s">
        <v>606</v>
      </c>
    </row>
    <row r="5" spans="1:40" x14ac:dyDescent="0.2">
      <c r="A5" s="110" t="s">
        <v>317</v>
      </c>
      <c r="B5" s="111">
        <v>197.7</v>
      </c>
      <c r="C5" s="111">
        <v>212.7</v>
      </c>
      <c r="D5" s="111">
        <v>225</v>
      </c>
      <c r="E5" s="111">
        <v>238</v>
      </c>
      <c r="F5" s="111">
        <v>250</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40" x14ac:dyDescent="0.2">
      <c r="A6" s="110" t="s">
        <v>472</v>
      </c>
      <c r="B6" s="111"/>
      <c r="C6" s="111">
        <v>215.7</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40" x14ac:dyDescent="0.2">
      <c r="A7" s="110" t="s">
        <v>473</v>
      </c>
      <c r="B7" s="111"/>
      <c r="C7" s="111">
        <v>216</v>
      </c>
      <c r="D7" s="111">
        <v>234.8</v>
      </c>
      <c r="E7" s="111">
        <v>252</v>
      </c>
      <c r="F7" s="111">
        <v>266</v>
      </c>
      <c r="G7" s="111">
        <v>279</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40" x14ac:dyDescent="0.2">
      <c r="A8" s="110" t="s">
        <v>474</v>
      </c>
      <c r="B8" s="111"/>
      <c r="C8" s="111"/>
      <c r="D8" s="111">
        <v>236.1</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40" x14ac:dyDescent="0.2">
      <c r="A9" s="110" t="s">
        <v>475</v>
      </c>
      <c r="B9" s="111"/>
      <c r="C9" s="111"/>
      <c r="D9" s="111">
        <v>236.5</v>
      </c>
      <c r="E9" s="111">
        <v>258.5</v>
      </c>
      <c r="F9" s="111">
        <v>280</v>
      </c>
      <c r="G9" s="111">
        <v>295</v>
      </c>
      <c r="H9" s="111">
        <v>309</v>
      </c>
      <c r="I9" s="111">
        <v>317</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40" x14ac:dyDescent="0.2">
      <c r="A10" s="110" t="s">
        <v>476</v>
      </c>
      <c r="B10" s="111"/>
      <c r="C10" s="111"/>
      <c r="D10" s="111"/>
      <c r="E10" s="111">
        <v>260.8</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40" x14ac:dyDescent="0.2">
      <c r="A11" s="110" t="s">
        <v>477</v>
      </c>
      <c r="B11" s="111"/>
      <c r="C11" s="111"/>
      <c r="D11" s="111"/>
      <c r="E11" s="111">
        <v>260</v>
      </c>
      <c r="F11" s="111">
        <v>280</v>
      </c>
      <c r="G11" s="111">
        <v>296</v>
      </c>
      <c r="H11" s="111">
        <v>314</v>
      </c>
      <c r="I11" s="111">
        <v>329</v>
      </c>
      <c r="J11" s="111">
        <v>342</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40" x14ac:dyDescent="0.2">
      <c r="A12" s="110" t="s">
        <v>478</v>
      </c>
      <c r="B12" s="111"/>
      <c r="C12" s="111"/>
      <c r="D12" s="111"/>
      <c r="E12" s="111"/>
      <c r="F12" s="111">
        <v>280.7</v>
      </c>
      <c r="G12" s="111">
        <v>291.8</v>
      </c>
      <c r="H12" s="111">
        <v>312</v>
      </c>
      <c r="I12" s="111">
        <v>324</v>
      </c>
      <c r="J12" s="111">
        <v>335</v>
      </c>
      <c r="K12" s="111">
        <v>345</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40" x14ac:dyDescent="0.2">
      <c r="A13" s="110" t="s">
        <v>479</v>
      </c>
      <c r="B13" s="111"/>
      <c r="C13" s="111"/>
      <c r="D13" s="111"/>
      <c r="E13" s="111"/>
      <c r="F13" s="111">
        <v>278.89999999999998</v>
      </c>
      <c r="G13" s="111">
        <v>291.60000000000002</v>
      </c>
      <c r="H13" s="111">
        <v>309.89999999999998</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40" x14ac:dyDescent="0.2">
      <c r="A14" s="110" t="s">
        <v>480</v>
      </c>
      <c r="B14" s="111"/>
      <c r="C14" s="111"/>
      <c r="D14" s="111"/>
      <c r="E14" s="111"/>
      <c r="F14" s="111"/>
      <c r="G14" s="111">
        <v>296.8</v>
      </c>
      <c r="H14" s="111">
        <v>307.89999999999998</v>
      </c>
      <c r="I14" s="111">
        <v>318</v>
      </c>
      <c r="J14" s="111">
        <v>325</v>
      </c>
      <c r="K14" s="111">
        <v>334</v>
      </c>
      <c r="L14" s="111">
        <v>344</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40" x14ac:dyDescent="0.2">
      <c r="A15" s="110" t="s">
        <v>481</v>
      </c>
      <c r="B15" s="111"/>
      <c r="C15" s="111"/>
      <c r="D15" s="111"/>
      <c r="E15" s="111"/>
      <c r="F15" s="111"/>
      <c r="G15" s="111">
        <v>294.3</v>
      </c>
      <c r="H15" s="111">
        <v>308.10000000000002</v>
      </c>
      <c r="I15" s="111">
        <v>317.60000000000002</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40" x14ac:dyDescent="0.2">
      <c r="A16" s="110" t="s">
        <v>482</v>
      </c>
      <c r="B16" s="111"/>
      <c r="C16" s="111"/>
      <c r="D16" s="111"/>
      <c r="E16" s="111"/>
      <c r="F16" s="111"/>
      <c r="G16" s="111"/>
      <c r="H16" s="111">
        <v>307.5</v>
      </c>
      <c r="I16" s="111">
        <v>315.3</v>
      </c>
      <c r="J16" s="111">
        <v>324</v>
      </c>
      <c r="K16" s="111">
        <v>332</v>
      </c>
      <c r="L16" s="111">
        <v>341</v>
      </c>
      <c r="M16" s="111">
        <v>348</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483</v>
      </c>
      <c r="B17" s="111"/>
      <c r="C17" s="111"/>
      <c r="D17" s="111"/>
      <c r="E17" s="111"/>
      <c r="F17" s="111"/>
      <c r="G17" s="111"/>
      <c r="H17" s="111">
        <v>306.2</v>
      </c>
      <c r="I17" s="111">
        <v>315.7</v>
      </c>
      <c r="J17" s="111">
        <v>325.3</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484</v>
      </c>
      <c r="B18" s="111"/>
      <c r="C18" s="111"/>
      <c r="D18" s="111"/>
      <c r="E18" s="111"/>
      <c r="F18" s="111"/>
      <c r="G18" s="111"/>
      <c r="H18" s="111"/>
      <c r="I18" s="111">
        <v>315.7</v>
      </c>
      <c r="J18" s="111">
        <v>324.39999999999998</v>
      </c>
      <c r="K18" s="111">
        <v>331</v>
      </c>
      <c r="L18" s="111">
        <v>340</v>
      </c>
      <c r="M18" s="111">
        <v>348</v>
      </c>
      <c r="N18" s="111">
        <v>356</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483</v>
      </c>
      <c r="B19" s="111"/>
      <c r="C19" s="111"/>
      <c r="D19" s="111"/>
      <c r="E19" s="111"/>
      <c r="F19" s="111"/>
      <c r="G19" s="111"/>
      <c r="H19" s="111"/>
      <c r="I19" s="111">
        <v>314.60000000000002</v>
      </c>
      <c r="J19" s="111">
        <v>323.89999999999998</v>
      </c>
      <c r="K19" s="111">
        <v>333.1</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485</v>
      </c>
      <c r="B20" s="111"/>
      <c r="C20" s="111"/>
      <c r="D20" s="111"/>
      <c r="E20" s="111"/>
      <c r="F20" s="111"/>
      <c r="G20" s="111"/>
      <c r="H20" s="111"/>
      <c r="I20" s="111"/>
      <c r="J20" s="111">
        <v>320.2</v>
      </c>
      <c r="K20" s="111">
        <v>331</v>
      </c>
      <c r="L20" s="111"/>
      <c r="M20" s="111"/>
      <c r="N20" s="111"/>
      <c r="O20" s="111"/>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318</v>
      </c>
      <c r="B21" s="111"/>
      <c r="C21" s="111"/>
      <c r="D21" s="111"/>
      <c r="E21" s="111"/>
      <c r="F21" s="111"/>
      <c r="G21" s="111"/>
      <c r="H21" s="111"/>
      <c r="I21" s="111"/>
      <c r="J21" s="111">
        <v>319.5</v>
      </c>
      <c r="K21" s="111">
        <v>334</v>
      </c>
      <c r="L21" s="111">
        <v>352</v>
      </c>
      <c r="M21" s="111">
        <v>369</v>
      </c>
      <c r="N21" s="111">
        <v>390</v>
      </c>
      <c r="O21" s="111">
        <v>409</v>
      </c>
      <c r="P21" s="111">
        <v>428</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486</v>
      </c>
      <c r="B22" s="111"/>
      <c r="C22" s="111"/>
      <c r="D22" s="111"/>
      <c r="E22" s="111"/>
      <c r="F22" s="111"/>
      <c r="G22" s="111"/>
      <c r="H22" s="111"/>
      <c r="I22" s="111"/>
      <c r="J22" s="111"/>
      <c r="K22" s="111">
        <v>333</v>
      </c>
      <c r="L22" s="111">
        <v>353.7</v>
      </c>
      <c r="M22" s="111">
        <v>373</v>
      </c>
      <c r="N22" s="111">
        <v>393</v>
      </c>
      <c r="O22" s="111">
        <v>412</v>
      </c>
      <c r="P22" s="111">
        <v>431</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487</v>
      </c>
      <c r="B23" s="111"/>
      <c r="C23" s="111"/>
      <c r="D23" s="111"/>
      <c r="E23" s="111"/>
      <c r="F23" s="111"/>
      <c r="G23" s="111"/>
      <c r="H23" s="111"/>
      <c r="I23" s="111"/>
      <c r="J23" s="111"/>
      <c r="K23" s="111">
        <v>331.4</v>
      </c>
      <c r="L23" s="111">
        <v>349.2</v>
      </c>
      <c r="M23" s="111">
        <v>368.8</v>
      </c>
      <c r="N23" s="111">
        <v>387.3</v>
      </c>
      <c r="O23" s="111">
        <v>408</v>
      </c>
      <c r="P23" s="111">
        <v>429</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488</v>
      </c>
      <c r="B24" s="111"/>
      <c r="C24" s="111"/>
      <c r="D24" s="111"/>
      <c r="E24" s="111"/>
      <c r="F24" s="111"/>
      <c r="G24" s="111"/>
      <c r="H24" s="111"/>
      <c r="I24" s="111"/>
      <c r="J24" s="111"/>
      <c r="K24" s="111"/>
      <c r="L24" s="111">
        <v>349.9</v>
      </c>
      <c r="M24" s="111">
        <v>368.8</v>
      </c>
      <c r="N24" s="111">
        <v>387.3</v>
      </c>
      <c r="O24" s="111">
        <v>408</v>
      </c>
      <c r="P24" s="111">
        <v>430</v>
      </c>
      <c r="Q24" s="111">
        <v>450</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489</v>
      </c>
      <c r="B25" s="111"/>
      <c r="C25" s="111"/>
      <c r="D25" s="111"/>
      <c r="E25" s="111"/>
      <c r="F25" s="111"/>
      <c r="G25" s="111"/>
      <c r="H25" s="111"/>
      <c r="I25" s="111"/>
      <c r="J25" s="111"/>
      <c r="K25" s="111"/>
      <c r="L25" s="111">
        <v>345.2</v>
      </c>
      <c r="M25" s="111">
        <v>370.9</v>
      </c>
      <c r="N25" s="111">
        <v>392.1</v>
      </c>
      <c r="O25" s="111">
        <v>415</v>
      </c>
      <c r="P25" s="111">
        <v>439</v>
      </c>
      <c r="Q25" s="111">
        <v>461</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490</v>
      </c>
      <c r="B26" s="111"/>
      <c r="C26" s="111"/>
      <c r="D26" s="111"/>
      <c r="E26" s="111"/>
      <c r="F26" s="111"/>
      <c r="G26" s="111"/>
      <c r="H26" s="111"/>
      <c r="I26" s="111"/>
      <c r="J26" s="111"/>
      <c r="K26" s="111"/>
      <c r="L26" s="111"/>
      <c r="M26" s="111">
        <v>371.6</v>
      </c>
      <c r="N26" s="111">
        <v>394.9</v>
      </c>
      <c r="O26" s="111">
        <v>418.3</v>
      </c>
      <c r="P26" s="111">
        <v>442.5</v>
      </c>
      <c r="Q26" s="111">
        <v>464</v>
      </c>
      <c r="R26" s="111">
        <v>486</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491</v>
      </c>
      <c r="B27" s="111"/>
      <c r="C27" s="111"/>
      <c r="D27" s="111"/>
      <c r="E27" s="111"/>
      <c r="F27" s="111"/>
      <c r="G27" s="111"/>
      <c r="H27" s="111"/>
      <c r="I27" s="111"/>
      <c r="J27" s="111"/>
      <c r="K27" s="111"/>
      <c r="L27" s="111"/>
      <c r="M27" s="111">
        <v>368.3</v>
      </c>
      <c r="N27" s="111">
        <v>393.7</v>
      </c>
      <c r="O27" s="111">
        <v>417.8</v>
      </c>
      <c r="P27" s="111">
        <v>442.6</v>
      </c>
      <c r="Q27" s="111">
        <v>464</v>
      </c>
      <c r="R27" s="111">
        <v>485</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492</v>
      </c>
      <c r="B28" s="111"/>
      <c r="C28" s="111"/>
      <c r="D28" s="111"/>
      <c r="E28" s="111"/>
      <c r="F28" s="111"/>
      <c r="G28" s="111"/>
      <c r="H28" s="111"/>
      <c r="I28" s="111"/>
      <c r="J28" s="111"/>
      <c r="K28" s="111"/>
      <c r="L28" s="111"/>
      <c r="M28" s="111"/>
      <c r="N28" s="111">
        <v>393.7</v>
      </c>
      <c r="O28" s="111">
        <v>418.2</v>
      </c>
      <c r="P28" s="111">
        <v>444.3</v>
      </c>
      <c r="Q28" s="111">
        <v>465</v>
      </c>
      <c r="R28" s="111">
        <v>487</v>
      </c>
      <c r="S28" s="111">
        <v>510</v>
      </c>
      <c r="T28" s="111"/>
      <c r="U28" s="111"/>
      <c r="V28" s="111"/>
      <c r="W28" s="188"/>
      <c r="X28" s="188"/>
      <c r="Y28" s="189"/>
      <c r="Z28" s="189"/>
      <c r="AA28" s="156"/>
      <c r="AB28" s="156"/>
      <c r="AC28" s="156"/>
      <c r="AD28" s="123"/>
      <c r="AE28" s="123"/>
      <c r="AF28" s="123"/>
      <c r="AG28" s="123"/>
      <c r="AH28" s="123"/>
      <c r="AI28" s="122"/>
      <c r="AJ28" s="122"/>
    </row>
    <row r="29" spans="1:36" x14ac:dyDescent="0.2">
      <c r="A29" s="126" t="s">
        <v>510</v>
      </c>
      <c r="B29" s="111"/>
      <c r="C29" s="111"/>
      <c r="D29" s="111"/>
      <c r="E29" s="111"/>
      <c r="F29" s="111"/>
      <c r="G29" s="111"/>
      <c r="H29" s="111"/>
      <c r="I29" s="111"/>
      <c r="J29" s="111"/>
      <c r="K29" s="111"/>
      <c r="L29" s="111"/>
      <c r="M29" s="111"/>
      <c r="N29" s="111">
        <v>392.1</v>
      </c>
      <c r="O29" s="111">
        <v>418.4</v>
      </c>
      <c r="P29" s="111">
        <v>454.6</v>
      </c>
      <c r="Q29" s="111">
        <v>481</v>
      </c>
      <c r="R29" s="111">
        <v>511</v>
      </c>
      <c r="S29" s="111">
        <v>538</v>
      </c>
      <c r="T29" s="111"/>
      <c r="U29" s="111"/>
      <c r="V29" s="111"/>
      <c r="W29" s="188"/>
      <c r="X29" s="188"/>
      <c r="Y29" s="189"/>
      <c r="Z29" s="189"/>
      <c r="AA29" s="156"/>
      <c r="AB29" s="156"/>
      <c r="AC29" s="156"/>
      <c r="AD29" s="123"/>
      <c r="AE29" s="123"/>
      <c r="AF29" s="123"/>
      <c r="AG29" s="123"/>
      <c r="AH29" s="123"/>
      <c r="AI29" s="122"/>
      <c r="AJ29" s="122"/>
    </row>
    <row r="30" spans="1:36" x14ac:dyDescent="0.2">
      <c r="A30" s="110" t="s">
        <v>493</v>
      </c>
      <c r="B30" s="111"/>
      <c r="C30" s="111"/>
      <c r="D30" s="111"/>
      <c r="E30" s="111"/>
      <c r="F30" s="111"/>
      <c r="G30" s="111"/>
      <c r="H30" s="111"/>
      <c r="I30" s="111"/>
      <c r="J30" s="111"/>
      <c r="K30" s="111"/>
      <c r="L30" s="111"/>
      <c r="M30" s="111"/>
      <c r="N30" s="111"/>
      <c r="O30" s="111">
        <v>419.8</v>
      </c>
      <c r="P30" s="111">
        <v>454.8</v>
      </c>
      <c r="Q30" s="111">
        <v>481.7</v>
      </c>
      <c r="R30" s="111">
        <v>511.6</v>
      </c>
      <c r="S30" s="111">
        <v>540</v>
      </c>
      <c r="T30" s="111">
        <v>568</v>
      </c>
      <c r="U30" s="111"/>
      <c r="V30" s="111"/>
      <c r="W30" s="188"/>
      <c r="X30" s="188"/>
      <c r="Y30" s="189"/>
      <c r="Z30" s="189"/>
      <c r="AA30" s="156"/>
      <c r="AB30" s="156"/>
      <c r="AC30" s="156"/>
      <c r="AD30" s="123"/>
      <c r="AE30" s="123"/>
      <c r="AF30" s="123"/>
      <c r="AG30" s="123"/>
      <c r="AH30" s="123"/>
      <c r="AI30" s="122"/>
      <c r="AJ30" s="122"/>
    </row>
    <row r="31" spans="1:36" x14ac:dyDescent="0.2">
      <c r="A31" s="110" t="s">
        <v>494</v>
      </c>
      <c r="B31" s="111"/>
      <c r="C31" s="111"/>
      <c r="D31" s="111"/>
      <c r="E31" s="111"/>
      <c r="F31" s="111"/>
      <c r="G31" s="111"/>
      <c r="H31" s="111"/>
      <c r="I31" s="111"/>
      <c r="J31" s="111"/>
      <c r="K31" s="111"/>
      <c r="L31" s="111"/>
      <c r="M31" s="111"/>
      <c r="N31" s="111"/>
      <c r="O31" s="111">
        <v>421</v>
      </c>
      <c r="P31" s="111">
        <v>455.7</v>
      </c>
      <c r="Q31" s="111">
        <v>484.7</v>
      </c>
      <c r="R31" s="111">
        <v>516.5</v>
      </c>
      <c r="S31" s="111">
        <v>544</v>
      </c>
      <c r="T31" s="111">
        <v>572</v>
      </c>
      <c r="U31" s="111"/>
      <c r="V31" s="111"/>
      <c r="W31" s="188"/>
      <c r="X31" s="188"/>
      <c r="Y31" s="189"/>
      <c r="Z31" s="189"/>
      <c r="AA31" s="156"/>
      <c r="AB31" s="156"/>
      <c r="AC31" s="156"/>
      <c r="AD31" s="123"/>
      <c r="AE31" s="123"/>
      <c r="AF31" s="123"/>
      <c r="AG31" s="123"/>
      <c r="AH31" s="123"/>
      <c r="AI31" s="122"/>
      <c r="AJ31" s="122"/>
    </row>
    <row r="32" spans="1:36" x14ac:dyDescent="0.2">
      <c r="A32" s="110" t="s">
        <v>495</v>
      </c>
      <c r="B32" s="111"/>
      <c r="C32" s="111"/>
      <c r="D32" s="111"/>
      <c r="E32" s="111"/>
      <c r="F32" s="111"/>
      <c r="G32" s="111"/>
      <c r="H32" s="111"/>
      <c r="I32" s="111"/>
      <c r="J32" s="111"/>
      <c r="K32" s="111"/>
      <c r="L32" s="111"/>
      <c r="M32" s="111"/>
      <c r="N32" s="111"/>
      <c r="O32" s="111"/>
      <c r="P32" s="111">
        <v>460.2</v>
      </c>
      <c r="Q32" s="111">
        <v>487.3</v>
      </c>
      <c r="R32" s="111">
        <v>519.1</v>
      </c>
      <c r="S32" s="111">
        <v>547</v>
      </c>
      <c r="T32" s="111">
        <v>577</v>
      </c>
      <c r="U32" s="111">
        <v>604</v>
      </c>
      <c r="V32" s="111"/>
      <c r="W32" s="188"/>
      <c r="X32" s="188"/>
      <c r="Y32" s="189"/>
      <c r="Z32" s="189"/>
      <c r="AA32" s="156"/>
      <c r="AB32" s="156"/>
      <c r="AC32" s="156"/>
      <c r="AD32" s="123"/>
      <c r="AE32" s="123"/>
      <c r="AF32" s="123"/>
      <c r="AG32" s="123"/>
      <c r="AH32" s="123"/>
      <c r="AI32" s="122"/>
      <c r="AJ32" s="122"/>
    </row>
    <row r="33" spans="1:36" x14ac:dyDescent="0.2">
      <c r="A33" s="110" t="s">
        <v>496</v>
      </c>
      <c r="B33" s="111"/>
      <c r="C33" s="111"/>
      <c r="D33" s="111"/>
      <c r="E33" s="111"/>
      <c r="F33" s="111"/>
      <c r="G33" s="111"/>
      <c r="H33" s="111"/>
      <c r="I33" s="111"/>
      <c r="J33" s="111"/>
      <c r="K33" s="111"/>
      <c r="L33" s="111"/>
      <c r="M33" s="111"/>
      <c r="N33" s="111"/>
      <c r="O33" s="111"/>
      <c r="P33" s="111">
        <v>459</v>
      </c>
      <c r="Q33" s="111">
        <v>487.6</v>
      </c>
      <c r="R33" s="111">
        <v>520.4</v>
      </c>
      <c r="S33" s="111">
        <v>549</v>
      </c>
      <c r="T33" s="111">
        <v>580</v>
      </c>
      <c r="U33" s="111">
        <v>606</v>
      </c>
      <c r="V33" s="111"/>
      <c r="W33" s="188"/>
      <c r="X33" s="188"/>
      <c r="Y33" s="189"/>
      <c r="Z33" s="189"/>
      <c r="AA33" s="156"/>
      <c r="AB33" s="156"/>
      <c r="AC33" s="156"/>
      <c r="AD33" s="123"/>
      <c r="AE33" s="123"/>
      <c r="AF33" s="123"/>
      <c r="AG33" s="123"/>
      <c r="AH33" s="123"/>
      <c r="AI33" s="122"/>
      <c r="AJ33" s="122"/>
    </row>
    <row r="34" spans="1:36" x14ac:dyDescent="0.2">
      <c r="A34" s="110" t="s">
        <v>497</v>
      </c>
      <c r="B34" s="111"/>
      <c r="C34" s="111"/>
      <c r="D34" s="111"/>
      <c r="E34" s="111"/>
      <c r="F34" s="111"/>
      <c r="G34" s="111"/>
      <c r="H34" s="111"/>
      <c r="I34" s="111"/>
      <c r="J34" s="111"/>
      <c r="K34" s="111"/>
      <c r="L34" s="111"/>
      <c r="M34" s="111"/>
      <c r="N34" s="111"/>
      <c r="O34" s="111"/>
      <c r="P34" s="111"/>
      <c r="Q34" s="111">
        <v>485.3</v>
      </c>
      <c r="R34" s="111">
        <v>520.5</v>
      </c>
      <c r="S34" s="111">
        <v>548.9</v>
      </c>
      <c r="T34" s="111">
        <v>579.4</v>
      </c>
      <c r="U34" s="111">
        <v>606</v>
      </c>
      <c r="V34" s="111">
        <v>634</v>
      </c>
      <c r="W34" s="188"/>
      <c r="X34" s="188"/>
      <c r="Y34" s="189"/>
      <c r="Z34" s="189"/>
      <c r="AA34" s="156"/>
      <c r="AB34" s="156"/>
      <c r="AC34" s="156"/>
      <c r="AD34" s="123"/>
      <c r="AE34" s="123"/>
      <c r="AF34" s="123"/>
      <c r="AG34" s="123"/>
      <c r="AH34" s="123"/>
      <c r="AI34" s="122"/>
      <c r="AJ34" s="122"/>
    </row>
    <row r="35" spans="1:36" x14ac:dyDescent="0.2">
      <c r="A35" s="110" t="s">
        <v>498</v>
      </c>
      <c r="B35" s="111"/>
      <c r="C35" s="111"/>
      <c r="D35" s="111"/>
      <c r="E35" s="111"/>
      <c r="F35" s="111"/>
      <c r="G35" s="111"/>
      <c r="H35" s="111"/>
      <c r="I35" s="111"/>
      <c r="J35" s="111"/>
      <c r="K35" s="111"/>
      <c r="L35" s="111"/>
      <c r="M35" s="111"/>
      <c r="N35" s="111"/>
      <c r="O35" s="111"/>
      <c r="P35" s="111"/>
      <c r="Q35" s="111">
        <v>484.1</v>
      </c>
      <c r="R35" s="111">
        <v>518.6</v>
      </c>
      <c r="S35" s="111">
        <v>549.20000000000005</v>
      </c>
      <c r="T35" s="111">
        <v>580</v>
      </c>
      <c r="U35" s="111">
        <v>606</v>
      </c>
      <c r="V35" s="111">
        <v>634</v>
      </c>
      <c r="W35" s="111"/>
      <c r="X35" s="111"/>
      <c r="Y35" s="155"/>
      <c r="Z35" s="155"/>
      <c r="AA35" s="156"/>
      <c r="AB35" s="156"/>
      <c r="AC35" s="156"/>
      <c r="AD35" s="123"/>
      <c r="AE35" s="123"/>
      <c r="AF35" s="123"/>
      <c r="AG35" s="123"/>
      <c r="AH35" s="123"/>
      <c r="AI35" s="122"/>
      <c r="AJ35" s="122"/>
    </row>
    <row r="36" spans="1:36" x14ac:dyDescent="0.2">
      <c r="A36" s="110" t="s">
        <v>499</v>
      </c>
      <c r="B36" s="111"/>
      <c r="C36" s="111"/>
      <c r="D36" s="111"/>
      <c r="E36" s="111"/>
      <c r="F36" s="111"/>
      <c r="G36" s="111"/>
      <c r="H36" s="111"/>
      <c r="I36" s="111"/>
      <c r="J36" s="111"/>
      <c r="K36" s="111"/>
      <c r="L36" s="111"/>
      <c r="M36" s="111"/>
      <c r="N36" s="111"/>
      <c r="O36" s="111"/>
      <c r="P36" s="111"/>
      <c r="Q36" s="111">
        <v>487.3</v>
      </c>
      <c r="R36" s="111">
        <v>519.9</v>
      </c>
      <c r="S36" s="111">
        <v>550.1</v>
      </c>
      <c r="T36" s="111">
        <v>580.70000000000005</v>
      </c>
      <c r="U36" s="111">
        <v>607</v>
      </c>
      <c r="V36" s="111">
        <v>635</v>
      </c>
      <c r="W36" s="111">
        <v>664</v>
      </c>
      <c r="X36" s="111"/>
      <c r="Y36" s="155"/>
      <c r="Z36" s="155"/>
      <c r="AA36" s="156"/>
      <c r="AB36" s="156"/>
      <c r="AC36" s="156"/>
      <c r="AD36" s="123"/>
      <c r="AE36" s="123"/>
      <c r="AF36" s="123"/>
      <c r="AG36" s="123"/>
      <c r="AH36" s="123"/>
      <c r="AI36" s="122"/>
      <c r="AJ36" s="122"/>
    </row>
    <row r="37" spans="1:36" x14ac:dyDescent="0.2">
      <c r="A37" s="110" t="s">
        <v>500</v>
      </c>
      <c r="B37" s="111"/>
      <c r="C37" s="111"/>
      <c r="D37" s="111"/>
      <c r="E37" s="111"/>
      <c r="F37" s="111"/>
      <c r="G37" s="111"/>
      <c r="H37" s="111"/>
      <c r="I37" s="111"/>
      <c r="J37" s="111"/>
      <c r="K37" s="111"/>
      <c r="L37" s="111"/>
      <c r="M37" s="111"/>
      <c r="N37" s="111"/>
      <c r="O37" s="111"/>
      <c r="P37" s="111"/>
      <c r="Q37" s="111"/>
      <c r="R37" s="111">
        <v>523.20000000000005</v>
      </c>
      <c r="S37" s="111">
        <v>552.29999999999995</v>
      </c>
      <c r="T37" s="111">
        <v>582.79999999999995</v>
      </c>
      <c r="U37" s="111">
        <v>610</v>
      </c>
      <c r="V37" s="111">
        <v>639</v>
      </c>
      <c r="W37" s="111">
        <v>668</v>
      </c>
      <c r="X37" s="111"/>
      <c r="Y37" s="155"/>
      <c r="Z37" s="155"/>
      <c r="AA37" s="156"/>
      <c r="AB37" s="156"/>
      <c r="AC37" s="156"/>
      <c r="AD37" s="123"/>
      <c r="AE37" s="123"/>
      <c r="AF37" s="123"/>
      <c r="AG37" s="123"/>
      <c r="AH37" s="123"/>
      <c r="AI37" s="122"/>
      <c r="AJ37" s="122"/>
    </row>
    <row r="38" spans="1:36" x14ac:dyDescent="0.2">
      <c r="A38" s="110" t="s">
        <v>501</v>
      </c>
      <c r="B38" s="111"/>
      <c r="C38" s="111"/>
      <c r="D38" s="111"/>
      <c r="E38" s="111"/>
      <c r="F38" s="111"/>
      <c r="G38" s="111"/>
      <c r="H38" s="111"/>
      <c r="I38" s="111"/>
      <c r="J38" s="111"/>
      <c r="K38" s="111"/>
      <c r="L38" s="111"/>
      <c r="M38" s="111"/>
      <c r="N38" s="111"/>
      <c r="O38" s="111"/>
      <c r="P38" s="111"/>
      <c r="Q38" s="111"/>
      <c r="R38" s="111"/>
      <c r="S38" s="111">
        <v>554.6</v>
      </c>
      <c r="T38" s="111">
        <v>585.1</v>
      </c>
      <c r="U38" s="111">
        <v>613</v>
      </c>
      <c r="V38" s="111">
        <v>642</v>
      </c>
      <c r="W38" s="111">
        <v>671</v>
      </c>
      <c r="X38" s="111">
        <v>703</v>
      </c>
      <c r="Y38" s="155"/>
      <c r="Z38" s="155"/>
      <c r="AA38" s="156"/>
      <c r="AB38" s="156"/>
      <c r="AC38" s="156"/>
      <c r="AD38" s="123"/>
      <c r="AE38" s="123"/>
      <c r="AF38" s="123"/>
      <c r="AG38" s="123"/>
      <c r="AH38" s="123"/>
      <c r="AI38" s="122"/>
      <c r="AJ38" s="122"/>
    </row>
    <row r="39" spans="1:36" x14ac:dyDescent="0.2">
      <c r="A39" s="110" t="s">
        <v>502</v>
      </c>
      <c r="B39" s="111"/>
      <c r="C39" s="111"/>
      <c r="D39" s="111"/>
      <c r="E39" s="111"/>
      <c r="F39" s="111"/>
      <c r="G39" s="111"/>
      <c r="H39" s="111"/>
      <c r="I39" s="111"/>
      <c r="J39" s="111"/>
      <c r="K39" s="111"/>
      <c r="L39" s="111"/>
      <c r="M39" s="111"/>
      <c r="N39" s="111"/>
      <c r="O39" s="111"/>
      <c r="P39" s="111"/>
      <c r="Q39" s="111"/>
      <c r="R39" s="111"/>
      <c r="S39" s="111">
        <v>552.20000000000005</v>
      </c>
      <c r="T39" s="111">
        <v>586.6</v>
      </c>
      <c r="U39" s="111">
        <v>616</v>
      </c>
      <c r="V39" s="111">
        <v>644</v>
      </c>
      <c r="W39" s="111">
        <v>674</v>
      </c>
      <c r="X39" s="111">
        <v>706</v>
      </c>
      <c r="Y39" s="155"/>
      <c r="Z39" s="155"/>
      <c r="AA39" s="156"/>
      <c r="AB39" s="156"/>
      <c r="AC39" s="156"/>
      <c r="AD39" s="123"/>
      <c r="AE39" s="123"/>
      <c r="AF39" s="123"/>
      <c r="AG39" s="123"/>
      <c r="AH39" s="123"/>
      <c r="AI39" s="122"/>
      <c r="AJ39" s="122"/>
    </row>
    <row r="40" spans="1:36" x14ac:dyDescent="0.2">
      <c r="A40" s="110" t="s">
        <v>503</v>
      </c>
      <c r="B40" s="111"/>
      <c r="C40" s="111"/>
      <c r="D40" s="111"/>
      <c r="E40" s="111"/>
      <c r="F40" s="111"/>
      <c r="G40" s="111"/>
      <c r="H40" s="111"/>
      <c r="I40" s="111"/>
      <c r="J40" s="111"/>
      <c r="K40" s="111"/>
      <c r="L40" s="111"/>
      <c r="M40" s="111"/>
      <c r="N40" s="111"/>
      <c r="O40" s="111"/>
      <c r="P40" s="111"/>
      <c r="Q40" s="111"/>
      <c r="R40" s="111"/>
      <c r="S40" s="111"/>
      <c r="T40" s="111">
        <v>589.20000000000005</v>
      </c>
      <c r="U40" s="111">
        <v>617.4</v>
      </c>
      <c r="V40" s="111">
        <v>646.6</v>
      </c>
      <c r="W40" s="111">
        <v>678.4</v>
      </c>
      <c r="X40" s="111">
        <v>711</v>
      </c>
      <c r="Y40" s="111">
        <v>747</v>
      </c>
      <c r="Z40" s="155"/>
      <c r="AA40" s="156"/>
      <c r="AB40" s="156"/>
      <c r="AC40" s="156"/>
      <c r="AD40" s="123"/>
      <c r="AE40" s="123"/>
      <c r="AF40" s="123"/>
      <c r="AG40" s="123"/>
      <c r="AH40" s="123"/>
      <c r="AI40" s="122"/>
      <c r="AJ40" s="122"/>
    </row>
    <row r="41" spans="1:36" x14ac:dyDescent="0.2">
      <c r="A41" s="110" t="s">
        <v>504</v>
      </c>
      <c r="B41" s="155"/>
      <c r="C41" s="155"/>
      <c r="D41" s="155"/>
      <c r="E41" s="155"/>
      <c r="F41" s="155"/>
      <c r="G41" s="155"/>
      <c r="H41" s="155"/>
      <c r="I41" s="155"/>
      <c r="J41" s="155"/>
      <c r="K41" s="155"/>
      <c r="L41" s="155"/>
      <c r="M41" s="155"/>
      <c r="N41" s="155"/>
      <c r="O41" s="155"/>
      <c r="P41" s="155"/>
      <c r="Q41" s="155"/>
      <c r="R41" s="155"/>
      <c r="S41" s="111"/>
      <c r="T41" s="111">
        <v>586.4</v>
      </c>
      <c r="U41" s="111">
        <v>617.79999999999995</v>
      </c>
      <c r="V41" s="111">
        <v>646.5</v>
      </c>
      <c r="W41" s="111">
        <v>679.8</v>
      </c>
      <c r="X41" s="111">
        <v>710</v>
      </c>
      <c r="Y41" s="111">
        <v>744</v>
      </c>
      <c r="Z41" s="155"/>
      <c r="AA41" s="156"/>
      <c r="AB41" s="156"/>
      <c r="AC41" s="156"/>
      <c r="AD41" s="123"/>
      <c r="AE41" s="123"/>
      <c r="AF41" s="123"/>
      <c r="AG41" s="123"/>
      <c r="AH41" s="123"/>
      <c r="AI41" s="122"/>
      <c r="AJ41" s="122"/>
    </row>
    <row r="42" spans="1:36" x14ac:dyDescent="0.2">
      <c r="A42" s="110" t="s">
        <v>505</v>
      </c>
      <c r="B42" s="155"/>
      <c r="C42" s="155"/>
      <c r="D42" s="155"/>
      <c r="E42" s="155"/>
      <c r="F42" s="155"/>
      <c r="G42" s="155"/>
      <c r="H42" s="155"/>
      <c r="I42" s="155"/>
      <c r="J42" s="155"/>
      <c r="K42" s="155"/>
      <c r="L42" s="155"/>
      <c r="M42" s="155"/>
      <c r="N42" s="155"/>
      <c r="O42" s="155"/>
      <c r="P42" s="155"/>
      <c r="Q42" s="155"/>
      <c r="R42" s="155"/>
      <c r="S42" s="155"/>
      <c r="T42" s="155"/>
      <c r="U42" s="111">
        <v>623.1</v>
      </c>
      <c r="V42" s="111">
        <v>653.79999999999995</v>
      </c>
      <c r="W42" s="111">
        <v>681.8</v>
      </c>
      <c r="X42" s="111">
        <v>708</v>
      </c>
      <c r="Y42" s="111">
        <v>734</v>
      </c>
      <c r="Z42" s="111">
        <v>762</v>
      </c>
      <c r="AA42" s="156"/>
      <c r="AB42" s="156"/>
      <c r="AC42" s="156"/>
      <c r="AD42" s="123"/>
      <c r="AE42" s="123"/>
      <c r="AF42" s="123"/>
      <c r="AG42" s="123"/>
      <c r="AH42" s="123"/>
      <c r="AI42" s="122"/>
      <c r="AJ42" s="122"/>
    </row>
    <row r="43" spans="1:36" x14ac:dyDescent="0.2">
      <c r="A43" s="110" t="s">
        <v>506</v>
      </c>
      <c r="B43" s="155"/>
      <c r="C43" s="155"/>
      <c r="D43" s="155"/>
      <c r="E43" s="155"/>
      <c r="F43" s="155"/>
      <c r="G43" s="155"/>
      <c r="H43" s="155"/>
      <c r="I43" s="155"/>
      <c r="J43" s="155"/>
      <c r="K43" s="155"/>
      <c r="L43" s="155"/>
      <c r="M43" s="155"/>
      <c r="N43" s="155"/>
      <c r="O43" s="155"/>
      <c r="P43" s="155"/>
      <c r="Q43" s="155"/>
      <c r="R43" s="155"/>
      <c r="S43" s="155"/>
      <c r="T43" s="155"/>
      <c r="U43" s="111">
        <v>620.70000000000005</v>
      </c>
      <c r="V43" s="111">
        <v>671.4</v>
      </c>
      <c r="W43" s="111">
        <v>701.7</v>
      </c>
      <c r="X43" s="111">
        <v>717</v>
      </c>
      <c r="Y43" s="111">
        <v>738</v>
      </c>
      <c r="Z43" s="111">
        <v>759</v>
      </c>
      <c r="AA43" s="156"/>
      <c r="AB43" s="156"/>
      <c r="AC43" s="156"/>
      <c r="AD43" s="123"/>
      <c r="AE43" s="123"/>
      <c r="AF43" s="123"/>
      <c r="AG43" s="123"/>
      <c r="AH43" s="123"/>
      <c r="AI43" s="122"/>
      <c r="AJ43" s="122"/>
    </row>
    <row r="44" spans="1:36" x14ac:dyDescent="0.2">
      <c r="A44" s="110" t="s">
        <v>507</v>
      </c>
      <c r="B44" s="155"/>
      <c r="C44" s="155"/>
      <c r="D44" s="155"/>
      <c r="E44" s="155"/>
      <c r="F44" s="155"/>
      <c r="G44" s="155"/>
      <c r="H44" s="155"/>
      <c r="I44" s="155"/>
      <c r="J44" s="155"/>
      <c r="K44" s="155"/>
      <c r="L44" s="155"/>
      <c r="M44" s="155"/>
      <c r="N44" s="155"/>
      <c r="O44" s="155"/>
      <c r="P44" s="155"/>
      <c r="Q44" s="155"/>
      <c r="R44" s="155"/>
      <c r="S44" s="155"/>
      <c r="T44" s="155"/>
      <c r="U44" s="155"/>
      <c r="V44" s="111">
        <v>675.7</v>
      </c>
      <c r="W44" s="111">
        <v>706.6</v>
      </c>
      <c r="X44" s="111">
        <v>716</v>
      </c>
      <c r="Y44" s="111">
        <v>734</v>
      </c>
      <c r="Z44" s="111">
        <v>752</v>
      </c>
      <c r="AA44" s="111">
        <v>776</v>
      </c>
      <c r="AB44" s="156"/>
      <c r="AC44" s="156"/>
      <c r="AD44" s="123"/>
      <c r="AE44" s="123"/>
      <c r="AF44" s="123"/>
      <c r="AG44" s="123"/>
      <c r="AH44" s="123"/>
      <c r="AI44" s="122"/>
      <c r="AJ44" s="122"/>
    </row>
    <row r="45" spans="1:36" x14ac:dyDescent="0.2">
      <c r="A45" s="110" t="s">
        <v>508</v>
      </c>
      <c r="B45" s="155"/>
      <c r="C45" s="155"/>
      <c r="D45" s="155"/>
      <c r="E45" s="155"/>
      <c r="F45" s="155"/>
      <c r="G45" s="155"/>
      <c r="H45" s="155"/>
      <c r="I45" s="155"/>
      <c r="J45" s="155"/>
      <c r="K45" s="155"/>
      <c r="L45" s="155"/>
      <c r="M45" s="155"/>
      <c r="N45" s="155"/>
      <c r="O45" s="155"/>
      <c r="P45" s="155"/>
      <c r="Q45" s="155"/>
      <c r="R45" s="155"/>
      <c r="S45" s="155"/>
      <c r="T45" s="155"/>
      <c r="U45" s="155"/>
      <c r="V45" s="111">
        <v>674.1</v>
      </c>
      <c r="W45" s="111">
        <v>704</v>
      </c>
      <c r="X45" s="111">
        <v>713</v>
      </c>
      <c r="Y45" s="111">
        <v>731</v>
      </c>
      <c r="Z45" s="111">
        <v>749</v>
      </c>
      <c r="AA45" s="111">
        <v>773</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629.79999999999995</v>
      </c>
      <c r="V46" s="155">
        <v>669.3</v>
      </c>
      <c r="W46" s="111">
        <v>696.8</v>
      </c>
      <c r="X46" s="111">
        <v>699.8</v>
      </c>
      <c r="Y46" s="111">
        <v>711</v>
      </c>
      <c r="Z46" s="111">
        <v>722</v>
      </c>
      <c r="AA46" s="111">
        <v>737.5</v>
      </c>
      <c r="AB46" s="111">
        <v>757.5</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669.8</v>
      </c>
      <c r="W47" s="111">
        <v>698.2</v>
      </c>
      <c r="X47" s="111">
        <v>703.7</v>
      </c>
      <c r="Y47" s="111">
        <v>711.3</v>
      </c>
      <c r="Z47" s="111">
        <v>719.3</v>
      </c>
      <c r="AA47" s="111">
        <v>733</v>
      </c>
      <c r="AB47" s="111">
        <v>752.9</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669.7</v>
      </c>
      <c r="W48" s="111">
        <v>694.4</v>
      </c>
      <c r="X48" s="111">
        <v>710.4</v>
      </c>
      <c r="Y48" s="111">
        <v>720.2</v>
      </c>
      <c r="Z48" s="111">
        <v>730.1</v>
      </c>
      <c r="AA48" s="111">
        <v>743.6</v>
      </c>
      <c r="AB48" s="111">
        <v>763.8</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688.5</v>
      </c>
      <c r="X49" s="111">
        <v>702.6</v>
      </c>
      <c r="Y49" s="111">
        <v>714.5</v>
      </c>
      <c r="Z49" s="111">
        <v>723.1</v>
      </c>
      <c r="AA49" s="111">
        <v>736.4</v>
      </c>
      <c r="AB49" s="111">
        <v>746.6</v>
      </c>
      <c r="AC49" s="111">
        <v>758.7</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687.6</v>
      </c>
      <c r="X50" s="111">
        <v>696.4</v>
      </c>
      <c r="Y50" s="111">
        <v>683.4</v>
      </c>
      <c r="Z50" s="111">
        <v>720</v>
      </c>
      <c r="AA50" s="111">
        <v>733.5</v>
      </c>
      <c r="AB50" s="111">
        <v>744</v>
      </c>
      <c r="AC50" s="111">
        <v>756.3</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690.9</v>
      </c>
      <c r="Y51" s="111">
        <v>674.3</v>
      </c>
      <c r="Z51" s="111">
        <v>719.9</v>
      </c>
      <c r="AA51" s="111">
        <v>731</v>
      </c>
      <c r="AB51" s="111">
        <v>744.7</v>
      </c>
      <c r="AC51" s="111">
        <v>755.1</v>
      </c>
      <c r="AD51" s="111">
        <v>765.5</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693.6</v>
      </c>
      <c r="Y52" s="111">
        <v>673.3</v>
      </c>
      <c r="Z52" s="111">
        <v>720</v>
      </c>
      <c r="AA52" s="111">
        <v>730.4</v>
      </c>
      <c r="AB52" s="111">
        <v>744.7</v>
      </c>
      <c r="AC52" s="111">
        <v>754.9</v>
      </c>
      <c r="AD52" s="111">
        <v>765.1</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673.9</v>
      </c>
      <c r="Z53" s="111">
        <v>717.8</v>
      </c>
      <c r="AA53" s="111">
        <v>730.5</v>
      </c>
      <c r="AB53" s="111">
        <v>744.3</v>
      </c>
      <c r="AC53" s="111">
        <v>756.3</v>
      </c>
      <c r="AD53" s="111">
        <v>765.5</v>
      </c>
      <c r="AE53" s="111">
        <v>778.7</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673.7</v>
      </c>
      <c r="Z54" s="111">
        <v>715.5</v>
      </c>
      <c r="AA54" s="111">
        <v>732</v>
      </c>
      <c r="AB54" s="111">
        <v>743.6</v>
      </c>
      <c r="AC54" s="111">
        <v>752.5</v>
      </c>
      <c r="AD54" s="111">
        <v>761.2</v>
      </c>
      <c r="AE54" s="111">
        <v>776.5</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719.9</v>
      </c>
      <c r="AA55" s="111">
        <v>737.1</v>
      </c>
      <c r="AB55" s="111">
        <v>746.2</v>
      </c>
      <c r="AC55" s="111">
        <v>746.7</v>
      </c>
      <c r="AD55" s="111">
        <v>751.3</v>
      </c>
      <c r="AE55" s="111">
        <v>765.3</v>
      </c>
      <c r="AF55" s="111">
        <v>779.9</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1">
        <v>721.5</v>
      </c>
      <c r="AA56" s="111">
        <v>737.1</v>
      </c>
      <c r="AB56" s="111">
        <v>742.6</v>
      </c>
      <c r="AC56" s="111">
        <v>740.3</v>
      </c>
      <c r="AD56" s="111">
        <v>743.9</v>
      </c>
      <c r="AE56" s="111">
        <v>759.2</v>
      </c>
      <c r="AF56" s="111">
        <v>797.3</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91"/>
      <c r="AA57" s="191">
        <v>735.5</v>
      </c>
      <c r="AB57" s="191">
        <v>742.3</v>
      </c>
      <c r="AC57" s="191">
        <v>754.3</v>
      </c>
      <c r="AD57" s="191">
        <v>768</v>
      </c>
      <c r="AE57" s="191">
        <v>784.3</v>
      </c>
      <c r="AF57" s="191">
        <v>804.4</v>
      </c>
      <c r="AG57" s="123">
        <v>844.5</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v>749</v>
      </c>
      <c r="AB58" s="123">
        <v>755.7</v>
      </c>
      <c r="AC58" s="123">
        <v>773.3</v>
      </c>
      <c r="AD58" s="123">
        <v>787.5</v>
      </c>
      <c r="AE58" s="123">
        <v>801.2</v>
      </c>
      <c r="AF58" s="123">
        <v>821</v>
      </c>
      <c r="AG58" s="123">
        <v>857.2</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v>746.69100000000003</v>
      </c>
      <c r="AB59" s="123">
        <v>753.93465783519878</v>
      </c>
      <c r="AC59" s="123">
        <v>771.94560541168039</v>
      </c>
      <c r="AD59" s="123">
        <v>784.57848579618189</v>
      </c>
      <c r="AE59" s="123">
        <v>800.96135370869479</v>
      </c>
      <c r="AF59" s="123">
        <v>810.44727878487606</v>
      </c>
      <c r="AG59" s="123">
        <v>841.11297833384663</v>
      </c>
      <c r="AH59" s="123"/>
      <c r="AI59" s="122"/>
      <c r="AJ59" s="122"/>
    </row>
    <row r="60" spans="1:36" x14ac:dyDescent="0.2">
      <c r="A60" s="190" t="s">
        <v>241</v>
      </c>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c r="AA60" s="192"/>
      <c r="AB60" s="123">
        <v>755.78599999999972</v>
      </c>
      <c r="AC60" s="123">
        <v>778.79202552791526</v>
      </c>
      <c r="AD60" s="123">
        <v>797.0118547131276</v>
      </c>
      <c r="AE60" s="123">
        <v>814.47546630349916</v>
      </c>
      <c r="AF60" s="123">
        <v>823.69914077263991</v>
      </c>
      <c r="AG60" s="123">
        <v>855.56116694929074</v>
      </c>
      <c r="AH60" s="123">
        <v>886.39895479001621</v>
      </c>
      <c r="AI60" s="122"/>
      <c r="AJ60" s="122"/>
    </row>
    <row r="61" spans="1:36" x14ac:dyDescent="0.2">
      <c r="A61" s="190" t="s">
        <v>436</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14">
        <v>753.9369999999999</v>
      </c>
      <c r="AC61" s="114">
        <v>772.83963940814181</v>
      </c>
      <c r="AD61" s="114">
        <v>802.41286132983407</v>
      </c>
      <c r="AE61" s="114">
        <v>817.16524671056663</v>
      </c>
      <c r="AF61" s="114">
        <v>827.90610461585686</v>
      </c>
      <c r="AG61" s="114">
        <v>855.35143045441976</v>
      </c>
      <c r="AH61" s="114">
        <v>886.35052718821203</v>
      </c>
      <c r="AI61" s="122"/>
      <c r="AJ61" s="122"/>
    </row>
    <row r="62" spans="1:36" x14ac:dyDescent="0.2">
      <c r="A62" s="190" t="s">
        <v>444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14"/>
      <c r="AC62" s="114">
        <v>772.39</v>
      </c>
      <c r="AD62" s="114">
        <v>795.32916490522473</v>
      </c>
      <c r="AE62" s="114">
        <v>809.29904899719884</v>
      </c>
      <c r="AF62" s="114">
        <v>826.74336702849132</v>
      </c>
      <c r="AG62" s="114">
        <v>849.93789633768847</v>
      </c>
      <c r="AH62" s="114">
        <v>871.70876937322839</v>
      </c>
      <c r="AI62" s="114">
        <v>896.83056189565502</v>
      </c>
      <c r="AJ62" s="122"/>
    </row>
    <row r="63" spans="1:36" x14ac:dyDescent="0.2">
      <c r="A63" s="190" t="s">
        <v>520</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14"/>
      <c r="AC63" s="114">
        <v>772.23500000000001</v>
      </c>
      <c r="AD63" s="114">
        <v>797.3769943666764</v>
      </c>
      <c r="AE63" s="114">
        <v>812.86852427621943</v>
      </c>
      <c r="AF63" s="114">
        <v>833.99976273369987</v>
      </c>
      <c r="AG63" s="114">
        <v>853.64331513000843</v>
      </c>
      <c r="AH63" s="114">
        <v>873.44974951080781</v>
      </c>
      <c r="AI63" s="114">
        <v>898.01282828576291</v>
      </c>
      <c r="AJ63" s="122"/>
    </row>
    <row r="64" spans="1:36" x14ac:dyDescent="0.2">
      <c r="A64" s="190" t="s">
        <v>532</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14"/>
      <c r="AC64" s="122"/>
      <c r="AD64" s="114">
        <v>793.82500000000016</v>
      </c>
      <c r="AE64" s="114">
        <v>812.78577041810786</v>
      </c>
      <c r="AF64" s="114">
        <v>841.58615715440919</v>
      </c>
      <c r="AG64" s="114">
        <v>867.06608953312207</v>
      </c>
      <c r="AH64" s="114">
        <v>893.37948326733658</v>
      </c>
      <c r="AI64" s="114">
        <v>921.65227185716958</v>
      </c>
      <c r="AJ64" s="114">
        <v>955.2508713300723</v>
      </c>
    </row>
    <row r="65" spans="1:46" x14ac:dyDescent="0.2">
      <c r="A65" s="185" t="s">
        <v>547</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14"/>
      <c r="AC65" s="122"/>
      <c r="AD65" s="114">
        <v>795.04</v>
      </c>
      <c r="AE65" s="114">
        <v>811.84927059864208</v>
      </c>
      <c r="AF65" s="114">
        <v>840.72607968756824</v>
      </c>
      <c r="AG65" s="114">
        <v>865.18969483251715</v>
      </c>
      <c r="AH65" s="114">
        <v>891.67801876208205</v>
      </c>
      <c r="AI65" s="114">
        <v>920.97460229846172</v>
      </c>
      <c r="AJ65" s="114">
        <v>954.94858166926804</v>
      </c>
    </row>
    <row r="66" spans="1:46" x14ac:dyDescent="0.2">
      <c r="A66" s="185" t="s">
        <v>555</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14"/>
      <c r="AC66" s="122"/>
      <c r="AE66" s="114">
        <v>851.31399999999985</v>
      </c>
      <c r="AF66" s="114">
        <v>886.77532629836514</v>
      </c>
      <c r="AG66" s="114">
        <v>927.70566712604773</v>
      </c>
      <c r="AH66" s="114">
        <v>977.40736446466713</v>
      </c>
      <c r="AI66" s="114">
        <v>1010.6810303304283</v>
      </c>
      <c r="AJ66" s="114">
        <v>1044.8936757450776</v>
      </c>
      <c r="AK66" s="114">
        <v>1080.184724201149</v>
      </c>
    </row>
    <row r="67" spans="1:46" x14ac:dyDescent="0.2">
      <c r="A67" s="185" t="s">
        <v>578</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14"/>
      <c r="AC67" s="122"/>
      <c r="AE67" s="114"/>
      <c r="AF67" s="114">
        <v>883.65300000000002</v>
      </c>
      <c r="AG67" s="114">
        <v>1164.5793248190737</v>
      </c>
      <c r="AH67" s="114">
        <v>1011.4940824445871</v>
      </c>
      <c r="AI67" s="114">
        <v>990.48509303896083</v>
      </c>
      <c r="AJ67" s="114">
        <v>1027.3871584368082</v>
      </c>
      <c r="AK67" s="114">
        <v>1063.9669277437927</v>
      </c>
      <c r="AL67" s="114">
        <v>1106.0996827179181</v>
      </c>
    </row>
    <row r="68" spans="1:46" x14ac:dyDescent="0.2">
      <c r="A68" s="185" t="s">
        <v>581</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14"/>
      <c r="AC68" s="122"/>
      <c r="AE68" s="114"/>
      <c r="AF68" s="114">
        <v>885.22799999999984</v>
      </c>
      <c r="AG68" s="114">
        <v>1140.9483409529691</v>
      </c>
      <c r="AH68" s="114">
        <v>1053.2509458613313</v>
      </c>
      <c r="AI68" s="114">
        <v>992.30608507801844</v>
      </c>
      <c r="AJ68" s="114">
        <v>1030.0539858053535</v>
      </c>
      <c r="AK68" s="114">
        <v>1068.6642638546248</v>
      </c>
      <c r="AL68" s="114">
        <v>1111.4754774337785</v>
      </c>
    </row>
    <row r="69" spans="1:46" x14ac:dyDescent="0.2">
      <c r="A69" s="185" t="s">
        <v>584</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14"/>
      <c r="AC69" s="122"/>
      <c r="AE69" s="114"/>
      <c r="AF69" s="114"/>
      <c r="AG69" s="114">
        <v>1115.1959999999997</v>
      </c>
      <c r="AH69" s="114">
        <v>1044.9742451140341</v>
      </c>
      <c r="AI69" s="114">
        <v>1045.3824346898803</v>
      </c>
      <c r="AJ69" s="114">
        <v>1081.355967254791</v>
      </c>
      <c r="AK69" s="114">
        <v>1107.6085816152079</v>
      </c>
      <c r="AL69" s="114">
        <v>1148.310212913588</v>
      </c>
      <c r="AM69" s="114">
        <v>1191.7442947158665</v>
      </c>
    </row>
    <row r="70" spans="1:46" x14ac:dyDescent="0.2">
      <c r="A70" s="185" t="s">
        <v>595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14"/>
      <c r="AC70" s="122"/>
      <c r="AE70" s="114"/>
      <c r="AF70" s="114"/>
      <c r="AG70" s="114">
        <v>1114.9620000000002</v>
      </c>
      <c r="AH70" s="114">
        <v>1027.3203833458674</v>
      </c>
      <c r="AI70" s="114">
        <v>1086.6092801546181</v>
      </c>
      <c r="AJ70" s="114">
        <v>1100.2893650170527</v>
      </c>
      <c r="AK70" s="114">
        <v>1126.9429035784217</v>
      </c>
      <c r="AL70" s="114">
        <v>1165.6513987373808</v>
      </c>
      <c r="AM70" s="114">
        <v>1206.1243251911528</v>
      </c>
    </row>
    <row r="71" spans="1:46" x14ac:dyDescent="0.2">
      <c r="A71" s="185" t="s">
        <v>605</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14"/>
      <c r="AC71" s="122"/>
      <c r="AE71" s="114"/>
      <c r="AF71" s="114"/>
      <c r="AG71" s="114"/>
      <c r="AH71" s="114">
        <v>1047.2760000000003</v>
      </c>
      <c r="AI71" s="114">
        <v>1181.8924172661254</v>
      </c>
      <c r="AJ71" s="114">
        <v>1198.7741405681049</v>
      </c>
      <c r="AK71" s="114">
        <v>1180.341475702211</v>
      </c>
      <c r="AL71" s="114">
        <v>1199.2011224013552</v>
      </c>
      <c r="AM71" s="114">
        <v>1239.7110506859497</v>
      </c>
      <c r="AN71" s="114">
        <v>1271.1492839423695</v>
      </c>
    </row>
    <row r="72" spans="1:46" x14ac:dyDescent="0.2">
      <c r="A72" s="185"/>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14"/>
      <c r="AC72" s="114"/>
      <c r="AD72" s="114"/>
      <c r="AE72" s="114"/>
      <c r="AF72" s="114"/>
      <c r="AG72" s="114"/>
      <c r="AH72" s="114"/>
      <c r="AI72" s="122"/>
      <c r="AJ72" s="122"/>
    </row>
    <row r="73" spans="1:46" x14ac:dyDescent="0.2">
      <c r="A73" s="110" t="s">
        <v>287</v>
      </c>
      <c r="B73" s="114">
        <v>218.88900000000001</v>
      </c>
      <c r="C73" s="114">
        <v>237.851</v>
      </c>
      <c r="D73" s="114">
        <v>263.57499999999999</v>
      </c>
      <c r="E73" s="114">
        <v>283.447</v>
      </c>
      <c r="F73" s="114">
        <v>296.22500000000002</v>
      </c>
      <c r="G73" s="114">
        <v>308.65100000000001</v>
      </c>
      <c r="H73" s="114">
        <v>323.00299999999999</v>
      </c>
      <c r="I73" s="114">
        <v>327.30900000000003</v>
      </c>
      <c r="J73" s="114">
        <v>343.27699999999999</v>
      </c>
      <c r="K73" s="114">
        <v>354.226</v>
      </c>
      <c r="L73" s="114">
        <v>367.803</v>
      </c>
      <c r="M73" s="114">
        <v>390.5</v>
      </c>
      <c r="N73" s="114">
        <v>416.93</v>
      </c>
      <c r="O73" s="114">
        <v>450.96199999999999</v>
      </c>
      <c r="P73" s="114">
        <v>493.214</v>
      </c>
      <c r="Q73" s="114">
        <v>533.10199999999998</v>
      </c>
      <c r="R73" s="114">
        <v>565.26599999999996</v>
      </c>
      <c r="S73" s="114">
        <v>591.50900000000001</v>
      </c>
      <c r="T73" s="114">
        <v>628.08799999999997</v>
      </c>
      <c r="U73" s="114">
        <v>685.47500000000002</v>
      </c>
      <c r="V73" s="114">
        <v>720.98500000000001</v>
      </c>
      <c r="W73" s="114">
        <v>721.45534892057356</v>
      </c>
      <c r="X73" s="114">
        <v>725.03124990772551</v>
      </c>
      <c r="Y73" s="114">
        <v>739.0217636859943</v>
      </c>
      <c r="Z73" s="114">
        <v>768.74599999999998</v>
      </c>
      <c r="AA73" s="114">
        <v>787.16300000000001</v>
      </c>
      <c r="AB73" s="114">
        <v>794.88699999999983</v>
      </c>
      <c r="AC73" s="114">
        <v>813.82100000000003</v>
      </c>
      <c r="AD73" s="114">
        <v>836.44899999999996</v>
      </c>
      <c r="AE73" s="114">
        <v>857.31599999999992</v>
      </c>
      <c r="AF73" s="114">
        <v>891.00300000000004</v>
      </c>
      <c r="AG73" s="114">
        <v>1106.633</v>
      </c>
      <c r="AH73" s="114">
        <v>1047.2760000000003</v>
      </c>
      <c r="AI73" s="114" t="s">
        <v>322</v>
      </c>
      <c r="AJ73" s="114" t="s">
        <v>322</v>
      </c>
      <c r="AK73" s="22" t="s">
        <v>322</v>
      </c>
      <c r="AL73" s="22" t="s">
        <v>322</v>
      </c>
      <c r="AM73" s="22" t="s">
        <v>322</v>
      </c>
      <c r="AN73" s="22" t="s">
        <v>322</v>
      </c>
      <c r="AO73" s="22" t="s">
        <v>322</v>
      </c>
      <c r="AP73" s="22" t="s">
        <v>322</v>
      </c>
      <c r="AQ73" s="22" t="s">
        <v>322</v>
      </c>
      <c r="AR73" s="22" t="s">
        <v>322</v>
      </c>
      <c r="AS73" s="22" t="s">
        <v>322</v>
      </c>
      <c r="AT73" s="22" t="s">
        <v>322</v>
      </c>
    </row>
    <row r="74" spans="1:46" x14ac:dyDescent="0.2">
      <c r="A74" s="129" t="s">
        <v>288</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row>
    <row r="76" spans="1:46" s="262" customFormat="1" ht="11.25" x14ac:dyDescent="0.2">
      <c r="A76" s="268" t="s">
        <v>566</v>
      </c>
      <c r="AD76" s="235">
        <v>795.04</v>
      </c>
      <c r="AE76" s="235">
        <v>850.51816385864186</v>
      </c>
      <c r="AF76" s="235">
        <v>880.81046916903608</v>
      </c>
      <c r="AG76" s="235">
        <v>906.91380005244139</v>
      </c>
      <c r="AH76" s="235">
        <v>935.0159683446775</v>
      </c>
      <c r="AI76" s="235">
        <v>966.01851509430389</v>
      </c>
      <c r="AJ76" s="235">
        <v>999.58238776492624</v>
      </c>
    </row>
    <row r="77" spans="1:46" s="262" customFormat="1" ht="11.25" x14ac:dyDescent="0.2">
      <c r="A77" s="269" t="s">
        <v>568</v>
      </c>
      <c r="AE77" s="235">
        <v>851.31399999999985</v>
      </c>
      <c r="AF77" s="235">
        <v>886.56659613713089</v>
      </c>
      <c r="AG77" s="235">
        <v>927.69497991863295</v>
      </c>
      <c r="AH77" s="235">
        <v>977.39609482822334</v>
      </c>
      <c r="AI77" s="235">
        <v>1010.6706655227366</v>
      </c>
      <c r="AJ77" s="235">
        <v>1044.8839314313418</v>
      </c>
      <c r="AK77" s="235">
        <v>1080.172271550035</v>
      </c>
    </row>
    <row r="102" spans="1:58" x14ac:dyDescent="0.2">
      <c r="AU102" s="22"/>
      <c r="AV102" s="22"/>
      <c r="AW102" s="22"/>
      <c r="AX102" s="22"/>
      <c r="AY102" s="22"/>
      <c r="AZ102" s="284">
        <v>133.27199999999999</v>
      </c>
      <c r="BA102" s="22">
        <v>177.03391923297974</v>
      </c>
      <c r="BB102" s="1">
        <v>140.02807449614903</v>
      </c>
      <c r="BC102" s="1">
        <v>84.326581987641745</v>
      </c>
      <c r="BD102" s="1">
        <v>76.915010221239271</v>
      </c>
      <c r="BE102" s="1">
        <v>80.345397634826071</v>
      </c>
      <c r="BF102" s="1">
        <v>69.197738504808768</v>
      </c>
    </row>
    <row r="103" spans="1:58" x14ac:dyDescent="0.2">
      <c r="A103" s="280"/>
      <c r="AU103" s="22"/>
      <c r="AV103" s="22"/>
      <c r="AW103" s="22"/>
      <c r="AX103" s="22"/>
      <c r="AY103" s="22"/>
      <c r="AZ103" s="22"/>
      <c r="BA103" s="22"/>
    </row>
  </sheetData>
  <phoneticPr fontId="63" type="noConversion"/>
  <hyperlinks>
    <hyperlink ref="A4" location="Contents!A1" display="Back to contents" xr:uid="{00000000-0004-0000-1100-000000000000}"/>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9">
    <tabColor theme="0" tint="-0.34998626667073579"/>
  </sheetPr>
  <dimension ref="A1:BA61"/>
  <sheetViews>
    <sheetView zoomScaleNormal="100" workbookViewId="0">
      <pane xSplit="1" ySplit="4" topLeftCell="B5" activePane="bottomRight" state="frozen"/>
      <selection activeCell="U30" sqref="U30"/>
      <selection pane="topRight" activeCell="U30" sqref="U30"/>
      <selection pane="bottomLeft" activeCell="U30" sqref="U30"/>
      <selection pane="bottomRight" activeCell="U30" sqref="U30"/>
    </sheetView>
  </sheetViews>
  <sheetFormatPr defaultColWidth="9.140625" defaultRowHeight="12.75" x14ac:dyDescent="0.2"/>
  <cols>
    <col min="1" max="1" width="21.42578125" style="18" bestFit="1" customWidth="1"/>
    <col min="2" max="27" width="9.140625" style="1"/>
    <col min="28" max="34" width="9.5703125" style="1" bestFit="1" customWidth="1"/>
    <col min="35" max="16384" width="9.140625" style="1"/>
  </cols>
  <sheetData>
    <row r="1" spans="1:29" s="18" customFormat="1" ht="40.5" customHeight="1" x14ac:dyDescent="0.25">
      <c r="A1" s="33" t="s">
        <v>81</v>
      </c>
      <c r="B1" s="32" t="s">
        <v>49</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307</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443</v>
      </c>
      <c r="Q4" s="18" t="s">
        <v>531</v>
      </c>
      <c r="R4" s="18" t="s">
        <v>563</v>
      </c>
      <c r="S4" s="18" t="s">
        <v>579</v>
      </c>
      <c r="T4" s="18" t="s">
        <v>585</v>
      </c>
      <c r="U4" s="18" t="s">
        <v>606</v>
      </c>
    </row>
    <row r="5" spans="1:29" x14ac:dyDescent="0.2">
      <c r="A5" s="17">
        <v>40330</v>
      </c>
      <c r="B5" s="12">
        <f>'£PSCR'!U46</f>
        <v>533.79999999999995</v>
      </c>
      <c r="C5" s="12">
        <f>'£PSCR'!V46</f>
        <v>514.6</v>
      </c>
      <c r="D5" s="12">
        <f>'£PSCR'!W46</f>
        <v>547.70000000000005</v>
      </c>
      <c r="E5" s="12">
        <f>'£PSCR'!X46</f>
        <v>584.20000000000005</v>
      </c>
      <c r="F5" s="12">
        <f>'£PSCR'!Y46</f>
        <v>621.9</v>
      </c>
      <c r="G5" s="12">
        <f>'£PSCR'!Z46</f>
        <v>661.9</v>
      </c>
      <c r="H5" s="12">
        <f>'£PSCR'!AA46</f>
        <v>700.1</v>
      </c>
      <c r="I5" s="12">
        <f>'£PSCR'!AB46</f>
        <v>737</v>
      </c>
      <c r="J5" s="12"/>
      <c r="K5" s="12"/>
      <c r="L5" s="12"/>
      <c r="M5" s="12"/>
      <c r="N5" s="12"/>
      <c r="O5" s="12"/>
      <c r="P5" s="12"/>
    </row>
    <row r="6" spans="1:29" x14ac:dyDescent="0.2">
      <c r="A6" s="17">
        <v>40483</v>
      </c>
      <c r="B6" s="12"/>
      <c r="C6" s="12">
        <f>'£PSCR'!V47</f>
        <v>513.79999999999995</v>
      </c>
      <c r="D6" s="12">
        <f>'£PSCR'!W47</f>
        <v>549.70000000000005</v>
      </c>
      <c r="E6" s="12">
        <f>'£PSCR'!X47</f>
        <v>586.20000000000005</v>
      </c>
      <c r="F6" s="12">
        <f>'£PSCR'!Y47</f>
        <v>620.29999999999995</v>
      </c>
      <c r="G6" s="12">
        <f>'£PSCR'!Z47</f>
        <v>659.1</v>
      </c>
      <c r="H6" s="12">
        <f>'£PSCR'!AA47</f>
        <v>698</v>
      </c>
      <c r="I6" s="12">
        <f>'£PSCR'!AB47</f>
        <v>734.6</v>
      </c>
      <c r="J6" s="12"/>
      <c r="K6" s="12"/>
      <c r="L6" s="12"/>
      <c r="M6" s="12"/>
      <c r="N6" s="12"/>
      <c r="O6" s="12"/>
      <c r="P6" s="12"/>
    </row>
    <row r="7" spans="1:29" x14ac:dyDescent="0.2">
      <c r="A7" s="17">
        <v>40603</v>
      </c>
      <c r="B7" s="12"/>
      <c r="C7" s="12">
        <f>'£PSCR'!V48</f>
        <v>513.29999999999995</v>
      </c>
      <c r="D7" s="12">
        <f>'£PSCR'!W48</f>
        <v>548.5</v>
      </c>
      <c r="E7" s="12">
        <f>'£PSCR'!X48</f>
        <v>588.6</v>
      </c>
      <c r="F7" s="12">
        <f>'£PSCR'!Y48</f>
        <v>619.70000000000005</v>
      </c>
      <c r="G7" s="12">
        <f>'£PSCR'!Z48</f>
        <v>660.3</v>
      </c>
      <c r="H7" s="12">
        <f>'£PSCR'!AA48</f>
        <v>697.5</v>
      </c>
      <c r="I7" s="12">
        <f>'£PSCR'!AB48</f>
        <v>734.5</v>
      </c>
      <c r="J7" s="12"/>
      <c r="K7" s="12"/>
      <c r="L7" s="12"/>
      <c r="M7" s="12"/>
      <c r="N7" s="12"/>
      <c r="O7" s="12"/>
      <c r="P7" s="12"/>
    </row>
    <row r="8" spans="1:29" x14ac:dyDescent="0.2">
      <c r="A8" s="17">
        <v>40848</v>
      </c>
      <c r="B8" s="12"/>
      <c r="C8" s="12"/>
      <c r="D8" s="12">
        <f>'£PSCR'!W49</f>
        <v>551.4</v>
      </c>
      <c r="E8" s="12">
        <f>'£PSCR'!X49</f>
        <v>575.5</v>
      </c>
      <c r="F8" s="12">
        <f>'£PSCR'!Y49</f>
        <v>594.4</v>
      </c>
      <c r="G8" s="12">
        <f>'£PSCR'!Z49</f>
        <v>623.6</v>
      </c>
      <c r="H8" s="12">
        <f>'£PSCR'!AA49</f>
        <v>657.4</v>
      </c>
      <c r="I8" s="12">
        <f>'£PSCR'!AB49</f>
        <v>693.5</v>
      </c>
      <c r="J8" s="12">
        <f>'£PSCR'!AC49</f>
        <v>735.2</v>
      </c>
      <c r="K8" s="12"/>
      <c r="L8" s="12"/>
      <c r="M8" s="12"/>
      <c r="N8" s="12"/>
      <c r="O8" s="12"/>
      <c r="P8" s="12"/>
    </row>
    <row r="9" spans="1:29" x14ac:dyDescent="0.2">
      <c r="A9" s="17">
        <v>40969</v>
      </c>
      <c r="B9" s="12"/>
      <c r="C9" s="12"/>
      <c r="D9" s="12">
        <f>'£PSCR'!W50</f>
        <v>550.79999999999995</v>
      </c>
      <c r="E9" s="12">
        <f>'£PSCR'!X50</f>
        <v>570.4</v>
      </c>
      <c r="F9" s="12">
        <f>'£PSCR'!Y50</f>
        <v>591.5</v>
      </c>
      <c r="G9" s="12">
        <f>'£PSCR'!Z50</f>
        <v>622.5</v>
      </c>
      <c r="H9" s="12">
        <f>'£PSCR'!AA50</f>
        <v>658.4</v>
      </c>
      <c r="I9" s="12">
        <f>'£PSCR'!AB50</f>
        <v>692</v>
      </c>
      <c r="J9" s="12">
        <f>'£PSCR'!AC50</f>
        <v>735.3</v>
      </c>
      <c r="K9" s="12"/>
      <c r="L9" s="12"/>
      <c r="M9" s="12"/>
      <c r="N9" s="12"/>
      <c r="O9" s="12"/>
      <c r="P9" s="12"/>
    </row>
    <row r="10" spans="1:29" x14ac:dyDescent="0.2">
      <c r="A10" s="17">
        <v>41244</v>
      </c>
      <c r="B10" s="12"/>
      <c r="C10" s="12"/>
      <c r="D10" s="12"/>
      <c r="E10" s="12">
        <f>'£PSCR'!X51</f>
        <v>569.5</v>
      </c>
      <c r="F10" s="12">
        <f>'£PSCR'!Y51</f>
        <v>593.79999999999995</v>
      </c>
      <c r="G10" s="12">
        <f>'£PSCR'!Z51</f>
        <v>620.6</v>
      </c>
      <c r="H10" s="12">
        <f>'£PSCR'!AA51</f>
        <v>643</v>
      </c>
      <c r="I10" s="12">
        <f>'£PSCR'!AB51</f>
        <v>671.4</v>
      </c>
      <c r="J10" s="12">
        <f>'£PSCR'!AC51</f>
        <v>706.1</v>
      </c>
      <c r="K10" s="12">
        <f>'£PSCR'!AD51</f>
        <v>734.2</v>
      </c>
      <c r="L10" s="12"/>
      <c r="M10" s="12"/>
      <c r="N10" s="12"/>
      <c r="O10" s="12"/>
      <c r="P10" s="12"/>
    </row>
    <row r="11" spans="1:29" x14ac:dyDescent="0.2">
      <c r="A11" s="17">
        <v>41334</v>
      </c>
      <c r="B11" s="12"/>
      <c r="C11" s="12"/>
      <c r="D11" s="12"/>
      <c r="E11" s="12">
        <f>'£PSCR'!X52</f>
        <v>572.6</v>
      </c>
      <c r="F11" s="12">
        <f>'£PSCR'!Y52</f>
        <v>586.79999999999995</v>
      </c>
      <c r="G11" s="12">
        <f>'£PSCR'!Z52</f>
        <v>612.4</v>
      </c>
      <c r="H11" s="12">
        <f>'£PSCR'!AA52</f>
        <v>633.1</v>
      </c>
      <c r="I11" s="12">
        <f>'£PSCR'!AB52</f>
        <v>657.6</v>
      </c>
      <c r="J11" s="12">
        <f>'£PSCR'!AC52</f>
        <v>694.1</v>
      </c>
      <c r="K11" s="12">
        <f>'£PSCR'!AD52</f>
        <v>723</v>
      </c>
      <c r="L11" s="12"/>
      <c r="M11" s="12"/>
      <c r="N11" s="12"/>
      <c r="O11" s="12"/>
      <c r="P11" s="12"/>
    </row>
    <row r="12" spans="1:29" x14ac:dyDescent="0.2">
      <c r="A12" s="17">
        <v>41609</v>
      </c>
      <c r="B12" s="12"/>
      <c r="C12" s="12"/>
      <c r="D12" s="12"/>
      <c r="E12" s="12"/>
      <c r="F12" s="12">
        <f>'£PSCR'!Y53</f>
        <v>593.29999999999995</v>
      </c>
      <c r="G12" s="12">
        <f>'£PSCR'!Z53</f>
        <v>618.79999999999995</v>
      </c>
      <c r="H12" s="12">
        <f>'£PSCR'!AA53</f>
        <v>646.6</v>
      </c>
      <c r="I12" s="12">
        <f>'£PSCR'!AB53</f>
        <v>672.7</v>
      </c>
      <c r="J12" s="12">
        <f>'£PSCR'!AC53</f>
        <v>708.4</v>
      </c>
      <c r="K12" s="12">
        <f>'£PSCR'!AD53</f>
        <v>740.8</v>
      </c>
      <c r="L12" s="12">
        <f>'£PSCR'!AE53</f>
        <v>776.8</v>
      </c>
      <c r="M12" s="12"/>
      <c r="N12" s="12"/>
      <c r="O12" s="12"/>
      <c r="P12" s="12"/>
    </row>
    <row r="13" spans="1:29" x14ac:dyDescent="0.2">
      <c r="A13" s="17">
        <v>41699</v>
      </c>
      <c r="B13" s="12"/>
      <c r="C13" s="12"/>
      <c r="D13" s="12"/>
      <c r="E13" s="12"/>
      <c r="F13" s="12">
        <f>'£PSCR'!Y54</f>
        <v>593.4</v>
      </c>
      <c r="G13" s="12">
        <f>'£PSCR'!Z54</f>
        <v>619.79999999999995</v>
      </c>
      <c r="H13" s="12">
        <f>'£PSCR'!AA54</f>
        <v>648.1</v>
      </c>
      <c r="I13" s="12">
        <f>'£PSCR'!AB54</f>
        <v>675.4</v>
      </c>
      <c r="J13" s="12">
        <f>'£PSCR'!AC54</f>
        <v>711</v>
      </c>
      <c r="K13" s="12">
        <f>'£PSCR'!AD54</f>
        <v>743.4</v>
      </c>
      <c r="L13" s="12">
        <f>'£PSCR'!AE54</f>
        <v>777.7</v>
      </c>
      <c r="M13" s="12"/>
      <c r="N13" s="12"/>
      <c r="O13" s="12"/>
      <c r="P13" s="12"/>
    </row>
    <row r="14" spans="1:29" x14ac:dyDescent="0.2">
      <c r="A14" s="17">
        <v>41977</v>
      </c>
      <c r="B14" s="12"/>
      <c r="C14" s="12"/>
      <c r="D14" s="12"/>
      <c r="E14" s="12"/>
      <c r="F14" s="12"/>
      <c r="G14" s="12">
        <f>'£PSCR'!Z55</f>
        <v>622.29999999999995</v>
      </c>
      <c r="H14" s="12">
        <f>'£PSCR'!AA55</f>
        <v>645.79999999999995</v>
      </c>
      <c r="I14" s="12">
        <f>'£PSCR'!AB55</f>
        <v>670.3</v>
      </c>
      <c r="J14" s="12">
        <f>'£PSCR'!AC55</f>
        <v>705.8</v>
      </c>
      <c r="K14" s="12">
        <f>'£PSCR'!AD55</f>
        <v>736.7</v>
      </c>
      <c r="L14" s="12">
        <f>'£PSCR'!AE55</f>
        <v>769.3</v>
      </c>
      <c r="M14" s="12">
        <f>'£PSCR'!AF55</f>
        <v>803</v>
      </c>
      <c r="N14" s="12"/>
      <c r="O14" s="12"/>
      <c r="P14" s="12"/>
    </row>
    <row r="15" spans="1:29" x14ac:dyDescent="0.2">
      <c r="A15" s="30" t="s">
        <v>70</v>
      </c>
      <c r="B15" s="12"/>
      <c r="C15" s="12"/>
      <c r="D15" s="12"/>
      <c r="E15" s="12"/>
      <c r="F15" s="12"/>
      <c r="G15" s="12">
        <f>'£PSCR'!Z56</f>
        <v>624.1</v>
      </c>
      <c r="H15" s="12">
        <f>'£PSCR'!AA56</f>
        <v>646.9</v>
      </c>
      <c r="I15" s="12">
        <f>'£PSCR'!AB56</f>
        <v>667.4</v>
      </c>
      <c r="J15" s="12">
        <f>'£PSCR'!AC56</f>
        <v>700.9</v>
      </c>
      <c r="K15" s="12">
        <f>'£PSCR'!AD56</f>
        <v>731.2</v>
      </c>
      <c r="L15" s="12">
        <f>'£PSCR'!AE56</f>
        <v>764.5</v>
      </c>
      <c r="M15" s="12">
        <f>'£PSCR'!AF56</f>
        <v>804.3</v>
      </c>
      <c r="N15" s="12"/>
      <c r="O15" s="12"/>
      <c r="P15" s="12"/>
    </row>
    <row r="16" spans="1:29" x14ac:dyDescent="0.2">
      <c r="A16" s="28" t="s">
        <v>74</v>
      </c>
      <c r="B16" s="12"/>
      <c r="C16" s="12"/>
      <c r="D16" s="12"/>
      <c r="E16" s="12"/>
      <c r="F16" s="12"/>
      <c r="G16" s="12"/>
      <c r="H16" s="12">
        <f>'£PSCR'!AA57</f>
        <v>646.4</v>
      </c>
      <c r="I16" s="12">
        <f>'£PSCR'!AB57</f>
        <v>672.8</v>
      </c>
      <c r="J16" s="12">
        <f>'£PSCR'!AC57</f>
        <v>711.2</v>
      </c>
      <c r="K16" s="12">
        <f>'£PSCR'!AD57</f>
        <v>743.7</v>
      </c>
      <c r="L16" s="12">
        <f>'£PSCR'!AE57</f>
        <v>777.9</v>
      </c>
      <c r="M16" s="12">
        <f>'£PSCR'!AF57</f>
        <v>814.4</v>
      </c>
      <c r="N16" s="12">
        <f>'£PSCR'!AG57</f>
        <v>856.1</v>
      </c>
      <c r="O16" s="12">
        <f>'£PSCR'!AH57</f>
        <v>0</v>
      </c>
      <c r="P16" s="12"/>
    </row>
    <row r="17" spans="1:21" x14ac:dyDescent="0.2">
      <c r="A17" s="28" t="s">
        <v>75</v>
      </c>
      <c r="B17" s="12"/>
      <c r="C17" s="12"/>
      <c r="D17" s="12"/>
      <c r="E17" s="12"/>
      <c r="F17" s="12"/>
      <c r="G17" s="12"/>
      <c r="H17" s="12">
        <f>'£PSCR'!AA58</f>
        <v>654.29999999999995</v>
      </c>
      <c r="I17" s="12">
        <f>'£PSCR'!AB58</f>
        <v>682.2</v>
      </c>
      <c r="J17" s="12">
        <f>'£PSCR'!AC58</f>
        <v>723.4</v>
      </c>
      <c r="K17" s="12">
        <f>'£PSCR'!AD58</f>
        <v>762.7</v>
      </c>
      <c r="L17" s="12">
        <f>'£PSCR'!AE58</f>
        <v>796.5</v>
      </c>
      <c r="M17" s="12">
        <f>'£PSCR'!AF58</f>
        <v>831.1</v>
      </c>
      <c r="N17" s="12">
        <f>'£PSCR'!AG58</f>
        <v>871.9</v>
      </c>
      <c r="O17" s="12"/>
      <c r="P17" s="12"/>
    </row>
    <row r="18" spans="1:21" x14ac:dyDescent="0.2">
      <c r="A18" s="28" t="s">
        <v>76</v>
      </c>
      <c r="B18" s="12"/>
      <c r="C18" s="12"/>
      <c r="D18" s="12"/>
      <c r="E18" s="12"/>
      <c r="F18" s="12"/>
      <c r="G18" s="12"/>
      <c r="H18" s="12">
        <f>'£PSCR'!AA59</f>
        <v>654.83597824515368</v>
      </c>
      <c r="I18" s="12">
        <f>'£PSCR'!AB59</f>
        <v>681.77285717180189</v>
      </c>
      <c r="J18" s="12">
        <f>'£PSCR'!AC59</f>
        <v>716.4549919806642</v>
      </c>
      <c r="K18" s="12">
        <f>'£PSCR'!AD59</f>
        <v>745.79498489677337</v>
      </c>
      <c r="L18" s="12">
        <f>'£PSCR'!AE59</f>
        <v>779.52264955065493</v>
      </c>
      <c r="M18" s="12">
        <f>'£PSCR'!AF59</f>
        <v>820.89198120772301</v>
      </c>
      <c r="N18" s="12">
        <f>'£PSCR'!AG59</f>
        <v>852.15545451833088</v>
      </c>
      <c r="O18" s="12"/>
      <c r="P18" s="12"/>
    </row>
    <row r="19" spans="1:21" x14ac:dyDescent="0.2">
      <c r="A19" s="30" t="s">
        <v>167</v>
      </c>
      <c r="B19" s="12"/>
      <c r="C19" s="12"/>
      <c r="D19" s="12"/>
      <c r="E19" s="12"/>
      <c r="F19" s="12"/>
      <c r="G19" s="12"/>
      <c r="H19" s="12"/>
      <c r="I19" s="12">
        <f>'£PSCR'!AB60</f>
        <v>679.75476205023995</v>
      </c>
      <c r="J19" s="12">
        <f>'£PSCR'!AC60</f>
        <v>710.60971626493847</v>
      </c>
      <c r="K19" s="12">
        <f>'£PSCR'!AD60</f>
        <v>738.03989962279036</v>
      </c>
      <c r="L19" s="12">
        <f>'£PSCR'!AE60</f>
        <v>767.95937527169951</v>
      </c>
      <c r="M19" s="12">
        <f>'£PSCR'!AF60</f>
        <v>801.7584458706458</v>
      </c>
      <c r="N19" s="12">
        <f>'£PSCR'!AG60</f>
        <v>834.81871495450923</v>
      </c>
      <c r="O19" s="12">
        <f>'£PSCR'!AH60</f>
        <v>869.17983871880074</v>
      </c>
      <c r="P19" s="12"/>
    </row>
    <row r="20" spans="1:21" x14ac:dyDescent="0.2">
      <c r="A20" s="30" t="s">
        <v>436</v>
      </c>
      <c r="B20" s="12"/>
      <c r="C20" s="12"/>
      <c r="D20" s="12"/>
      <c r="E20" s="12"/>
      <c r="F20" s="12"/>
      <c r="G20" s="12"/>
      <c r="H20" s="12"/>
      <c r="I20" s="12">
        <f>'£PSCR'!$AB$61</f>
        <v>682.2804770663837</v>
      </c>
      <c r="J20" s="12">
        <f>'£PSCR'!$AC$61</f>
        <v>721.0899139422603</v>
      </c>
      <c r="K20" s="12">
        <f>'£PSCR'!$AD$61</f>
        <v>744.15775633238286</v>
      </c>
      <c r="L20" s="12">
        <f>'£PSCR'!$AE$61</f>
        <v>776.35292827668138</v>
      </c>
      <c r="M20" s="12">
        <f>'£PSCR'!$AF$61</f>
        <v>806.54626242075813</v>
      </c>
      <c r="N20" s="12">
        <f>'£PSCR'!$AG$61</f>
        <v>834.76089316074376</v>
      </c>
      <c r="O20" s="12">
        <f>'£PSCR'!$AH$61</f>
        <v>869.54773174389186</v>
      </c>
      <c r="P20" s="12"/>
    </row>
    <row r="21" spans="1:21" x14ac:dyDescent="0.2">
      <c r="A21" s="30" t="s">
        <v>444</v>
      </c>
      <c r="B21" s="12"/>
      <c r="C21" s="12"/>
      <c r="D21" s="12"/>
      <c r="E21" s="12"/>
      <c r="F21" s="12"/>
      <c r="G21" s="12"/>
      <c r="H21" s="12"/>
      <c r="I21" s="12"/>
      <c r="J21" s="12">
        <f>'£PSCR'!AC62</f>
        <v>726.70901861592006</v>
      </c>
      <c r="K21" s="12">
        <f>'£PSCR'!AD62</f>
        <v>745.44668713676083</v>
      </c>
      <c r="L21" s="12">
        <f>'£PSCR'!AE62</f>
        <v>769.80060218353185</v>
      </c>
      <c r="M21" s="12">
        <f>'£PSCR'!AF62</f>
        <v>792.0010548874269</v>
      </c>
      <c r="N21" s="12">
        <f>'£PSCR'!AG62</f>
        <v>817.16987720623843</v>
      </c>
      <c r="O21" s="12">
        <f>'£PSCR'!AH62</f>
        <v>841.63815876114268</v>
      </c>
      <c r="P21" s="12">
        <f>'£PSCR'!AI62</f>
        <v>871.2674053083241</v>
      </c>
    </row>
    <row r="22" spans="1:21" x14ac:dyDescent="0.2">
      <c r="A22" s="30" t="str">
        <f>'£PSCR'!A63</f>
        <v>March 2018</v>
      </c>
      <c r="B22" s="12"/>
      <c r="C22" s="12"/>
      <c r="D22" s="12"/>
      <c r="E22" s="12"/>
      <c r="F22" s="12"/>
      <c r="G22" s="12"/>
      <c r="H22" s="12"/>
      <c r="I22" s="12"/>
      <c r="J22" s="12">
        <f>'£PSCR'!AC63</f>
        <v>726.48189103196012</v>
      </c>
      <c r="K22" s="12">
        <f>'£PSCR'!AD63</f>
        <v>752.21730982872987</v>
      </c>
      <c r="L22" s="12">
        <f>'£PSCR'!AE63</f>
        <v>775.81350666663161</v>
      </c>
      <c r="M22" s="12">
        <f>'£PSCR'!AF63</f>
        <v>800.09630800545494</v>
      </c>
      <c r="N22" s="12">
        <f>'£PSCR'!AG63</f>
        <v>824.90768192566145</v>
      </c>
      <c r="O22" s="12">
        <f>'£PSCR'!AH63</f>
        <v>847.45636626269084</v>
      </c>
      <c r="P22" s="12">
        <f>'£PSCR'!AI63</f>
        <v>876.62457907212513</v>
      </c>
    </row>
    <row r="23" spans="1:21" x14ac:dyDescent="0.2">
      <c r="A23" s="86" t="str">
        <f>'£PSNB'!A95</f>
        <v>October 2018</v>
      </c>
      <c r="B23" s="12"/>
      <c r="C23" s="12"/>
      <c r="D23" s="12"/>
      <c r="E23" s="12"/>
      <c r="F23" s="12"/>
      <c r="G23" s="12"/>
      <c r="H23" s="12"/>
      <c r="I23" s="12"/>
      <c r="J23" s="12"/>
      <c r="K23" s="12">
        <f>'£PSCR'!AD64</f>
        <v>754.01589999999999</v>
      </c>
      <c r="L23" s="12">
        <f>'£PSCR'!AE64</f>
        <v>787.30808582448878</v>
      </c>
      <c r="M23" s="12">
        <f>'£PSCR'!AF64</f>
        <v>809.83061345295982</v>
      </c>
      <c r="N23" s="12">
        <f>'£PSCR'!AG64</f>
        <v>840.40891085936312</v>
      </c>
      <c r="O23" s="12">
        <f>'£PSCR'!AH64</f>
        <v>869.56258180580267</v>
      </c>
      <c r="P23" s="12">
        <f>'£PSCR'!AI64</f>
        <v>900.84377992413454</v>
      </c>
      <c r="Q23" s="12">
        <f>'£PSCR'!AJ64</f>
        <v>935.49646639504169</v>
      </c>
    </row>
    <row r="24" spans="1:21" x14ac:dyDescent="0.2">
      <c r="A24" s="218" t="s">
        <v>547</v>
      </c>
      <c r="B24" s="12"/>
      <c r="C24" s="12"/>
      <c r="D24" s="12"/>
      <c r="E24" s="12"/>
      <c r="F24" s="12"/>
      <c r="G24" s="12"/>
      <c r="H24" s="12"/>
      <c r="I24" s="12"/>
      <c r="J24" s="12"/>
      <c r="K24" s="12">
        <f>'£PSCR'!AD65</f>
        <v>753.13578789285998</v>
      </c>
      <c r="L24" s="12">
        <f>'£PSCR'!AE65</f>
        <v>789.02710940251882</v>
      </c>
      <c r="M24" s="12">
        <f>'£PSCR'!AF65</f>
        <v>811.38989855037801</v>
      </c>
      <c r="N24" s="12">
        <f>'£PSCR'!AG65</f>
        <v>844.03314531276351</v>
      </c>
      <c r="O24" s="12">
        <f>'£PSCR'!AH65</f>
        <v>874.04548780568371</v>
      </c>
      <c r="P24" s="12">
        <f>'£PSCR'!AI65</f>
        <v>906.55911995904182</v>
      </c>
      <c r="Q24" s="12">
        <f>'£PSCR'!AJ65</f>
        <v>941.49342789394154</v>
      </c>
    </row>
    <row r="25" spans="1:21" x14ac:dyDescent="0.2">
      <c r="A25" s="218" t="s">
        <v>555</v>
      </c>
      <c r="B25" s="12"/>
      <c r="C25" s="12"/>
      <c r="D25" s="12"/>
      <c r="E25" s="12"/>
      <c r="F25" s="12"/>
      <c r="G25" s="12"/>
      <c r="H25" s="12"/>
      <c r="I25" s="12"/>
      <c r="J25" s="12"/>
      <c r="K25" s="12"/>
      <c r="L25" s="12">
        <f>'£PSCR'!AE66</f>
        <v>812.90501195220565</v>
      </c>
      <c r="M25" s="12">
        <f>'£PSCR'!AF66</f>
        <v>839.32697038632875</v>
      </c>
      <c r="N25" s="12">
        <f>'£PSCR'!AG66</f>
        <v>872.92004995974594</v>
      </c>
      <c r="O25" s="12">
        <f>'£PSCR'!AH66</f>
        <v>910.75402545113889</v>
      </c>
      <c r="P25" s="12">
        <f>'£PSCR'!AI66</f>
        <v>949.19509434961105</v>
      </c>
      <c r="Q25" s="12">
        <f>'£PSCR'!AJ66</f>
        <v>984.6590541329108</v>
      </c>
      <c r="R25" s="12">
        <f>'£PSCR'!AK66</f>
        <v>1022.2610299465166</v>
      </c>
    </row>
    <row r="26" spans="1:21" x14ac:dyDescent="0.2">
      <c r="A26" s="218" t="s">
        <v>578</v>
      </c>
      <c r="B26" s="12"/>
      <c r="C26" s="12"/>
      <c r="D26" s="12"/>
      <c r="E26" s="12"/>
      <c r="F26" s="12"/>
      <c r="G26" s="12"/>
      <c r="H26" s="12"/>
      <c r="I26" s="12"/>
      <c r="J26" s="12"/>
      <c r="K26" s="12"/>
      <c r="L26" s="12"/>
      <c r="M26" s="12">
        <f>'£PSCR'!AF67</f>
        <v>827.59699999999998</v>
      </c>
      <c r="N26" s="12">
        <f>'£PSCR'!AG67</f>
        <v>771.03243014214297</v>
      </c>
      <c r="O26" s="12">
        <f>'£PSCR'!AH67</f>
        <v>847.26605958216794</v>
      </c>
      <c r="P26" s="12">
        <f>'£PSCR'!AI67</f>
        <v>885.88714737790394</v>
      </c>
      <c r="Q26" s="12">
        <f>'£PSCR'!AJ67</f>
        <v>926.99276294218021</v>
      </c>
      <c r="R26" s="12">
        <f>'£PSCR'!AK67</f>
        <v>964.39285529929145</v>
      </c>
      <c r="S26" s="12">
        <f>'£PSCR'!AL67</f>
        <v>1004.2674524727298</v>
      </c>
    </row>
    <row r="27" spans="1:21" x14ac:dyDescent="0.2">
      <c r="A27" s="218" t="s">
        <v>581</v>
      </c>
      <c r="B27" s="12"/>
      <c r="C27" s="12"/>
      <c r="D27" s="12"/>
      <c r="E27" s="12"/>
      <c r="F27" s="12"/>
      <c r="G27" s="12"/>
      <c r="H27" s="12"/>
      <c r="I27" s="12"/>
      <c r="J27" s="12"/>
      <c r="K27" s="12"/>
      <c r="L27" s="12"/>
      <c r="M27" s="12">
        <f>'£PSCR'!AF68</f>
        <v>828.15127108433819</v>
      </c>
      <c r="N27" s="12">
        <f>'£PSCR'!AG68</f>
        <v>786.31843965728854</v>
      </c>
      <c r="O27" s="12">
        <f>'£PSCR'!AH68</f>
        <v>819.31660905846275</v>
      </c>
      <c r="P27" s="12">
        <f>'£PSCR'!AI68</f>
        <v>885.38576242731983</v>
      </c>
      <c r="Q27" s="12">
        <f>'£PSCR'!AJ68</f>
        <v>944.71315862984056</v>
      </c>
      <c r="R27" s="12">
        <f>'£PSCR'!AK68</f>
        <v>994.22499534037024</v>
      </c>
      <c r="S27" s="12">
        <f>'£PSCR'!AL68</f>
        <v>1037.7970891222681</v>
      </c>
    </row>
    <row r="28" spans="1:21" x14ac:dyDescent="0.2">
      <c r="A28" s="218" t="s">
        <v>584</v>
      </c>
      <c r="B28" s="12"/>
      <c r="C28" s="12"/>
      <c r="D28" s="12"/>
      <c r="E28" s="12"/>
      <c r="F28" s="12"/>
      <c r="G28" s="12"/>
      <c r="H28" s="12"/>
      <c r="I28" s="12"/>
      <c r="J28" s="12"/>
      <c r="K28" s="12"/>
      <c r="L28" s="12"/>
      <c r="M28" s="12"/>
      <c r="N28" s="12">
        <f>'£PSCR'!AG69</f>
        <v>795.25199999999995</v>
      </c>
      <c r="O28" s="12">
        <f>'£PSCR'!AH69</f>
        <v>861.98046838577932</v>
      </c>
      <c r="P28" s="12">
        <f>'£PSCR'!AI69</f>
        <v>962.3807361617562</v>
      </c>
      <c r="Q28" s="12">
        <f>'£PSCR'!AJ69</f>
        <v>1019.7720960561184</v>
      </c>
      <c r="R28" s="12">
        <f>'£PSCR'!AK69</f>
        <v>1061.2865173705693</v>
      </c>
      <c r="S28" s="12">
        <f>'£PSCR'!AL69</f>
        <v>1101.9403623865694</v>
      </c>
      <c r="T28" s="12">
        <f>'£PSCR'!AM69</f>
        <v>1147.7882294580081</v>
      </c>
    </row>
    <row r="29" spans="1:21" x14ac:dyDescent="0.2">
      <c r="A29" s="218" t="s">
        <v>595</v>
      </c>
      <c r="B29" s="12"/>
      <c r="C29" s="12"/>
      <c r="D29" s="12"/>
      <c r="E29" s="12"/>
      <c r="F29" s="12"/>
      <c r="G29" s="12"/>
      <c r="H29" s="12"/>
      <c r="I29" s="12"/>
      <c r="J29" s="12"/>
      <c r="K29" s="12"/>
      <c r="L29" s="12"/>
      <c r="M29" s="12"/>
      <c r="N29" s="12">
        <f>'£PSCR'!AG70</f>
        <v>793.04499999999996</v>
      </c>
      <c r="O29" s="12">
        <f>'£PSCR'!AH70</f>
        <v>899.49050812646863</v>
      </c>
      <c r="P29" s="12">
        <f>'£PSCR'!AI70</f>
        <v>987.46858953953904</v>
      </c>
      <c r="Q29" s="12">
        <f>'£PSCR'!AJ70</f>
        <v>1050.094796667556</v>
      </c>
      <c r="R29" s="12">
        <f>'£PSCR'!AK70</f>
        <v>1090.4196104506166</v>
      </c>
      <c r="S29" s="12">
        <f>'£PSCR'!AL70</f>
        <v>1130.8243836396762</v>
      </c>
      <c r="T29" s="12">
        <f>'£PSCR'!AM70</f>
        <v>1174.5734565942221</v>
      </c>
    </row>
    <row r="30" spans="1:21" x14ac:dyDescent="0.2">
      <c r="A30" s="218" t="s">
        <v>605</v>
      </c>
      <c r="B30" s="12"/>
      <c r="C30" s="12"/>
      <c r="D30" s="12"/>
      <c r="E30" s="12"/>
      <c r="F30" s="12"/>
      <c r="G30" s="12"/>
      <c r="H30" s="12"/>
      <c r="I30" s="12"/>
      <c r="J30" s="12"/>
      <c r="K30" s="12"/>
      <c r="L30" s="12"/>
      <c r="M30" s="12"/>
      <c r="N30" s="12"/>
      <c r="O30" s="12">
        <f>'£PSCR'!AH71</f>
        <v>914.00383284094994</v>
      </c>
      <c r="P30" s="12">
        <f>'£PSCR'!AI71</f>
        <v>1004.8584980331459</v>
      </c>
      <c r="Q30" s="12">
        <f>'£PSCR'!AJ71</f>
        <v>1058.746066071956</v>
      </c>
      <c r="R30" s="12">
        <f>'£PSCR'!AK71</f>
        <v>1096.0148937145693</v>
      </c>
      <c r="S30" s="12">
        <f>'£PSCR'!AL71</f>
        <v>1122.2861121801159</v>
      </c>
      <c r="T30" s="12">
        <f>'£PSCR'!AM71</f>
        <v>1159.3656530511234</v>
      </c>
      <c r="U30" s="12">
        <f>'£PSCR'!AN71</f>
        <v>1201.9515454375608</v>
      </c>
    </row>
    <row r="31" spans="1:21" x14ac:dyDescent="0.2">
      <c r="B31" s="12"/>
      <c r="C31" s="12"/>
      <c r="D31" s="12"/>
      <c r="E31" s="12"/>
      <c r="F31" s="12"/>
      <c r="G31" s="12"/>
      <c r="H31" s="12"/>
      <c r="I31" s="12"/>
      <c r="J31" s="12"/>
      <c r="K31" s="12"/>
      <c r="L31" s="12"/>
      <c r="M31" s="12"/>
      <c r="N31" s="12"/>
      <c r="O31" s="12"/>
    </row>
    <row r="32" spans="1:21" x14ac:dyDescent="0.2">
      <c r="A32" s="17" t="s">
        <v>287</v>
      </c>
      <c r="B32" s="12">
        <f>'£PSCR'!U73</f>
        <v>564.47110400111535</v>
      </c>
      <c r="C32" s="12">
        <f>'£PSCR'!V73</f>
        <v>559.67364700698988</v>
      </c>
      <c r="D32" s="12">
        <f>'£PSCR'!W73</f>
        <v>603.40800000000002</v>
      </c>
      <c r="E32" s="12">
        <f>'£PSCR'!X73</f>
        <v>624.92600000000004</v>
      </c>
      <c r="F32" s="12">
        <f>'£PSCR'!Y73</f>
        <v>636.79399999999998</v>
      </c>
      <c r="G32" s="12">
        <f>'£PSCR'!Z73</f>
        <v>663.82569999999998</v>
      </c>
      <c r="H32" s="12">
        <f>'£PSCR'!AA73</f>
        <v>690.62630000000001</v>
      </c>
      <c r="I32" s="12">
        <f>'£PSCR'!AB73</f>
        <v>714.07799999999997</v>
      </c>
      <c r="J32" s="12">
        <f>'£PSCR'!AC73</f>
        <v>757.57330000000002</v>
      </c>
      <c r="K32" s="12">
        <f>'£PSCR'!AD73</f>
        <v>780.66499999999996</v>
      </c>
      <c r="L32" s="12">
        <f>'£PSCR'!AE73</f>
        <v>813.47699999999998</v>
      </c>
      <c r="M32" s="12">
        <f>'£PSCR'!AF73</f>
        <v>826.45600000000002</v>
      </c>
      <c r="N32" s="12">
        <f>'£PSCR'!AG73</f>
        <v>794</v>
      </c>
      <c r="O32" s="12">
        <f>'£PSCR'!AH73</f>
        <v>914.00400000000002</v>
      </c>
    </row>
    <row r="33" spans="1:15" x14ac:dyDescent="0.2">
      <c r="A33" s="41" t="s">
        <v>288</v>
      </c>
      <c r="B33" s="12"/>
      <c r="C33" s="12"/>
      <c r="D33" s="12"/>
      <c r="E33" s="12"/>
      <c r="F33" s="12"/>
      <c r="G33" s="12"/>
      <c r="H33" s="12"/>
      <c r="I33" s="12"/>
      <c r="J33" s="12"/>
      <c r="K33" s="12"/>
      <c r="L33" s="12"/>
      <c r="M33" s="12"/>
      <c r="N33" s="12"/>
      <c r="O33" s="12"/>
    </row>
    <row r="61" spans="47:53" x14ac:dyDescent="0.2">
      <c r="AU61" s="22"/>
      <c r="AV61" s="22"/>
      <c r="AW61" s="22"/>
      <c r="AX61" s="22"/>
      <c r="AY61" s="22"/>
      <c r="AZ61" s="22"/>
      <c r="BA61" s="22"/>
    </row>
  </sheetData>
  <phoneticPr fontId="111" type="noConversion"/>
  <hyperlinks>
    <hyperlink ref="A4" location="Contents!A1" display="Back to contents" xr:uid="{00000000-0004-0000-0100-000000000000}"/>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dimension ref="A1:BF103"/>
  <sheetViews>
    <sheetView zoomScale="105" zoomScaleNormal="145"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27" width="9.140625" style="1"/>
    <col min="28" max="34" width="9.5703125" style="1" bestFit="1" customWidth="1"/>
    <col min="35" max="51" width="9.140625" style="1"/>
    <col min="52" max="52" width="12" style="1" bestFit="1" customWidth="1"/>
    <col min="53" max="16384" width="9.140625" style="1"/>
  </cols>
  <sheetData>
    <row r="1" spans="1:40" s="88" customFormat="1" ht="40.5" customHeight="1" x14ac:dyDescent="0.3">
      <c r="A1" s="172" t="s">
        <v>82</v>
      </c>
      <c r="B1" s="170" t="s">
        <v>57</v>
      </c>
      <c r="C1" s="171"/>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40" s="88" customFormat="1" ht="13.5" customHeight="1" x14ac:dyDescent="0.2">
      <c r="A2" s="106" t="s">
        <v>80</v>
      </c>
      <c r="B2" s="119" t="s">
        <v>51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row>
    <row r="3" spans="1:40"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row>
    <row r="4" spans="1:40" s="88" customFormat="1" ht="13.5" customHeight="1" x14ac:dyDescent="0.2">
      <c r="A4" s="108" t="s">
        <v>307</v>
      </c>
      <c r="B4" s="107" t="s">
        <v>38</v>
      </c>
      <c r="C4" s="107" t="s">
        <v>39</v>
      </c>
      <c r="D4" s="107" t="s">
        <v>40</v>
      </c>
      <c r="E4" s="107" t="s">
        <v>41</v>
      </c>
      <c r="F4" s="107" t="s">
        <v>42</v>
      </c>
      <c r="G4" s="107" t="s">
        <v>43</v>
      </c>
      <c r="H4" s="107" t="s">
        <v>44</v>
      </c>
      <c r="I4" s="107" t="s">
        <v>45</v>
      </c>
      <c r="J4" s="107" t="s">
        <v>46</v>
      </c>
      <c r="K4" s="107" t="s">
        <v>47</v>
      </c>
      <c r="L4" s="107" t="s">
        <v>14</v>
      </c>
      <c r="M4" s="107" t="s">
        <v>15</v>
      </c>
      <c r="N4" s="107" t="s">
        <v>13</v>
      </c>
      <c r="O4" s="107" t="s">
        <v>11</v>
      </c>
      <c r="P4" s="107" t="s">
        <v>12</v>
      </c>
      <c r="Q4" s="107" t="s">
        <v>16</v>
      </c>
      <c r="R4" s="107" t="s">
        <v>17</v>
      </c>
      <c r="S4" s="107" t="s">
        <v>0</v>
      </c>
      <c r="T4" s="107" t="s">
        <v>1</v>
      </c>
      <c r="U4" s="107" t="s">
        <v>2</v>
      </c>
      <c r="V4" s="107" t="s">
        <v>3</v>
      </c>
      <c r="W4" s="107" t="s">
        <v>4</v>
      </c>
      <c r="X4" s="154" t="s">
        <v>5</v>
      </c>
      <c r="Y4" s="154" t="s">
        <v>6</v>
      </c>
      <c r="Z4" s="154" t="s">
        <v>7</v>
      </c>
      <c r="AA4" s="154" t="s">
        <v>8</v>
      </c>
      <c r="AB4" s="154" t="s">
        <v>9</v>
      </c>
      <c r="AC4" s="154" t="s">
        <v>10</v>
      </c>
      <c r="AD4" s="154" t="s">
        <v>48</v>
      </c>
      <c r="AE4" s="109" t="s">
        <v>61</v>
      </c>
      <c r="AF4" s="109" t="s">
        <v>62</v>
      </c>
      <c r="AG4" s="109" t="s">
        <v>71</v>
      </c>
      <c r="AH4" s="109" t="s">
        <v>144</v>
      </c>
      <c r="AI4" s="109" t="s">
        <v>443</v>
      </c>
      <c r="AJ4" s="109" t="s">
        <v>531</v>
      </c>
      <c r="AK4" s="109" t="s">
        <v>563</v>
      </c>
      <c r="AL4" s="109" t="s">
        <v>579</v>
      </c>
      <c r="AM4" s="109" t="s">
        <v>585</v>
      </c>
      <c r="AN4" s="109" t="s">
        <v>606</v>
      </c>
    </row>
    <row r="5" spans="1:40" x14ac:dyDescent="0.2">
      <c r="A5" s="110" t="s">
        <v>317</v>
      </c>
      <c r="B5" s="111">
        <v>38.1</v>
      </c>
      <c r="C5" s="111">
        <v>38.799999999999997</v>
      </c>
      <c r="D5" s="111">
        <v>38.5</v>
      </c>
      <c r="E5" s="111">
        <v>38.299999999999997</v>
      </c>
      <c r="F5" s="111">
        <v>38.1</v>
      </c>
      <c r="G5" s="111"/>
      <c r="H5" s="111"/>
      <c r="I5" s="111"/>
      <c r="J5" s="111"/>
      <c r="K5" s="111"/>
      <c r="L5" s="111"/>
      <c r="M5" s="111"/>
      <c r="N5" s="111"/>
      <c r="O5" s="111"/>
      <c r="P5" s="111"/>
      <c r="Q5" s="111"/>
      <c r="R5" s="111"/>
      <c r="S5" s="111"/>
      <c r="T5" s="111"/>
      <c r="U5" s="111"/>
      <c r="V5" s="111"/>
      <c r="W5" s="111"/>
      <c r="X5" s="111"/>
      <c r="Y5" s="155"/>
      <c r="Z5" s="155"/>
      <c r="AA5" s="156"/>
      <c r="AB5" s="156"/>
      <c r="AC5" s="156"/>
      <c r="AD5" s="123"/>
      <c r="AE5" s="123"/>
      <c r="AF5" s="123"/>
      <c r="AG5" s="123"/>
      <c r="AH5" s="123"/>
      <c r="AI5" s="122"/>
      <c r="AJ5" s="122"/>
    </row>
    <row r="6" spans="1:40" x14ac:dyDescent="0.2">
      <c r="A6" s="110" t="s">
        <v>472</v>
      </c>
      <c r="B6" s="111"/>
      <c r="C6" s="111">
        <v>38.700000000000003</v>
      </c>
      <c r="D6" s="111"/>
      <c r="E6" s="111"/>
      <c r="F6" s="111"/>
      <c r="G6" s="111"/>
      <c r="H6" s="111"/>
      <c r="I6" s="111"/>
      <c r="J6" s="111"/>
      <c r="K6" s="111"/>
      <c r="L6" s="111"/>
      <c r="M6" s="111"/>
      <c r="N6" s="111"/>
      <c r="O6" s="111"/>
      <c r="P6" s="111"/>
      <c r="Q6" s="111"/>
      <c r="R6" s="111"/>
      <c r="S6" s="111"/>
      <c r="T6" s="111"/>
      <c r="U6" s="111"/>
      <c r="V6" s="111"/>
      <c r="W6" s="111"/>
      <c r="X6" s="111"/>
      <c r="Y6" s="155"/>
      <c r="Z6" s="155"/>
      <c r="AA6" s="156"/>
      <c r="AB6" s="156"/>
      <c r="AC6" s="156"/>
      <c r="AD6" s="123"/>
      <c r="AE6" s="123"/>
      <c r="AF6" s="123"/>
      <c r="AG6" s="123"/>
      <c r="AH6" s="123"/>
      <c r="AI6" s="122"/>
      <c r="AJ6" s="122"/>
    </row>
    <row r="7" spans="1:40" x14ac:dyDescent="0.2">
      <c r="A7" s="110" t="s">
        <v>473</v>
      </c>
      <c r="B7" s="111"/>
      <c r="C7" s="111">
        <v>39.5</v>
      </c>
      <c r="D7" s="111">
        <v>40.5</v>
      </c>
      <c r="E7" s="111">
        <v>40.4</v>
      </c>
      <c r="F7" s="111">
        <v>39.799999999999997</v>
      </c>
      <c r="G7" s="111">
        <v>39.299999999999997</v>
      </c>
      <c r="H7" s="111"/>
      <c r="I7" s="111"/>
      <c r="J7" s="111"/>
      <c r="K7" s="111"/>
      <c r="L7" s="111"/>
      <c r="M7" s="111"/>
      <c r="N7" s="111"/>
      <c r="O7" s="111"/>
      <c r="P7" s="111"/>
      <c r="Q7" s="111"/>
      <c r="R7" s="111"/>
      <c r="S7" s="111"/>
      <c r="T7" s="111"/>
      <c r="U7" s="111"/>
      <c r="V7" s="111"/>
      <c r="W7" s="111"/>
      <c r="X7" s="111"/>
      <c r="Y7" s="155"/>
      <c r="Z7" s="155"/>
      <c r="AA7" s="156"/>
      <c r="AB7" s="156"/>
      <c r="AC7" s="156"/>
      <c r="AD7" s="123"/>
      <c r="AE7" s="123"/>
      <c r="AF7" s="123"/>
      <c r="AG7" s="123"/>
      <c r="AH7" s="123"/>
      <c r="AI7" s="122"/>
      <c r="AJ7" s="122"/>
    </row>
    <row r="8" spans="1:40" x14ac:dyDescent="0.2">
      <c r="A8" s="110" t="s">
        <v>474</v>
      </c>
      <c r="B8" s="111"/>
      <c r="C8" s="111"/>
      <c r="D8" s="111">
        <v>40.200000000000003</v>
      </c>
      <c r="E8" s="111"/>
      <c r="F8" s="111"/>
      <c r="G8" s="111"/>
      <c r="H8" s="111"/>
      <c r="I8" s="111"/>
      <c r="J8" s="111"/>
      <c r="K8" s="111"/>
      <c r="L8" s="111"/>
      <c r="M8" s="111"/>
      <c r="N8" s="111"/>
      <c r="O8" s="111"/>
      <c r="P8" s="111"/>
      <c r="Q8" s="111"/>
      <c r="R8" s="111"/>
      <c r="S8" s="111"/>
      <c r="T8" s="111"/>
      <c r="U8" s="111"/>
      <c r="V8" s="111"/>
      <c r="W8" s="111"/>
      <c r="X8" s="111"/>
      <c r="Y8" s="155"/>
      <c r="Z8" s="155"/>
      <c r="AA8" s="156"/>
      <c r="AB8" s="156"/>
      <c r="AC8" s="156"/>
      <c r="AD8" s="123"/>
      <c r="AE8" s="123"/>
      <c r="AF8" s="123"/>
      <c r="AG8" s="123"/>
      <c r="AH8" s="123"/>
      <c r="AI8" s="122"/>
      <c r="AJ8" s="122"/>
    </row>
    <row r="9" spans="1:40" x14ac:dyDescent="0.2">
      <c r="A9" s="110" t="s">
        <v>475</v>
      </c>
      <c r="B9" s="111"/>
      <c r="C9" s="111"/>
      <c r="D9" s="111">
        <v>40.5</v>
      </c>
      <c r="E9" s="111">
        <v>41.6</v>
      </c>
      <c r="F9" s="111">
        <v>42.2</v>
      </c>
      <c r="G9" s="111">
        <v>41.6</v>
      </c>
      <c r="H9" s="111">
        <v>41.1</v>
      </c>
      <c r="I9" s="111">
        <v>40</v>
      </c>
      <c r="J9" s="111"/>
      <c r="K9" s="111"/>
      <c r="L9" s="111"/>
      <c r="M9" s="111"/>
      <c r="N9" s="111"/>
      <c r="O9" s="111"/>
      <c r="P9" s="111"/>
      <c r="Q9" s="111"/>
      <c r="R9" s="111"/>
      <c r="S9" s="111"/>
      <c r="T9" s="111"/>
      <c r="U9" s="111"/>
      <c r="V9" s="111"/>
      <c r="W9" s="111"/>
      <c r="X9" s="111"/>
      <c r="Y9" s="155"/>
      <c r="Z9" s="155"/>
      <c r="AA9" s="156"/>
      <c r="AB9" s="156"/>
      <c r="AC9" s="156"/>
      <c r="AD9" s="123"/>
      <c r="AE9" s="123"/>
      <c r="AF9" s="123"/>
      <c r="AG9" s="123"/>
      <c r="AH9" s="123"/>
      <c r="AI9" s="122"/>
      <c r="AJ9" s="122"/>
    </row>
    <row r="10" spans="1:40" x14ac:dyDescent="0.2">
      <c r="A10" s="110" t="s">
        <v>476</v>
      </c>
      <c r="B10" s="111"/>
      <c r="C10" s="111"/>
      <c r="D10" s="111"/>
      <c r="E10" s="111">
        <v>43.4</v>
      </c>
      <c r="F10" s="111"/>
      <c r="G10" s="111"/>
      <c r="H10" s="111"/>
      <c r="I10" s="111"/>
      <c r="J10" s="111"/>
      <c r="K10" s="111"/>
      <c r="L10" s="111"/>
      <c r="M10" s="111"/>
      <c r="N10" s="111"/>
      <c r="O10" s="111"/>
      <c r="P10" s="111"/>
      <c r="Q10" s="111"/>
      <c r="R10" s="111"/>
      <c r="S10" s="111"/>
      <c r="T10" s="111"/>
      <c r="U10" s="111"/>
      <c r="V10" s="111"/>
      <c r="W10" s="111"/>
      <c r="X10" s="111"/>
      <c r="Y10" s="155"/>
      <c r="Z10" s="155"/>
      <c r="AA10" s="156"/>
      <c r="AB10" s="156"/>
      <c r="AC10" s="156"/>
      <c r="AD10" s="123"/>
      <c r="AE10" s="123"/>
      <c r="AF10" s="123"/>
      <c r="AG10" s="123"/>
      <c r="AH10" s="123"/>
      <c r="AI10" s="122"/>
      <c r="AJ10" s="122"/>
    </row>
    <row r="11" spans="1:40" x14ac:dyDescent="0.2">
      <c r="A11" s="110" t="s">
        <v>477</v>
      </c>
      <c r="B11" s="111"/>
      <c r="C11" s="111"/>
      <c r="D11" s="111"/>
      <c r="E11" s="111">
        <v>43.4</v>
      </c>
      <c r="F11" s="111">
        <v>44.6</v>
      </c>
      <c r="G11" s="111">
        <v>44.1</v>
      </c>
      <c r="H11" s="111">
        <v>43.9</v>
      </c>
      <c r="I11" s="111">
        <v>43.5</v>
      </c>
      <c r="J11" s="111">
        <v>43.2</v>
      </c>
      <c r="K11" s="111"/>
      <c r="L11" s="111"/>
      <c r="M11" s="111"/>
      <c r="N11" s="111"/>
      <c r="O11" s="111"/>
      <c r="P11" s="111"/>
      <c r="Q11" s="111"/>
      <c r="R11" s="111"/>
      <c r="S11" s="111"/>
      <c r="T11" s="111"/>
      <c r="U11" s="111"/>
      <c r="V11" s="111"/>
      <c r="W11" s="111"/>
      <c r="X11" s="111"/>
      <c r="Y11" s="155"/>
      <c r="Z11" s="155"/>
      <c r="AA11" s="156"/>
      <c r="AB11" s="156"/>
      <c r="AC11" s="156"/>
      <c r="AD11" s="123"/>
      <c r="AE11" s="123"/>
      <c r="AF11" s="123"/>
      <c r="AG11" s="123"/>
      <c r="AH11" s="123"/>
      <c r="AI11" s="122"/>
      <c r="AJ11" s="122"/>
    </row>
    <row r="12" spans="1:40" x14ac:dyDescent="0.2">
      <c r="A12" s="110" t="s">
        <v>478</v>
      </c>
      <c r="B12" s="111"/>
      <c r="C12" s="111"/>
      <c r="D12" s="111"/>
      <c r="E12" s="111"/>
      <c r="F12" s="111">
        <v>44.1</v>
      </c>
      <c r="G12" s="111">
        <v>43</v>
      </c>
      <c r="H12" s="111">
        <v>43.2</v>
      </c>
      <c r="I12" s="111">
        <v>42.3</v>
      </c>
      <c r="J12" s="111">
        <v>41.6</v>
      </c>
      <c r="K12" s="111">
        <v>40.799999999999997</v>
      </c>
      <c r="L12" s="111"/>
      <c r="M12" s="111"/>
      <c r="N12" s="111"/>
      <c r="O12" s="111"/>
      <c r="P12" s="111"/>
      <c r="Q12" s="111"/>
      <c r="R12" s="111"/>
      <c r="S12" s="111"/>
      <c r="T12" s="111"/>
      <c r="U12" s="111"/>
      <c r="V12" s="111"/>
      <c r="W12" s="111"/>
      <c r="X12" s="111"/>
      <c r="Y12" s="155"/>
      <c r="Z12" s="155"/>
      <c r="AA12" s="156"/>
      <c r="AB12" s="156"/>
      <c r="AC12" s="156"/>
      <c r="AD12" s="123"/>
      <c r="AE12" s="123"/>
      <c r="AF12" s="123"/>
      <c r="AG12" s="123"/>
      <c r="AH12" s="123"/>
      <c r="AI12" s="122"/>
      <c r="AJ12" s="122"/>
    </row>
    <row r="13" spans="1:40" x14ac:dyDescent="0.2">
      <c r="A13" s="110" t="s">
        <v>479</v>
      </c>
      <c r="B13" s="111"/>
      <c r="C13" s="111"/>
      <c r="D13" s="111"/>
      <c r="E13" s="111"/>
      <c r="F13" s="111">
        <v>43.7</v>
      </c>
      <c r="G13" s="111">
        <v>43.2</v>
      </c>
      <c r="H13" s="111">
        <v>43.1</v>
      </c>
      <c r="I13" s="111"/>
      <c r="J13" s="111"/>
      <c r="K13" s="111"/>
      <c r="L13" s="111"/>
      <c r="M13" s="111"/>
      <c r="N13" s="111"/>
      <c r="O13" s="111"/>
      <c r="P13" s="111"/>
      <c r="Q13" s="111"/>
      <c r="R13" s="111"/>
      <c r="S13" s="111"/>
      <c r="T13" s="111"/>
      <c r="U13" s="111"/>
      <c r="V13" s="111"/>
      <c r="W13" s="111"/>
      <c r="X13" s="111"/>
      <c r="Y13" s="155"/>
      <c r="Z13" s="155"/>
      <c r="AA13" s="156"/>
      <c r="AB13" s="156"/>
      <c r="AC13" s="156"/>
      <c r="AD13" s="123"/>
      <c r="AE13" s="123"/>
      <c r="AF13" s="123"/>
      <c r="AG13" s="123"/>
      <c r="AH13" s="123"/>
      <c r="AI13" s="122"/>
      <c r="AJ13" s="122"/>
    </row>
    <row r="14" spans="1:40" x14ac:dyDescent="0.2">
      <c r="A14" s="110" t="s">
        <v>480</v>
      </c>
      <c r="B14" s="111"/>
      <c r="C14" s="111"/>
      <c r="D14" s="111"/>
      <c r="E14" s="111"/>
      <c r="F14" s="111"/>
      <c r="G14" s="111">
        <v>43.8</v>
      </c>
      <c r="H14" s="111">
        <v>42.8</v>
      </c>
      <c r="I14" s="111">
        <v>42</v>
      </c>
      <c r="J14" s="111">
        <v>40.9</v>
      </c>
      <c r="K14" s="111">
        <v>40.1</v>
      </c>
      <c r="L14" s="111">
        <v>39.4</v>
      </c>
      <c r="M14" s="111"/>
      <c r="N14" s="111"/>
      <c r="O14" s="111"/>
      <c r="P14" s="111"/>
      <c r="Q14" s="111"/>
      <c r="R14" s="111"/>
      <c r="S14" s="111"/>
      <c r="T14" s="111"/>
      <c r="U14" s="111"/>
      <c r="V14" s="111"/>
      <c r="W14" s="111"/>
      <c r="X14" s="111"/>
      <c r="Y14" s="155"/>
      <c r="Z14" s="155"/>
      <c r="AA14" s="156"/>
      <c r="AB14" s="156"/>
      <c r="AC14" s="156"/>
      <c r="AD14" s="123"/>
      <c r="AE14" s="123"/>
      <c r="AF14" s="123"/>
      <c r="AG14" s="123"/>
      <c r="AH14" s="123"/>
      <c r="AI14" s="122"/>
      <c r="AJ14" s="122"/>
    </row>
    <row r="15" spans="1:40" x14ac:dyDescent="0.2">
      <c r="A15" s="110" t="s">
        <v>481</v>
      </c>
      <c r="B15" s="111"/>
      <c r="C15" s="111"/>
      <c r="D15" s="111"/>
      <c r="E15" s="111"/>
      <c r="F15" s="111"/>
      <c r="G15" s="111">
        <v>43.5</v>
      </c>
      <c r="H15" s="111">
        <v>43.1</v>
      </c>
      <c r="I15" s="111">
        <v>41.9</v>
      </c>
      <c r="J15" s="111"/>
      <c r="K15" s="111"/>
      <c r="L15" s="111"/>
      <c r="M15" s="111"/>
      <c r="N15" s="111"/>
      <c r="O15" s="111"/>
      <c r="P15" s="111"/>
      <c r="Q15" s="111"/>
      <c r="R15" s="111"/>
      <c r="S15" s="111"/>
      <c r="T15" s="111"/>
      <c r="U15" s="111"/>
      <c r="V15" s="111"/>
      <c r="W15" s="111"/>
      <c r="X15" s="111"/>
      <c r="Y15" s="155"/>
      <c r="Z15" s="155"/>
      <c r="AA15" s="156"/>
      <c r="AB15" s="156"/>
      <c r="AC15" s="156"/>
      <c r="AD15" s="123"/>
      <c r="AE15" s="123"/>
      <c r="AF15" s="123"/>
      <c r="AG15" s="123"/>
      <c r="AH15" s="123"/>
      <c r="AI15" s="122"/>
      <c r="AJ15" s="122"/>
    </row>
    <row r="16" spans="1:40" x14ac:dyDescent="0.2">
      <c r="A16" s="110" t="s">
        <v>482</v>
      </c>
      <c r="B16" s="111"/>
      <c r="C16" s="111"/>
      <c r="D16" s="111"/>
      <c r="E16" s="111"/>
      <c r="F16" s="111"/>
      <c r="G16" s="111"/>
      <c r="H16" s="111">
        <v>43.2</v>
      </c>
      <c r="I16" s="111">
        <v>41.8</v>
      </c>
      <c r="J16" s="111">
        <v>40.799999999999997</v>
      </c>
      <c r="K16" s="111">
        <v>39.700000000000003</v>
      </c>
      <c r="L16" s="111">
        <v>38.9</v>
      </c>
      <c r="M16" s="111">
        <v>37.9</v>
      </c>
      <c r="N16" s="111"/>
      <c r="O16" s="111"/>
      <c r="P16" s="111"/>
      <c r="Q16" s="111"/>
      <c r="R16" s="111"/>
      <c r="S16" s="111"/>
      <c r="T16" s="111"/>
      <c r="U16" s="111"/>
      <c r="V16" s="111"/>
      <c r="W16" s="111"/>
      <c r="X16" s="111"/>
      <c r="Y16" s="155"/>
      <c r="Z16" s="155"/>
      <c r="AA16" s="156"/>
      <c r="AB16" s="156"/>
      <c r="AC16" s="156"/>
      <c r="AD16" s="123"/>
      <c r="AE16" s="123"/>
      <c r="AF16" s="123"/>
      <c r="AG16" s="123"/>
      <c r="AH16" s="123"/>
      <c r="AI16" s="122"/>
      <c r="AJ16" s="122"/>
    </row>
    <row r="17" spans="1:36" x14ac:dyDescent="0.2">
      <c r="A17" s="110" t="s">
        <v>483</v>
      </c>
      <c r="B17" s="111"/>
      <c r="C17" s="111"/>
      <c r="D17" s="111"/>
      <c r="E17" s="111"/>
      <c r="F17" s="111"/>
      <c r="G17" s="111"/>
      <c r="H17" s="111">
        <v>43.2</v>
      </c>
      <c r="I17" s="111">
        <v>42.4</v>
      </c>
      <c r="J17" s="111">
        <v>41.4</v>
      </c>
      <c r="K17" s="111"/>
      <c r="L17" s="111"/>
      <c r="M17" s="111"/>
      <c r="N17" s="111"/>
      <c r="O17" s="111"/>
      <c r="P17" s="111"/>
      <c r="Q17" s="111"/>
      <c r="R17" s="111"/>
      <c r="S17" s="111"/>
      <c r="T17" s="111"/>
      <c r="U17" s="111"/>
      <c r="V17" s="111"/>
      <c r="W17" s="111"/>
      <c r="X17" s="111"/>
      <c r="Y17" s="155"/>
      <c r="Z17" s="155"/>
      <c r="AA17" s="156"/>
      <c r="AB17" s="156"/>
      <c r="AC17" s="156"/>
      <c r="AD17" s="123"/>
      <c r="AE17" s="123"/>
      <c r="AF17" s="123"/>
      <c r="AG17" s="123"/>
      <c r="AH17" s="123"/>
      <c r="AI17" s="122"/>
      <c r="AJ17" s="122"/>
    </row>
    <row r="18" spans="1:36" x14ac:dyDescent="0.2">
      <c r="A18" s="110" t="s">
        <v>484</v>
      </c>
      <c r="B18" s="111"/>
      <c r="C18" s="111"/>
      <c r="D18" s="111"/>
      <c r="E18" s="111"/>
      <c r="F18" s="111"/>
      <c r="G18" s="111"/>
      <c r="H18" s="111"/>
      <c r="I18" s="111">
        <v>42.3</v>
      </c>
      <c r="J18" s="111">
        <v>41.2</v>
      </c>
      <c r="K18" s="111">
        <v>40.1</v>
      </c>
      <c r="L18" s="111">
        <v>39.4</v>
      </c>
      <c r="M18" s="111">
        <v>38.5</v>
      </c>
      <c r="N18" s="111">
        <v>37.799999999999997</v>
      </c>
      <c r="O18" s="111"/>
      <c r="P18" s="111"/>
      <c r="Q18" s="111"/>
      <c r="R18" s="111"/>
      <c r="S18" s="111"/>
      <c r="T18" s="111"/>
      <c r="U18" s="111"/>
      <c r="V18" s="111"/>
      <c r="W18" s="111"/>
      <c r="X18" s="111"/>
      <c r="Y18" s="155"/>
      <c r="Z18" s="155"/>
      <c r="AA18" s="156"/>
      <c r="AB18" s="156"/>
      <c r="AC18" s="156"/>
      <c r="AD18" s="123"/>
      <c r="AE18" s="123"/>
      <c r="AF18" s="123"/>
      <c r="AG18" s="123"/>
      <c r="AH18" s="123"/>
      <c r="AI18" s="122"/>
      <c r="AJ18" s="122"/>
    </row>
    <row r="19" spans="1:36" x14ac:dyDescent="0.2">
      <c r="A19" s="110" t="s">
        <v>483</v>
      </c>
      <c r="B19" s="111"/>
      <c r="C19" s="111"/>
      <c r="D19" s="111"/>
      <c r="E19" s="111"/>
      <c r="F19" s="111"/>
      <c r="G19" s="111"/>
      <c r="H19" s="111"/>
      <c r="I19" s="111">
        <v>41.8</v>
      </c>
      <c r="J19" s="111">
        <v>40.6</v>
      </c>
      <c r="K19" s="111">
        <v>39.700000000000003</v>
      </c>
      <c r="L19" s="111"/>
      <c r="M19" s="111"/>
      <c r="N19" s="111"/>
      <c r="O19" s="111"/>
      <c r="P19" s="111"/>
      <c r="Q19" s="111"/>
      <c r="R19" s="111"/>
      <c r="S19" s="111"/>
      <c r="T19" s="111"/>
      <c r="U19" s="111"/>
      <c r="V19" s="111"/>
      <c r="W19" s="111"/>
      <c r="X19" s="111"/>
      <c r="Y19" s="155"/>
      <c r="Z19" s="155"/>
      <c r="AA19" s="156"/>
      <c r="AB19" s="156"/>
      <c r="AC19" s="156"/>
      <c r="AD19" s="123"/>
      <c r="AE19" s="123"/>
      <c r="AF19" s="123"/>
      <c r="AG19" s="123"/>
      <c r="AH19" s="123"/>
      <c r="AI19" s="122"/>
      <c r="AJ19" s="122"/>
    </row>
    <row r="20" spans="1:36" x14ac:dyDescent="0.2">
      <c r="A20" s="110" t="s">
        <v>485</v>
      </c>
      <c r="B20" s="111"/>
      <c r="C20" s="111"/>
      <c r="D20" s="111"/>
      <c r="E20" s="111"/>
      <c r="F20" s="111"/>
      <c r="G20" s="111"/>
      <c r="H20" s="111"/>
      <c r="I20" s="111"/>
      <c r="J20" s="111">
        <v>40</v>
      </c>
      <c r="K20" s="111">
        <v>39.5</v>
      </c>
      <c r="L20" s="111"/>
      <c r="M20" s="111"/>
      <c r="N20" s="111"/>
      <c r="O20" s="111"/>
      <c r="P20" s="111"/>
      <c r="Q20" s="111"/>
      <c r="R20" s="111"/>
      <c r="S20" s="111"/>
      <c r="T20" s="111"/>
      <c r="U20" s="111"/>
      <c r="V20" s="111"/>
      <c r="W20" s="111"/>
      <c r="X20" s="111"/>
      <c r="Y20" s="155"/>
      <c r="Z20" s="155"/>
      <c r="AA20" s="156"/>
      <c r="AB20" s="156"/>
      <c r="AC20" s="156"/>
      <c r="AD20" s="123"/>
      <c r="AE20" s="123"/>
      <c r="AF20" s="123"/>
      <c r="AG20" s="123"/>
      <c r="AH20" s="123"/>
      <c r="AI20" s="122"/>
      <c r="AJ20" s="122"/>
    </row>
    <row r="21" spans="1:36" x14ac:dyDescent="0.2">
      <c r="A21" s="110" t="s">
        <v>318</v>
      </c>
      <c r="B21" s="111"/>
      <c r="C21" s="111"/>
      <c r="D21" s="111"/>
      <c r="E21" s="111"/>
      <c r="F21" s="111"/>
      <c r="G21" s="111"/>
      <c r="H21" s="111"/>
      <c r="I21" s="111"/>
      <c r="J21" s="111">
        <v>40.1</v>
      </c>
      <c r="K21" s="111">
        <v>40</v>
      </c>
      <c r="L21" s="111">
        <v>40.4</v>
      </c>
      <c r="M21" s="111">
        <v>40.4</v>
      </c>
      <c r="N21" s="111">
        <v>40.700000000000003</v>
      </c>
      <c r="O21" s="111">
        <v>40.700000000000003</v>
      </c>
      <c r="P21" s="111">
        <v>40.700000000000003</v>
      </c>
      <c r="Q21" s="111"/>
      <c r="R21" s="111"/>
      <c r="S21" s="111"/>
      <c r="T21" s="111"/>
      <c r="U21" s="111"/>
      <c r="V21" s="111"/>
      <c r="W21" s="111"/>
      <c r="X21" s="111"/>
      <c r="Y21" s="155"/>
      <c r="Z21" s="155"/>
      <c r="AA21" s="156"/>
      <c r="AB21" s="156"/>
      <c r="AC21" s="156"/>
      <c r="AD21" s="123"/>
      <c r="AE21" s="123"/>
      <c r="AF21" s="123"/>
      <c r="AG21" s="123"/>
      <c r="AH21" s="123"/>
      <c r="AI21" s="122"/>
      <c r="AJ21" s="122"/>
    </row>
    <row r="22" spans="1:36" x14ac:dyDescent="0.2">
      <c r="A22" s="110" t="s">
        <v>486</v>
      </c>
      <c r="B22" s="111"/>
      <c r="C22" s="111"/>
      <c r="D22" s="111"/>
      <c r="E22" s="111"/>
      <c r="F22" s="111"/>
      <c r="G22" s="111"/>
      <c r="H22" s="111"/>
      <c r="I22" s="111"/>
      <c r="J22" s="111"/>
      <c r="K22" s="111">
        <v>38.9</v>
      </c>
      <c r="L22" s="111">
        <v>40</v>
      </c>
      <c r="M22" s="111">
        <v>40.1</v>
      </c>
      <c r="N22" s="111">
        <v>40.1</v>
      </c>
      <c r="O22" s="111">
        <v>40.1</v>
      </c>
      <c r="P22" s="111">
        <v>40</v>
      </c>
      <c r="Q22" s="111"/>
      <c r="R22" s="111"/>
      <c r="S22" s="111"/>
      <c r="T22" s="111"/>
      <c r="U22" s="111"/>
      <c r="V22" s="111"/>
      <c r="W22" s="188"/>
      <c r="X22" s="188"/>
      <c r="Y22" s="189"/>
      <c r="Z22" s="189"/>
      <c r="AA22" s="156"/>
      <c r="AB22" s="156"/>
      <c r="AC22" s="156"/>
      <c r="AD22" s="123"/>
      <c r="AE22" s="123"/>
      <c r="AF22" s="123"/>
      <c r="AG22" s="123"/>
      <c r="AH22" s="123"/>
      <c r="AI22" s="122"/>
      <c r="AJ22" s="122"/>
    </row>
    <row r="23" spans="1:36" x14ac:dyDescent="0.2">
      <c r="A23" s="110" t="s">
        <v>487</v>
      </c>
      <c r="B23" s="111"/>
      <c r="C23" s="111"/>
      <c r="D23" s="111"/>
      <c r="E23" s="111"/>
      <c r="F23" s="111"/>
      <c r="G23" s="111"/>
      <c r="H23" s="111"/>
      <c r="I23" s="111"/>
      <c r="J23" s="111"/>
      <c r="K23" s="111">
        <v>39.1</v>
      </c>
      <c r="L23" s="111">
        <v>39.700000000000003</v>
      </c>
      <c r="M23" s="111">
        <v>39.9</v>
      </c>
      <c r="N23" s="111">
        <v>39.700000000000003</v>
      </c>
      <c r="O23" s="111">
        <v>39.9</v>
      </c>
      <c r="P23" s="111">
        <v>40</v>
      </c>
      <c r="Q23" s="111"/>
      <c r="R23" s="111"/>
      <c r="S23" s="111"/>
      <c r="T23" s="111"/>
      <c r="U23" s="111"/>
      <c r="V23" s="111"/>
      <c r="W23" s="188"/>
      <c r="X23" s="188"/>
      <c r="Y23" s="189"/>
      <c r="Z23" s="189"/>
      <c r="AA23" s="156"/>
      <c r="AB23" s="156"/>
      <c r="AC23" s="156"/>
      <c r="AD23" s="123"/>
      <c r="AE23" s="123"/>
      <c r="AF23" s="123"/>
      <c r="AG23" s="123"/>
      <c r="AH23" s="123"/>
      <c r="AI23" s="122"/>
      <c r="AJ23" s="122"/>
    </row>
    <row r="24" spans="1:36" x14ac:dyDescent="0.2">
      <c r="A24" s="110" t="s">
        <v>488</v>
      </c>
      <c r="B24" s="111"/>
      <c r="C24" s="111"/>
      <c r="D24" s="111"/>
      <c r="E24" s="111"/>
      <c r="F24" s="111"/>
      <c r="G24" s="111"/>
      <c r="H24" s="111"/>
      <c r="I24" s="111"/>
      <c r="J24" s="111"/>
      <c r="K24" s="111"/>
      <c r="L24" s="111">
        <v>39.299999999999997</v>
      </c>
      <c r="M24" s="111">
        <v>39.5</v>
      </c>
      <c r="N24" s="111">
        <v>39.6</v>
      </c>
      <c r="O24" s="111">
        <v>39.799999999999997</v>
      </c>
      <c r="P24" s="111">
        <v>40.1</v>
      </c>
      <c r="Q24" s="111">
        <v>40</v>
      </c>
      <c r="R24" s="111"/>
      <c r="S24" s="111"/>
      <c r="T24" s="111"/>
      <c r="U24" s="111"/>
      <c r="V24" s="111"/>
      <c r="W24" s="188"/>
      <c r="X24" s="188"/>
      <c r="Y24" s="189"/>
      <c r="Z24" s="189"/>
      <c r="AA24" s="156"/>
      <c r="AB24" s="156"/>
      <c r="AC24" s="156"/>
      <c r="AD24" s="123"/>
      <c r="AE24" s="123"/>
      <c r="AF24" s="123"/>
      <c r="AG24" s="123"/>
      <c r="AH24" s="123"/>
      <c r="AI24" s="122"/>
      <c r="AJ24" s="122"/>
    </row>
    <row r="25" spans="1:36" x14ac:dyDescent="0.2">
      <c r="A25" s="110" t="s">
        <v>489</v>
      </c>
      <c r="B25" s="111"/>
      <c r="C25" s="111"/>
      <c r="D25" s="111"/>
      <c r="E25" s="111"/>
      <c r="F25" s="111"/>
      <c r="G25" s="111"/>
      <c r="H25" s="111"/>
      <c r="I25" s="111"/>
      <c r="J25" s="111"/>
      <c r="K25" s="111"/>
      <c r="L25" s="111">
        <v>38.299999999999997</v>
      </c>
      <c r="M25" s="111">
        <v>39.200000000000003</v>
      </c>
      <c r="N25" s="111">
        <v>39.6</v>
      </c>
      <c r="O25" s="111">
        <v>40</v>
      </c>
      <c r="P25" s="111">
        <v>40.4</v>
      </c>
      <c r="Q25" s="111">
        <v>40.5</v>
      </c>
      <c r="R25" s="111"/>
      <c r="S25" s="111"/>
      <c r="T25" s="111"/>
      <c r="U25" s="111"/>
      <c r="V25" s="111"/>
      <c r="W25" s="188"/>
      <c r="X25" s="188"/>
      <c r="Y25" s="189"/>
      <c r="Z25" s="189"/>
      <c r="AA25" s="156"/>
      <c r="AB25" s="156"/>
      <c r="AC25" s="156"/>
      <c r="AD25" s="123"/>
      <c r="AE25" s="123"/>
      <c r="AF25" s="123"/>
      <c r="AG25" s="123"/>
      <c r="AH25" s="123"/>
      <c r="AI25" s="122"/>
      <c r="AJ25" s="122"/>
    </row>
    <row r="26" spans="1:36" x14ac:dyDescent="0.2">
      <c r="A26" s="110" t="s">
        <v>490</v>
      </c>
      <c r="B26" s="111"/>
      <c r="C26" s="111"/>
      <c r="D26" s="111"/>
      <c r="E26" s="111"/>
      <c r="F26" s="111"/>
      <c r="G26" s="111"/>
      <c r="H26" s="111"/>
      <c r="I26" s="111"/>
      <c r="J26" s="111"/>
      <c r="K26" s="111"/>
      <c r="L26" s="111"/>
      <c r="M26" s="111">
        <v>39.1</v>
      </c>
      <c r="N26" s="111">
        <v>39.700000000000003</v>
      </c>
      <c r="O26" s="111">
        <v>40.1</v>
      </c>
      <c r="P26" s="111">
        <v>40.6</v>
      </c>
      <c r="Q26" s="111">
        <v>40.6</v>
      </c>
      <c r="R26" s="111">
        <v>40.6</v>
      </c>
      <c r="S26" s="111"/>
      <c r="T26" s="111"/>
      <c r="U26" s="111"/>
      <c r="V26" s="111"/>
      <c r="W26" s="188"/>
      <c r="X26" s="188"/>
      <c r="Y26" s="189"/>
      <c r="Z26" s="189"/>
      <c r="AA26" s="156"/>
      <c r="AB26" s="156"/>
      <c r="AC26" s="156"/>
      <c r="AD26" s="123"/>
      <c r="AE26" s="123"/>
      <c r="AF26" s="123"/>
      <c r="AG26" s="123"/>
      <c r="AH26" s="123"/>
      <c r="AI26" s="122"/>
      <c r="AJ26" s="122"/>
    </row>
    <row r="27" spans="1:36" x14ac:dyDescent="0.2">
      <c r="A27" s="110" t="s">
        <v>491</v>
      </c>
      <c r="B27" s="111"/>
      <c r="C27" s="111"/>
      <c r="D27" s="111"/>
      <c r="E27" s="111"/>
      <c r="F27" s="111"/>
      <c r="G27" s="111"/>
      <c r="H27" s="111"/>
      <c r="I27" s="111"/>
      <c r="J27" s="111"/>
      <c r="K27" s="111"/>
      <c r="L27" s="111"/>
      <c r="M27" s="111">
        <v>38.9</v>
      </c>
      <c r="N27" s="111">
        <v>39.799999999999997</v>
      </c>
      <c r="O27" s="111">
        <v>40.299999999999997</v>
      </c>
      <c r="P27" s="111">
        <v>40.799999999999997</v>
      </c>
      <c r="Q27" s="111">
        <v>40.799999999999997</v>
      </c>
      <c r="R27" s="111">
        <v>40.799999999999997</v>
      </c>
      <c r="S27" s="111"/>
      <c r="T27" s="111"/>
      <c r="U27" s="111"/>
      <c r="V27" s="111"/>
      <c r="W27" s="188"/>
      <c r="X27" s="188"/>
      <c r="Y27" s="189"/>
      <c r="Z27" s="189"/>
      <c r="AA27" s="156"/>
      <c r="AB27" s="156"/>
      <c r="AC27" s="156"/>
      <c r="AD27" s="123"/>
      <c r="AE27" s="123"/>
      <c r="AF27" s="123"/>
      <c r="AG27" s="123"/>
      <c r="AH27" s="123"/>
      <c r="AI27" s="122"/>
      <c r="AJ27" s="122"/>
    </row>
    <row r="28" spans="1:36" x14ac:dyDescent="0.2">
      <c r="A28" s="110" t="s">
        <v>492</v>
      </c>
      <c r="B28" s="111"/>
      <c r="C28" s="111"/>
      <c r="D28" s="111"/>
      <c r="E28" s="111"/>
      <c r="F28" s="111"/>
      <c r="G28" s="111"/>
      <c r="H28" s="111"/>
      <c r="I28" s="111"/>
      <c r="J28" s="111"/>
      <c r="K28" s="111"/>
      <c r="L28" s="111"/>
      <c r="M28" s="111"/>
      <c r="N28" s="111">
        <v>39.4</v>
      </c>
      <c r="O28" s="111">
        <v>40</v>
      </c>
      <c r="P28" s="111">
        <v>40.4</v>
      </c>
      <c r="Q28" s="111">
        <v>40.4</v>
      </c>
      <c r="R28" s="111">
        <v>40.4</v>
      </c>
      <c r="S28" s="111">
        <v>40.4</v>
      </c>
      <c r="T28" s="111"/>
      <c r="U28" s="111"/>
      <c r="V28" s="111"/>
      <c r="W28" s="188"/>
      <c r="X28" s="188"/>
      <c r="Y28" s="189"/>
      <c r="Z28" s="189"/>
      <c r="AA28" s="156"/>
      <c r="AB28" s="156"/>
      <c r="AC28" s="156"/>
      <c r="AD28" s="123"/>
      <c r="AE28" s="123"/>
      <c r="AF28" s="123"/>
      <c r="AG28" s="123"/>
      <c r="AH28" s="123"/>
      <c r="AI28" s="122"/>
      <c r="AJ28" s="122"/>
    </row>
    <row r="29" spans="1:36" x14ac:dyDescent="0.2">
      <c r="A29" s="126" t="s">
        <v>510</v>
      </c>
      <c r="B29" s="111"/>
      <c r="C29" s="111"/>
      <c r="D29" s="111"/>
      <c r="E29" s="111"/>
      <c r="F29" s="111"/>
      <c r="G29" s="111"/>
      <c r="H29" s="111"/>
      <c r="I29" s="111"/>
      <c r="J29" s="111"/>
      <c r="K29" s="111"/>
      <c r="L29" s="111"/>
      <c r="M29" s="111"/>
      <c r="N29" s="111">
        <v>39.200000000000003</v>
      </c>
      <c r="O29" s="111">
        <v>39.799999999999997</v>
      </c>
      <c r="P29" s="111">
        <v>41</v>
      </c>
      <c r="Q29" s="111">
        <v>41.4</v>
      </c>
      <c r="R29" s="111">
        <v>41.8</v>
      </c>
      <c r="S29" s="111">
        <v>41.9</v>
      </c>
      <c r="T29" s="111"/>
      <c r="U29" s="111"/>
      <c r="V29" s="111"/>
      <c r="W29" s="188"/>
      <c r="X29" s="188"/>
      <c r="Y29" s="189"/>
      <c r="Z29" s="189"/>
      <c r="AA29" s="156"/>
      <c r="AB29" s="156"/>
      <c r="AC29" s="156"/>
      <c r="AD29" s="123"/>
      <c r="AE29" s="123"/>
      <c r="AF29" s="123"/>
      <c r="AG29" s="123"/>
      <c r="AH29" s="123"/>
      <c r="AI29" s="122"/>
      <c r="AJ29" s="122"/>
    </row>
    <row r="30" spans="1:36" x14ac:dyDescent="0.2">
      <c r="A30" s="110" t="s">
        <v>493</v>
      </c>
      <c r="B30" s="111"/>
      <c r="C30" s="111"/>
      <c r="D30" s="111"/>
      <c r="E30" s="111"/>
      <c r="F30" s="111"/>
      <c r="G30" s="111"/>
      <c r="H30" s="111"/>
      <c r="I30" s="111"/>
      <c r="J30" s="111"/>
      <c r="K30" s="111"/>
      <c r="L30" s="111"/>
      <c r="M30" s="111"/>
      <c r="N30" s="111"/>
      <c r="O30" s="111">
        <v>40.200000000000003</v>
      </c>
      <c r="P30" s="111">
        <v>41.5</v>
      </c>
      <c r="Q30" s="111">
        <v>41.6</v>
      </c>
      <c r="R30" s="111">
        <v>41.9</v>
      </c>
      <c r="S30" s="111">
        <v>42.2</v>
      </c>
      <c r="T30" s="111">
        <v>42.3</v>
      </c>
      <c r="U30" s="111"/>
      <c r="V30" s="111"/>
      <c r="W30" s="188"/>
      <c r="X30" s="188"/>
      <c r="Y30" s="189"/>
      <c r="Z30" s="189"/>
      <c r="AA30" s="156"/>
      <c r="AB30" s="156"/>
      <c r="AC30" s="156"/>
      <c r="AD30" s="123"/>
      <c r="AE30" s="123"/>
      <c r="AF30" s="123"/>
      <c r="AG30" s="123"/>
      <c r="AH30" s="123"/>
      <c r="AI30" s="122"/>
      <c r="AJ30" s="122"/>
    </row>
    <row r="31" spans="1:36" x14ac:dyDescent="0.2">
      <c r="A31" s="110" t="s">
        <v>494</v>
      </c>
      <c r="B31" s="111"/>
      <c r="C31" s="111"/>
      <c r="D31" s="111"/>
      <c r="E31" s="111"/>
      <c r="F31" s="111"/>
      <c r="G31" s="111"/>
      <c r="H31" s="111"/>
      <c r="I31" s="111"/>
      <c r="J31" s="111"/>
      <c r="K31" s="111"/>
      <c r="L31" s="111"/>
      <c r="M31" s="111"/>
      <c r="N31" s="111"/>
      <c r="O31" s="111">
        <v>39.9</v>
      </c>
      <c r="P31" s="111">
        <v>41.1</v>
      </c>
      <c r="Q31" s="111">
        <v>41.3</v>
      </c>
      <c r="R31" s="111">
        <v>41.7</v>
      </c>
      <c r="S31" s="111">
        <v>41.8</v>
      </c>
      <c r="T31" s="111">
        <v>42</v>
      </c>
      <c r="U31" s="111"/>
      <c r="V31" s="111"/>
      <c r="W31" s="188"/>
      <c r="X31" s="188"/>
      <c r="Y31" s="189"/>
      <c r="Z31" s="189"/>
      <c r="AA31" s="156"/>
      <c r="AB31" s="156"/>
      <c r="AC31" s="156"/>
      <c r="AD31" s="123"/>
      <c r="AE31" s="123"/>
      <c r="AF31" s="123"/>
      <c r="AG31" s="123"/>
      <c r="AH31" s="123"/>
      <c r="AI31" s="122"/>
      <c r="AJ31" s="122"/>
    </row>
    <row r="32" spans="1:36" x14ac:dyDescent="0.2">
      <c r="A32" s="110" t="s">
        <v>495</v>
      </c>
      <c r="B32" s="111"/>
      <c r="C32" s="111"/>
      <c r="D32" s="111"/>
      <c r="E32" s="111"/>
      <c r="F32" s="111"/>
      <c r="G32" s="111"/>
      <c r="H32" s="111"/>
      <c r="I32" s="111"/>
      <c r="J32" s="111"/>
      <c r="K32" s="111"/>
      <c r="L32" s="111"/>
      <c r="M32" s="111"/>
      <c r="N32" s="111"/>
      <c r="O32" s="111"/>
      <c r="P32" s="111">
        <v>41.4</v>
      </c>
      <c r="Q32" s="111">
        <v>41.5</v>
      </c>
      <c r="R32" s="111">
        <v>41.9</v>
      </c>
      <c r="S32" s="111">
        <v>41.9</v>
      </c>
      <c r="T32" s="111">
        <v>42.1</v>
      </c>
      <c r="U32" s="111">
        <v>42.1</v>
      </c>
      <c r="V32" s="111"/>
      <c r="W32" s="188"/>
      <c r="X32" s="188"/>
      <c r="Y32" s="189"/>
      <c r="Z32" s="189"/>
      <c r="AA32" s="156"/>
      <c r="AB32" s="156"/>
      <c r="AC32" s="156"/>
      <c r="AD32" s="123"/>
      <c r="AE32" s="123"/>
      <c r="AF32" s="123"/>
      <c r="AG32" s="123"/>
      <c r="AH32" s="123"/>
      <c r="AI32" s="122"/>
      <c r="AJ32" s="122"/>
    </row>
    <row r="33" spans="1:36" x14ac:dyDescent="0.2">
      <c r="A33" s="110" t="s">
        <v>496</v>
      </c>
      <c r="B33" s="111"/>
      <c r="C33" s="111"/>
      <c r="D33" s="111"/>
      <c r="E33" s="111"/>
      <c r="F33" s="111"/>
      <c r="G33" s="111"/>
      <c r="H33" s="111"/>
      <c r="I33" s="111"/>
      <c r="J33" s="111"/>
      <c r="K33" s="111"/>
      <c r="L33" s="111"/>
      <c r="M33" s="111"/>
      <c r="N33" s="111"/>
      <c r="O33" s="111"/>
      <c r="P33" s="111">
        <v>41.2</v>
      </c>
      <c r="Q33" s="111">
        <v>41.5</v>
      </c>
      <c r="R33" s="111">
        <v>41.9</v>
      </c>
      <c r="S33" s="111">
        <v>42</v>
      </c>
      <c r="T33" s="111">
        <v>42.3</v>
      </c>
      <c r="U33" s="111">
        <v>42.1</v>
      </c>
      <c r="V33" s="111"/>
      <c r="W33" s="188"/>
      <c r="X33" s="188"/>
      <c r="Y33" s="189"/>
      <c r="Z33" s="189"/>
      <c r="AA33" s="156"/>
      <c r="AB33" s="156"/>
      <c r="AC33" s="156"/>
      <c r="AD33" s="123"/>
      <c r="AE33" s="123"/>
      <c r="AF33" s="123"/>
      <c r="AG33" s="123"/>
      <c r="AH33" s="123"/>
      <c r="AI33" s="122"/>
      <c r="AJ33" s="122"/>
    </row>
    <row r="34" spans="1:36" x14ac:dyDescent="0.2">
      <c r="A34" s="110" t="s">
        <v>497</v>
      </c>
      <c r="B34" s="111"/>
      <c r="C34" s="111"/>
      <c r="D34" s="111"/>
      <c r="E34" s="111"/>
      <c r="F34" s="111"/>
      <c r="G34" s="111"/>
      <c r="H34" s="111"/>
      <c r="I34" s="111"/>
      <c r="J34" s="111"/>
      <c r="K34" s="111"/>
      <c r="L34" s="111"/>
      <c r="M34" s="111"/>
      <c r="N34" s="111"/>
      <c r="O34" s="111"/>
      <c r="P34" s="111"/>
      <c r="Q34" s="111">
        <v>41.3</v>
      </c>
      <c r="R34" s="111">
        <v>41.9</v>
      </c>
      <c r="S34" s="111">
        <v>42</v>
      </c>
      <c r="T34" s="111">
        <v>42.2</v>
      </c>
      <c r="U34" s="111">
        <v>42.1</v>
      </c>
      <c r="V34" s="111">
        <v>42</v>
      </c>
      <c r="W34" s="188"/>
      <c r="X34" s="188"/>
      <c r="Y34" s="189"/>
      <c r="Z34" s="189"/>
      <c r="AA34" s="156"/>
      <c r="AB34" s="156"/>
      <c r="AC34" s="156"/>
      <c r="AD34" s="123"/>
      <c r="AE34" s="123"/>
      <c r="AF34" s="123"/>
      <c r="AG34" s="123"/>
      <c r="AH34" s="123"/>
      <c r="AI34" s="122"/>
      <c r="AJ34" s="122"/>
    </row>
    <row r="35" spans="1:36" x14ac:dyDescent="0.2">
      <c r="A35" s="110" t="s">
        <v>498</v>
      </c>
      <c r="B35" s="111"/>
      <c r="C35" s="111"/>
      <c r="D35" s="111"/>
      <c r="E35" s="111"/>
      <c r="F35" s="111"/>
      <c r="G35" s="111"/>
      <c r="H35" s="111"/>
      <c r="I35" s="111"/>
      <c r="J35" s="111"/>
      <c r="K35" s="111"/>
      <c r="L35" s="111"/>
      <c r="M35" s="111"/>
      <c r="N35" s="111"/>
      <c r="O35" s="111"/>
      <c r="P35" s="111"/>
      <c r="Q35" s="111">
        <v>41.2</v>
      </c>
      <c r="R35" s="111">
        <v>41.8</v>
      </c>
      <c r="S35" s="111">
        <v>42.1</v>
      </c>
      <c r="T35" s="111">
        <v>42.4</v>
      </c>
      <c r="U35" s="111">
        <v>42.2</v>
      </c>
      <c r="V35" s="111">
        <v>42.1</v>
      </c>
      <c r="W35" s="111"/>
      <c r="X35" s="111"/>
      <c r="Y35" s="155"/>
      <c r="Z35" s="155"/>
      <c r="AA35" s="156"/>
      <c r="AB35" s="156"/>
      <c r="AC35" s="156"/>
      <c r="AD35" s="123"/>
      <c r="AE35" s="123"/>
      <c r="AF35" s="123"/>
      <c r="AG35" s="123"/>
      <c r="AH35" s="123"/>
      <c r="AI35" s="122"/>
      <c r="AJ35" s="122"/>
    </row>
    <row r="36" spans="1:36" x14ac:dyDescent="0.2">
      <c r="A36" s="110" t="s">
        <v>499</v>
      </c>
      <c r="B36" s="111"/>
      <c r="C36" s="111"/>
      <c r="D36" s="111"/>
      <c r="E36" s="111"/>
      <c r="F36" s="111"/>
      <c r="G36" s="111"/>
      <c r="H36" s="111"/>
      <c r="I36" s="111"/>
      <c r="J36" s="111"/>
      <c r="K36" s="111"/>
      <c r="L36" s="111"/>
      <c r="M36" s="111"/>
      <c r="N36" s="111"/>
      <c r="O36" s="111"/>
      <c r="P36" s="111"/>
      <c r="Q36" s="111">
        <v>41.4</v>
      </c>
      <c r="R36" s="111">
        <v>42.4</v>
      </c>
      <c r="S36" s="111">
        <v>42.9</v>
      </c>
      <c r="T36" s="111">
        <v>42.8</v>
      </c>
      <c r="U36" s="111">
        <v>42.4</v>
      </c>
      <c r="V36" s="111">
        <v>42.2</v>
      </c>
      <c r="W36" s="111">
        <v>42.1</v>
      </c>
      <c r="X36" s="111"/>
      <c r="Y36" s="155"/>
      <c r="Z36" s="155"/>
      <c r="AA36" s="156"/>
      <c r="AB36" s="156"/>
      <c r="AC36" s="156"/>
      <c r="AD36" s="123"/>
      <c r="AE36" s="123"/>
      <c r="AF36" s="123"/>
      <c r="AG36" s="123"/>
      <c r="AH36" s="123"/>
      <c r="AI36" s="122"/>
      <c r="AJ36" s="122"/>
    </row>
    <row r="37" spans="1:36" x14ac:dyDescent="0.2">
      <c r="A37" s="110" t="s">
        <v>500</v>
      </c>
      <c r="B37" s="111"/>
      <c r="C37" s="111"/>
      <c r="D37" s="111"/>
      <c r="E37" s="111"/>
      <c r="F37" s="111"/>
      <c r="G37" s="111"/>
      <c r="H37" s="111"/>
      <c r="I37" s="111"/>
      <c r="J37" s="111"/>
      <c r="K37" s="111"/>
      <c r="L37" s="111"/>
      <c r="M37" s="111"/>
      <c r="N37" s="111"/>
      <c r="O37" s="111"/>
      <c r="P37" s="111"/>
      <c r="Q37" s="111"/>
      <c r="R37" s="111">
        <v>42.7</v>
      </c>
      <c r="S37" s="111">
        <v>43.1</v>
      </c>
      <c r="T37" s="111">
        <v>43.1</v>
      </c>
      <c r="U37" s="111">
        <v>42.7</v>
      </c>
      <c r="V37" s="111">
        <v>42.6</v>
      </c>
      <c r="W37" s="111">
        <v>42.5</v>
      </c>
      <c r="X37" s="111"/>
      <c r="Y37" s="155"/>
      <c r="Z37" s="155"/>
      <c r="AA37" s="156"/>
      <c r="AB37" s="156"/>
      <c r="AC37" s="156"/>
      <c r="AD37" s="123"/>
      <c r="AE37" s="123"/>
      <c r="AF37" s="123"/>
      <c r="AG37" s="123"/>
      <c r="AH37" s="123"/>
      <c r="AI37" s="122"/>
      <c r="AJ37" s="122"/>
    </row>
    <row r="38" spans="1:36" x14ac:dyDescent="0.2">
      <c r="A38" s="110" t="s">
        <v>501</v>
      </c>
      <c r="B38" s="111"/>
      <c r="C38" s="111"/>
      <c r="D38" s="111"/>
      <c r="E38" s="111"/>
      <c r="F38" s="111"/>
      <c r="G38" s="111"/>
      <c r="H38" s="111"/>
      <c r="I38" s="111"/>
      <c r="J38" s="111"/>
      <c r="K38" s="111"/>
      <c r="L38" s="111"/>
      <c r="M38" s="111"/>
      <c r="N38" s="111"/>
      <c r="O38" s="111"/>
      <c r="P38" s="111"/>
      <c r="Q38" s="111"/>
      <c r="R38" s="111"/>
      <c r="S38" s="111">
        <v>42.5</v>
      </c>
      <c r="T38" s="111">
        <v>42.5</v>
      </c>
      <c r="U38" s="111">
        <v>42.3</v>
      </c>
      <c r="V38" s="111">
        <v>42.1</v>
      </c>
      <c r="W38" s="111">
        <v>41.9</v>
      </c>
      <c r="X38" s="111">
        <v>41.7</v>
      </c>
      <c r="Y38" s="155"/>
      <c r="Z38" s="155"/>
      <c r="AA38" s="156"/>
      <c r="AB38" s="156"/>
      <c r="AC38" s="156"/>
      <c r="AD38" s="123"/>
      <c r="AE38" s="123"/>
      <c r="AF38" s="123"/>
      <c r="AG38" s="123"/>
      <c r="AH38" s="123"/>
      <c r="AI38" s="122"/>
      <c r="AJ38" s="122"/>
    </row>
    <row r="39" spans="1:36" x14ac:dyDescent="0.2">
      <c r="A39" s="110" t="s">
        <v>502</v>
      </c>
      <c r="B39" s="111"/>
      <c r="C39" s="111"/>
      <c r="D39" s="111"/>
      <c r="E39" s="111"/>
      <c r="F39" s="111"/>
      <c r="G39" s="111"/>
      <c r="H39" s="111"/>
      <c r="I39" s="111"/>
      <c r="J39" s="111"/>
      <c r="K39" s="111"/>
      <c r="L39" s="111"/>
      <c r="M39" s="111"/>
      <c r="N39" s="111"/>
      <c r="O39" s="111"/>
      <c r="P39" s="111"/>
      <c r="Q39" s="111"/>
      <c r="R39" s="111"/>
      <c r="S39" s="111">
        <v>42.3</v>
      </c>
      <c r="T39" s="111">
        <v>42.6</v>
      </c>
      <c r="U39" s="111">
        <v>42.5</v>
      </c>
      <c r="V39" s="111">
        <v>42.2</v>
      </c>
      <c r="W39" s="111">
        <v>42</v>
      </c>
      <c r="X39" s="111">
        <v>41.8</v>
      </c>
      <c r="Y39" s="155"/>
      <c r="Z39" s="155"/>
      <c r="AA39" s="156"/>
      <c r="AB39" s="156"/>
      <c r="AC39" s="156"/>
      <c r="AD39" s="123"/>
      <c r="AE39" s="123"/>
      <c r="AF39" s="123"/>
      <c r="AG39" s="123"/>
      <c r="AH39" s="123"/>
      <c r="AI39" s="122"/>
      <c r="AJ39" s="122"/>
    </row>
    <row r="40" spans="1:36" x14ac:dyDescent="0.2">
      <c r="A40" s="110" t="s">
        <v>503</v>
      </c>
      <c r="B40" s="111"/>
      <c r="C40" s="111"/>
      <c r="D40" s="111"/>
      <c r="E40" s="111"/>
      <c r="F40" s="111"/>
      <c r="G40" s="111"/>
      <c r="H40" s="111"/>
      <c r="I40" s="111"/>
      <c r="J40" s="111"/>
      <c r="K40" s="111"/>
      <c r="L40" s="111"/>
      <c r="M40" s="111"/>
      <c r="N40" s="111"/>
      <c r="O40" s="111"/>
      <c r="P40" s="111"/>
      <c r="Q40" s="111"/>
      <c r="R40" s="111"/>
      <c r="S40" s="111"/>
      <c r="T40" s="111">
        <v>42</v>
      </c>
      <c r="U40" s="111">
        <v>42</v>
      </c>
      <c r="V40" s="111">
        <v>41.7</v>
      </c>
      <c r="W40" s="111">
        <v>41.6</v>
      </c>
      <c r="X40" s="111">
        <v>41.5</v>
      </c>
      <c r="Y40" s="111">
        <v>41.5</v>
      </c>
      <c r="Z40" s="155"/>
      <c r="AA40" s="156"/>
      <c r="AB40" s="156"/>
      <c r="AC40" s="156"/>
      <c r="AD40" s="123"/>
      <c r="AE40" s="123"/>
      <c r="AF40" s="123"/>
      <c r="AG40" s="123"/>
      <c r="AH40" s="123"/>
      <c r="AI40" s="122"/>
      <c r="AJ40" s="122"/>
    </row>
    <row r="41" spans="1:36" x14ac:dyDescent="0.2">
      <c r="A41" s="110" t="s">
        <v>504</v>
      </c>
      <c r="B41" s="155"/>
      <c r="C41" s="155"/>
      <c r="D41" s="155"/>
      <c r="E41" s="155"/>
      <c r="F41" s="155"/>
      <c r="G41" s="155"/>
      <c r="H41" s="155"/>
      <c r="I41" s="155"/>
      <c r="J41" s="155"/>
      <c r="K41" s="155"/>
      <c r="L41" s="155"/>
      <c r="M41" s="155"/>
      <c r="N41" s="155"/>
      <c r="O41" s="155"/>
      <c r="P41" s="155"/>
      <c r="Q41" s="155"/>
      <c r="R41" s="155"/>
      <c r="S41" s="111"/>
      <c r="T41" s="111">
        <v>41.7</v>
      </c>
      <c r="U41" s="111">
        <v>41.9</v>
      </c>
      <c r="V41" s="111">
        <v>41.7</v>
      </c>
      <c r="W41" s="111">
        <v>41.7</v>
      </c>
      <c r="X41" s="111">
        <v>41.3</v>
      </c>
      <c r="Y41" s="111">
        <v>41.1</v>
      </c>
      <c r="Z41" s="155"/>
      <c r="AA41" s="156"/>
      <c r="AB41" s="156"/>
      <c r="AC41" s="156"/>
      <c r="AD41" s="123"/>
      <c r="AE41" s="123"/>
      <c r="AF41" s="123"/>
      <c r="AG41" s="123"/>
      <c r="AH41" s="123"/>
      <c r="AI41" s="122"/>
      <c r="AJ41" s="122"/>
    </row>
    <row r="42" spans="1:36" x14ac:dyDescent="0.2">
      <c r="A42" s="110" t="s">
        <v>505</v>
      </c>
      <c r="B42" s="155"/>
      <c r="C42" s="155"/>
      <c r="D42" s="155"/>
      <c r="E42" s="155"/>
      <c r="F42" s="155"/>
      <c r="G42" s="155"/>
      <c r="H42" s="155"/>
      <c r="I42" s="155"/>
      <c r="J42" s="155"/>
      <c r="K42" s="155"/>
      <c r="L42" s="155"/>
      <c r="M42" s="155"/>
      <c r="N42" s="155"/>
      <c r="O42" s="155"/>
      <c r="P42" s="155"/>
      <c r="Q42" s="155"/>
      <c r="R42" s="155"/>
      <c r="S42" s="155"/>
      <c r="T42" s="155"/>
      <c r="U42" s="111">
        <v>42.6</v>
      </c>
      <c r="V42" s="111">
        <v>44.2</v>
      </c>
      <c r="W42" s="111">
        <v>44</v>
      </c>
      <c r="X42" s="111">
        <v>43.2</v>
      </c>
      <c r="Y42" s="111">
        <v>42.3</v>
      </c>
      <c r="Z42" s="111">
        <v>41.5</v>
      </c>
      <c r="AA42" s="156"/>
      <c r="AB42" s="156"/>
      <c r="AC42" s="156"/>
      <c r="AD42" s="123"/>
      <c r="AE42" s="123"/>
      <c r="AF42" s="123"/>
      <c r="AG42" s="123"/>
      <c r="AH42" s="123"/>
      <c r="AI42" s="122"/>
      <c r="AJ42" s="122"/>
    </row>
    <row r="43" spans="1:36" x14ac:dyDescent="0.2">
      <c r="A43" s="110" t="s">
        <v>506</v>
      </c>
      <c r="B43" s="155"/>
      <c r="C43" s="155"/>
      <c r="D43" s="155"/>
      <c r="E43" s="155"/>
      <c r="F43" s="155"/>
      <c r="G43" s="155"/>
      <c r="H43" s="155"/>
      <c r="I43" s="155"/>
      <c r="J43" s="155"/>
      <c r="K43" s="155"/>
      <c r="L43" s="155"/>
      <c r="M43" s="155"/>
      <c r="N43" s="155"/>
      <c r="O43" s="155"/>
      <c r="P43" s="155"/>
      <c r="Q43" s="155"/>
      <c r="R43" s="155"/>
      <c r="S43" s="155"/>
      <c r="T43" s="155"/>
      <c r="U43" s="111">
        <v>43.1</v>
      </c>
      <c r="V43" s="111">
        <v>47.5</v>
      </c>
      <c r="W43" s="111">
        <v>48.1</v>
      </c>
      <c r="X43" s="111">
        <v>46.3</v>
      </c>
      <c r="Y43" s="111">
        <v>44.9</v>
      </c>
      <c r="Z43" s="111">
        <v>43.5</v>
      </c>
      <c r="AA43" s="156"/>
      <c r="AB43" s="156"/>
      <c r="AC43" s="156"/>
      <c r="AD43" s="123"/>
      <c r="AE43" s="123"/>
      <c r="AF43" s="123"/>
      <c r="AG43" s="123"/>
      <c r="AH43" s="123"/>
      <c r="AI43" s="122"/>
      <c r="AJ43" s="122"/>
    </row>
    <row r="44" spans="1:36" x14ac:dyDescent="0.2">
      <c r="A44" s="110" t="s">
        <v>507</v>
      </c>
      <c r="B44" s="155"/>
      <c r="C44" s="155"/>
      <c r="D44" s="155"/>
      <c r="E44" s="155"/>
      <c r="F44" s="155"/>
      <c r="G44" s="155"/>
      <c r="H44" s="155"/>
      <c r="I44" s="155"/>
      <c r="J44" s="155"/>
      <c r="K44" s="155"/>
      <c r="L44" s="155"/>
      <c r="M44" s="155"/>
      <c r="N44" s="155"/>
      <c r="O44" s="155"/>
      <c r="P44" s="155"/>
      <c r="Q44" s="155"/>
      <c r="R44" s="155"/>
      <c r="S44" s="155"/>
      <c r="T44" s="155"/>
      <c r="U44" s="155"/>
      <c r="V44" s="111">
        <v>48</v>
      </c>
      <c r="W44" s="111">
        <v>48</v>
      </c>
      <c r="X44" s="111">
        <v>46.4</v>
      </c>
      <c r="Y44" s="111">
        <v>44.9</v>
      </c>
      <c r="Z44" s="111">
        <v>43.3</v>
      </c>
      <c r="AA44" s="111">
        <v>42.2</v>
      </c>
      <c r="AB44" s="156"/>
      <c r="AC44" s="156"/>
      <c r="AD44" s="123"/>
      <c r="AE44" s="123"/>
      <c r="AF44" s="123"/>
      <c r="AG44" s="123"/>
      <c r="AH44" s="123"/>
      <c r="AI44" s="122"/>
      <c r="AJ44" s="122"/>
    </row>
    <row r="45" spans="1:36" x14ac:dyDescent="0.2">
      <c r="A45" s="110" t="s">
        <v>508</v>
      </c>
      <c r="B45" s="155"/>
      <c r="C45" s="155"/>
      <c r="D45" s="155"/>
      <c r="E45" s="155"/>
      <c r="F45" s="155"/>
      <c r="G45" s="155"/>
      <c r="H45" s="155"/>
      <c r="I45" s="155"/>
      <c r="J45" s="155"/>
      <c r="K45" s="155"/>
      <c r="L45" s="155"/>
      <c r="M45" s="155"/>
      <c r="N45" s="155"/>
      <c r="O45" s="155"/>
      <c r="P45" s="155"/>
      <c r="Q45" s="155"/>
      <c r="R45" s="155"/>
      <c r="S45" s="155"/>
      <c r="T45" s="155"/>
      <c r="U45" s="155"/>
      <c r="V45" s="111">
        <v>47.9</v>
      </c>
      <c r="W45" s="111">
        <v>48.1</v>
      </c>
      <c r="X45" s="111">
        <v>46.5</v>
      </c>
      <c r="Y45" s="111">
        <v>45.1</v>
      </c>
      <c r="Z45" s="111">
        <v>43.5</v>
      </c>
      <c r="AA45" s="111">
        <v>42.4</v>
      </c>
      <c r="AB45" s="156"/>
      <c r="AC45" s="156"/>
      <c r="AD45" s="123"/>
      <c r="AE45" s="123"/>
      <c r="AF45" s="123"/>
      <c r="AG45" s="123"/>
      <c r="AH45" s="123"/>
      <c r="AI45" s="122"/>
      <c r="AJ45" s="122"/>
    </row>
    <row r="46" spans="1:36" x14ac:dyDescent="0.2">
      <c r="A46" s="110" t="s">
        <v>85</v>
      </c>
      <c r="B46" s="155"/>
      <c r="C46" s="155"/>
      <c r="D46" s="155"/>
      <c r="E46" s="155"/>
      <c r="F46" s="155"/>
      <c r="G46" s="155"/>
      <c r="H46" s="155"/>
      <c r="I46" s="155"/>
      <c r="J46" s="155"/>
      <c r="K46" s="155"/>
      <c r="L46" s="155"/>
      <c r="M46" s="155"/>
      <c r="N46" s="155"/>
      <c r="O46" s="155"/>
      <c r="P46" s="155"/>
      <c r="Q46" s="155"/>
      <c r="R46" s="155"/>
      <c r="S46" s="155"/>
      <c r="T46" s="155"/>
      <c r="U46" s="155">
        <v>43.9</v>
      </c>
      <c r="V46" s="155">
        <v>47.5</v>
      </c>
      <c r="W46" s="111">
        <v>47.3</v>
      </c>
      <c r="X46" s="111">
        <v>45.5</v>
      </c>
      <c r="Y46" s="111">
        <v>43.9</v>
      </c>
      <c r="Z46" s="111">
        <v>42.2</v>
      </c>
      <c r="AA46" s="111">
        <v>40.9</v>
      </c>
      <c r="AB46" s="111">
        <v>39.799999999999997</v>
      </c>
      <c r="AC46" s="156"/>
      <c r="AD46" s="123"/>
      <c r="AE46" s="123"/>
      <c r="AF46" s="123"/>
      <c r="AG46" s="123"/>
      <c r="AH46" s="123"/>
      <c r="AI46" s="122"/>
      <c r="AJ46" s="122"/>
    </row>
    <row r="47" spans="1:36" x14ac:dyDescent="0.2">
      <c r="A47" s="110" t="s">
        <v>86</v>
      </c>
      <c r="B47" s="155"/>
      <c r="C47" s="155"/>
      <c r="D47" s="155"/>
      <c r="E47" s="155"/>
      <c r="F47" s="155"/>
      <c r="G47" s="155"/>
      <c r="H47" s="155"/>
      <c r="I47" s="155"/>
      <c r="J47" s="155"/>
      <c r="K47" s="155"/>
      <c r="L47" s="155"/>
      <c r="M47" s="155"/>
      <c r="N47" s="155"/>
      <c r="O47" s="155"/>
      <c r="P47" s="155"/>
      <c r="Q47" s="155"/>
      <c r="R47" s="155"/>
      <c r="S47" s="155"/>
      <c r="T47" s="155"/>
      <c r="U47" s="155"/>
      <c r="V47" s="155">
        <v>47.7</v>
      </c>
      <c r="W47" s="111">
        <v>47.1</v>
      </c>
      <c r="X47" s="111">
        <v>45.4</v>
      </c>
      <c r="Y47" s="111">
        <v>43.7</v>
      </c>
      <c r="Z47" s="111">
        <v>41.8</v>
      </c>
      <c r="AA47" s="111">
        <v>40.4</v>
      </c>
      <c r="AB47" s="111">
        <v>39.299999999999997</v>
      </c>
      <c r="AC47" s="156"/>
      <c r="AD47" s="123"/>
      <c r="AE47" s="123"/>
      <c r="AF47" s="123"/>
      <c r="AG47" s="123"/>
      <c r="AH47" s="123"/>
      <c r="AI47" s="122"/>
      <c r="AJ47" s="122"/>
    </row>
    <row r="48" spans="1:36" x14ac:dyDescent="0.2">
      <c r="A48" s="110" t="s">
        <v>87</v>
      </c>
      <c r="B48" s="156"/>
      <c r="C48" s="156"/>
      <c r="D48" s="156"/>
      <c r="E48" s="156"/>
      <c r="F48" s="156"/>
      <c r="G48" s="156"/>
      <c r="H48" s="156"/>
      <c r="I48" s="156"/>
      <c r="J48" s="156"/>
      <c r="K48" s="156"/>
      <c r="L48" s="156"/>
      <c r="M48" s="156"/>
      <c r="N48" s="156"/>
      <c r="O48" s="156"/>
      <c r="P48" s="156"/>
      <c r="Q48" s="156"/>
      <c r="R48" s="156"/>
      <c r="S48" s="156"/>
      <c r="T48" s="156"/>
      <c r="U48" s="156"/>
      <c r="V48" s="156">
        <v>47.7</v>
      </c>
      <c r="W48" s="111">
        <v>47.1</v>
      </c>
      <c r="X48" s="111">
        <v>46</v>
      </c>
      <c r="Y48" s="111">
        <v>44.3</v>
      </c>
      <c r="Z48" s="111">
        <v>42.5</v>
      </c>
      <c r="AA48" s="111">
        <v>41</v>
      </c>
      <c r="AB48" s="111">
        <v>39.9</v>
      </c>
      <c r="AC48" s="156"/>
      <c r="AD48" s="123"/>
      <c r="AE48" s="123"/>
      <c r="AF48" s="123"/>
      <c r="AG48" s="123"/>
      <c r="AH48" s="123"/>
      <c r="AI48" s="122"/>
      <c r="AJ48" s="122"/>
    </row>
    <row r="49" spans="1:36" x14ac:dyDescent="0.2">
      <c r="A49" s="110" t="s">
        <v>88</v>
      </c>
      <c r="B49" s="156"/>
      <c r="C49" s="156"/>
      <c r="D49" s="156"/>
      <c r="E49" s="156"/>
      <c r="F49" s="156"/>
      <c r="G49" s="156"/>
      <c r="H49" s="156"/>
      <c r="I49" s="156"/>
      <c r="J49" s="156"/>
      <c r="K49" s="156"/>
      <c r="L49" s="156"/>
      <c r="M49" s="156"/>
      <c r="N49" s="156"/>
      <c r="O49" s="156"/>
      <c r="P49" s="156"/>
      <c r="Q49" s="156"/>
      <c r="R49" s="156"/>
      <c r="S49" s="156"/>
      <c r="T49" s="156"/>
      <c r="U49" s="156"/>
      <c r="V49" s="156"/>
      <c r="W49" s="156">
        <v>46.6</v>
      </c>
      <c r="X49" s="111">
        <v>46.2</v>
      </c>
      <c r="Y49" s="111">
        <v>45.3</v>
      </c>
      <c r="Z49" s="111">
        <v>43.7</v>
      </c>
      <c r="AA49" s="111">
        <v>42.2</v>
      </c>
      <c r="AB49" s="111">
        <v>40.5</v>
      </c>
      <c r="AC49" s="111">
        <v>39</v>
      </c>
      <c r="AD49" s="123"/>
      <c r="AE49" s="123"/>
      <c r="AF49" s="123"/>
      <c r="AG49" s="123"/>
      <c r="AH49" s="123"/>
      <c r="AI49" s="122"/>
      <c r="AJ49" s="122"/>
    </row>
    <row r="50" spans="1:36" x14ac:dyDescent="0.2">
      <c r="A50" s="110" t="s">
        <v>89</v>
      </c>
      <c r="B50" s="156"/>
      <c r="C50" s="156"/>
      <c r="D50" s="156"/>
      <c r="E50" s="156"/>
      <c r="F50" s="156"/>
      <c r="G50" s="156"/>
      <c r="H50" s="156"/>
      <c r="I50" s="156"/>
      <c r="J50" s="156"/>
      <c r="K50" s="156"/>
      <c r="L50" s="156"/>
      <c r="M50" s="156"/>
      <c r="N50" s="156"/>
      <c r="O50" s="156"/>
      <c r="P50" s="156"/>
      <c r="Q50" s="156"/>
      <c r="R50" s="156"/>
      <c r="S50" s="156"/>
      <c r="T50" s="156"/>
      <c r="U50" s="156"/>
      <c r="V50" s="156"/>
      <c r="W50" s="156">
        <v>46.5</v>
      </c>
      <c r="X50" s="111">
        <v>45.8</v>
      </c>
      <c r="Y50" s="111">
        <v>43.4</v>
      </c>
      <c r="Z50" s="111">
        <v>43.6</v>
      </c>
      <c r="AA50" s="111">
        <v>42.2</v>
      </c>
      <c r="AB50" s="111">
        <v>40.5</v>
      </c>
      <c r="AC50" s="111">
        <v>39</v>
      </c>
      <c r="AD50" s="123"/>
      <c r="AE50" s="123"/>
      <c r="AF50" s="123"/>
      <c r="AG50" s="123"/>
      <c r="AH50" s="123"/>
      <c r="AI50" s="122"/>
      <c r="AJ50" s="122"/>
    </row>
    <row r="51" spans="1:36" x14ac:dyDescent="0.2">
      <c r="A51" s="110" t="s">
        <v>90</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v>45.2</v>
      </c>
      <c r="Y51" s="111">
        <v>43.1</v>
      </c>
      <c r="Z51" s="111">
        <v>44.4</v>
      </c>
      <c r="AA51" s="111">
        <v>43.3</v>
      </c>
      <c r="AB51" s="111">
        <v>42.2</v>
      </c>
      <c r="AC51" s="111">
        <v>40.9</v>
      </c>
      <c r="AD51" s="111">
        <v>39.5</v>
      </c>
      <c r="AE51" s="123"/>
      <c r="AF51" s="123"/>
      <c r="AG51" s="123"/>
      <c r="AH51" s="123"/>
      <c r="AI51" s="122"/>
      <c r="AJ51" s="122"/>
    </row>
    <row r="52" spans="1:36" x14ac:dyDescent="0.2">
      <c r="A52" s="110" t="s">
        <v>91</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v>45.5</v>
      </c>
      <c r="Y52" s="111">
        <v>43.6</v>
      </c>
      <c r="Z52" s="111">
        <v>45.2</v>
      </c>
      <c r="AA52" s="111">
        <v>44</v>
      </c>
      <c r="AB52" s="111">
        <v>43.1</v>
      </c>
      <c r="AC52" s="111">
        <v>41.8</v>
      </c>
      <c r="AD52" s="111">
        <v>40.5</v>
      </c>
      <c r="AE52" s="123"/>
      <c r="AF52" s="123"/>
      <c r="AG52" s="123"/>
      <c r="AH52" s="123"/>
      <c r="AI52" s="122"/>
      <c r="AJ52" s="122"/>
    </row>
    <row r="53" spans="1:36" x14ac:dyDescent="0.2">
      <c r="A53" s="110" t="s">
        <v>92</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11">
        <v>42.9</v>
      </c>
      <c r="Z53" s="111">
        <v>43.7</v>
      </c>
      <c r="AA53" s="111">
        <v>42.7</v>
      </c>
      <c r="AB53" s="111">
        <v>41.9</v>
      </c>
      <c r="AC53" s="111">
        <v>40.700000000000003</v>
      </c>
      <c r="AD53" s="111">
        <v>39.5</v>
      </c>
      <c r="AE53" s="111">
        <v>38.4</v>
      </c>
      <c r="AF53" s="111"/>
      <c r="AG53" s="123"/>
      <c r="AH53" s="123"/>
      <c r="AI53" s="122"/>
      <c r="AJ53" s="122"/>
    </row>
    <row r="54" spans="1:36" x14ac:dyDescent="0.2">
      <c r="A54" s="110" t="s">
        <v>93</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11">
        <v>42.9</v>
      </c>
      <c r="Z54" s="111">
        <v>43.5</v>
      </c>
      <c r="AA54" s="111">
        <v>42.5</v>
      </c>
      <c r="AB54" s="111">
        <v>41.6</v>
      </c>
      <c r="AC54" s="111">
        <v>40.200000000000003</v>
      </c>
      <c r="AD54" s="111">
        <v>38.9</v>
      </c>
      <c r="AE54" s="111">
        <v>38</v>
      </c>
      <c r="AF54" s="111"/>
      <c r="AG54" s="123"/>
      <c r="AH54" s="123"/>
      <c r="AI54" s="122"/>
      <c r="AJ54" s="122"/>
    </row>
    <row r="55" spans="1:36" x14ac:dyDescent="0.2">
      <c r="A55" s="110" t="s">
        <v>94</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11"/>
      <c r="Z55" s="111">
        <v>41.5</v>
      </c>
      <c r="AA55" s="111">
        <v>40.5</v>
      </c>
      <c r="AB55" s="111">
        <v>39.5</v>
      </c>
      <c r="AC55" s="111">
        <v>38.200000000000003</v>
      </c>
      <c r="AD55" s="111">
        <v>36.9</v>
      </c>
      <c r="AE55" s="111">
        <v>36</v>
      </c>
      <c r="AF55" s="111">
        <v>35.200000000000003</v>
      </c>
      <c r="AG55" s="123"/>
      <c r="AH55" s="123"/>
      <c r="AI55" s="122"/>
      <c r="AJ55" s="122"/>
    </row>
    <row r="56" spans="1:36" x14ac:dyDescent="0.2">
      <c r="A56" s="190" t="s">
        <v>95</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11"/>
      <c r="Z56" s="111">
        <v>41.7</v>
      </c>
      <c r="AA56" s="111">
        <v>40.700000000000003</v>
      </c>
      <c r="AB56" s="111">
        <v>39.6</v>
      </c>
      <c r="AC56" s="111">
        <v>38.1</v>
      </c>
      <c r="AD56" s="111">
        <v>36.799999999999997</v>
      </c>
      <c r="AE56" s="111">
        <v>36</v>
      </c>
      <c r="AF56" s="111">
        <v>36</v>
      </c>
      <c r="AG56" s="123"/>
      <c r="AH56" s="123"/>
      <c r="AI56" s="122"/>
      <c r="AJ56" s="122"/>
    </row>
    <row r="57" spans="1:36" x14ac:dyDescent="0.2">
      <c r="A57" s="185" t="s">
        <v>96</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11">
        <v>40.700000000000003</v>
      </c>
      <c r="AB57" s="111">
        <v>39.6</v>
      </c>
      <c r="AC57" s="111">
        <v>38.700000000000003</v>
      </c>
      <c r="AD57" s="111">
        <v>37.799999999999997</v>
      </c>
      <c r="AE57" s="111">
        <v>37</v>
      </c>
      <c r="AF57" s="111">
        <v>36.299999999999997</v>
      </c>
      <c r="AG57" s="111">
        <v>36.299999999999997</v>
      </c>
      <c r="AH57" s="123"/>
      <c r="AI57" s="122"/>
      <c r="AJ57" s="122"/>
    </row>
    <row r="58" spans="1:36" x14ac:dyDescent="0.2">
      <c r="A58" s="185" t="s">
        <v>97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v>40.9</v>
      </c>
      <c r="AB58" s="123">
        <v>39.700000000000003</v>
      </c>
      <c r="AC58" s="123">
        <v>39.1</v>
      </c>
      <c r="AD58" s="123">
        <v>38.1</v>
      </c>
      <c r="AE58" s="123">
        <v>37.200000000000003</v>
      </c>
      <c r="AF58" s="123">
        <v>36.5</v>
      </c>
      <c r="AG58" s="123">
        <v>36.4</v>
      </c>
      <c r="AH58" s="123"/>
      <c r="AI58" s="122"/>
      <c r="AJ58" s="122"/>
    </row>
    <row r="59" spans="1:36" x14ac:dyDescent="0.2">
      <c r="A59" s="185" t="s">
        <v>98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v>40.760200271628769</v>
      </c>
      <c r="AB59" s="123">
        <v>40.196856793761526</v>
      </c>
      <c r="AC59" s="123">
        <v>39.733785744226118</v>
      </c>
      <c r="AD59" s="123">
        <v>38.82352899999119</v>
      </c>
      <c r="AE59" s="123">
        <v>38.025961149393446</v>
      </c>
      <c r="AF59" s="123">
        <v>37.018253117403503</v>
      </c>
      <c r="AG59" s="123">
        <v>36.867409044137936</v>
      </c>
      <c r="AH59" s="123"/>
      <c r="AI59" s="122"/>
      <c r="AJ59" s="122"/>
    </row>
    <row r="60" spans="1:36" x14ac:dyDescent="0.2">
      <c r="A60" s="190" t="s">
        <v>241</v>
      </c>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c r="AA60" s="192"/>
      <c r="AB60" s="123">
        <v>40.147397542028578</v>
      </c>
      <c r="AC60" s="123">
        <v>39.912304038108502</v>
      </c>
      <c r="AD60" s="123">
        <v>39.821443439058989</v>
      </c>
      <c r="AE60" s="123">
        <v>39.095110122578461</v>
      </c>
      <c r="AF60" s="123">
        <v>38.017158313574264</v>
      </c>
      <c r="AG60" s="123">
        <v>37.967314806606453</v>
      </c>
      <c r="AH60" s="123">
        <v>37.784463541829425</v>
      </c>
      <c r="AI60" s="122"/>
      <c r="AJ60" s="122"/>
    </row>
    <row r="61" spans="1:36" x14ac:dyDescent="0.2">
      <c r="A61" s="190" t="s">
        <v>436</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3">
        <v>39.979393513888425</v>
      </c>
      <c r="AC61" s="123">
        <v>39.343035520344102</v>
      </c>
      <c r="AD61" s="123">
        <v>39.552803246680732</v>
      </c>
      <c r="AE61" s="123">
        <v>39.002801558391745</v>
      </c>
      <c r="AF61" s="123">
        <v>38.193082605868973</v>
      </c>
      <c r="AG61" s="123">
        <v>38.001955317151292</v>
      </c>
      <c r="AH61" s="123">
        <v>37.87558931528325</v>
      </c>
      <c r="AI61" s="122"/>
      <c r="AJ61" s="122"/>
    </row>
    <row r="62" spans="1:36" x14ac:dyDescent="0.2">
      <c r="A62" s="190" t="s">
        <v>444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3"/>
      <c r="AC62" s="114">
        <v>38.984354574462394</v>
      </c>
      <c r="AD62" s="114">
        <v>38.925530546108384</v>
      </c>
      <c r="AE62" s="114">
        <v>38.529591789478538</v>
      </c>
      <c r="AF62" s="114">
        <v>38.312794654215452</v>
      </c>
      <c r="AG62" s="114">
        <v>38.21505119112377</v>
      </c>
      <c r="AH62" s="114">
        <v>37.919604868086537</v>
      </c>
      <c r="AI62" s="114">
        <v>37.748635063602052</v>
      </c>
      <c r="AJ62" s="122"/>
    </row>
    <row r="63" spans="1:36" x14ac:dyDescent="0.2">
      <c r="A63" s="190" t="s">
        <v>520</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3"/>
      <c r="AC63" s="123">
        <v>38.867772014257916</v>
      </c>
      <c r="AD63" s="123">
        <v>38.816004414592413</v>
      </c>
      <c r="AE63" s="123">
        <v>38.414374511234804</v>
      </c>
      <c r="AF63" s="123">
        <v>38.310944518189203</v>
      </c>
      <c r="AG63" s="123">
        <v>38.085358231369675</v>
      </c>
      <c r="AH63" s="123">
        <v>37.77847819927976</v>
      </c>
      <c r="AI63" s="123">
        <v>37.589564996400696</v>
      </c>
      <c r="AJ63" s="122"/>
    </row>
    <row r="64" spans="1:36" x14ac:dyDescent="0.2">
      <c r="A64" s="190" t="s">
        <v>532</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3"/>
      <c r="AC64" s="122"/>
      <c r="AD64" s="123">
        <v>38.526796829234797</v>
      </c>
      <c r="AE64" s="123">
        <v>38.228287754651177</v>
      </c>
      <c r="AF64" s="123">
        <v>38.286808083053586</v>
      </c>
      <c r="AG64" s="123">
        <v>38.146951337664625</v>
      </c>
      <c r="AH64" s="123">
        <v>38.010956089288939</v>
      </c>
      <c r="AI64" s="123">
        <v>37.897634157959104</v>
      </c>
      <c r="AJ64" s="123">
        <v>37.941696002395545</v>
      </c>
    </row>
    <row r="65" spans="1:42" x14ac:dyDescent="0.2">
      <c r="A65" s="190" t="s">
        <v>547</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3"/>
      <c r="AC65" s="122"/>
      <c r="AD65" s="123">
        <v>38.466153423363799</v>
      </c>
      <c r="AE65" s="123">
        <v>38.104066934381855</v>
      </c>
      <c r="AF65" s="123">
        <v>38.217625553190246</v>
      </c>
      <c r="AG65" s="123">
        <v>38.033623014528793</v>
      </c>
      <c r="AH65" s="123">
        <v>37.859511750080863</v>
      </c>
      <c r="AI65" s="123">
        <v>37.745697220613984</v>
      </c>
      <c r="AJ65" s="123">
        <v>37.76492795731923</v>
      </c>
    </row>
    <row r="66" spans="1:42" x14ac:dyDescent="0.2">
      <c r="A66" s="185" t="s">
        <v>555</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3"/>
      <c r="AC66" s="122"/>
      <c r="AE66" s="123">
        <v>39.279589206757279</v>
      </c>
      <c r="AF66" s="123">
        <v>39.789384068362139</v>
      </c>
      <c r="AG66" s="123">
        <v>40.256881343764753</v>
      </c>
      <c r="AH66" s="123">
        <v>40.829629409967289</v>
      </c>
      <c r="AI66" s="123">
        <v>40.784620146780107</v>
      </c>
      <c r="AJ66" s="123">
        <v>40.790021596208227</v>
      </c>
      <c r="AK66" s="123">
        <v>40.697527062982289</v>
      </c>
    </row>
    <row r="67" spans="1:42" x14ac:dyDescent="0.2">
      <c r="A67" s="185" t="s">
        <v>578</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3"/>
      <c r="AC67" s="122"/>
      <c r="AE67" s="123"/>
      <c r="AF67" s="123">
        <v>39.84144632548275</v>
      </c>
      <c r="AG67" s="123">
        <v>56.273802200281608</v>
      </c>
      <c r="AH67" s="123">
        <v>45.57741987796819</v>
      </c>
      <c r="AI67" s="123">
        <v>42.131980655136438</v>
      </c>
      <c r="AJ67" s="123">
        <v>42.091375418573037</v>
      </c>
      <c r="AK67" s="123">
        <v>41.960379781201894</v>
      </c>
      <c r="AL67" s="123">
        <v>41.945289331524172</v>
      </c>
    </row>
    <row r="68" spans="1:42" x14ac:dyDescent="0.2">
      <c r="A68" s="185" t="s">
        <v>581</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3"/>
      <c r="AC68" s="122"/>
      <c r="AE68" s="123"/>
      <c r="AF68" s="123">
        <v>39.802039227958382</v>
      </c>
      <c r="AG68" s="123">
        <v>54.417248971050412</v>
      </c>
      <c r="AH68" s="123">
        <v>46.512284496313164</v>
      </c>
      <c r="AI68" s="123">
        <v>41.782790084882464</v>
      </c>
      <c r="AJ68" s="123">
        <v>41.885583545628371</v>
      </c>
      <c r="AK68" s="123">
        <v>41.879975739722951</v>
      </c>
      <c r="AL68" s="123">
        <v>41.913084665555672</v>
      </c>
    </row>
    <row r="69" spans="1:42" x14ac:dyDescent="0.2">
      <c r="A69" s="185" t="s">
        <v>584</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3"/>
      <c r="AC69" s="122"/>
      <c r="AE69" s="123"/>
      <c r="AF69" s="123"/>
      <c r="AG69" s="123">
        <v>53.135921622328596</v>
      </c>
      <c r="AH69" s="123">
        <v>45.092836682871337</v>
      </c>
      <c r="AI69" s="123">
        <v>42.142604261842486</v>
      </c>
      <c r="AJ69" s="123">
        <v>41.946513969340216</v>
      </c>
      <c r="AK69" s="123">
        <v>41.587460253816829</v>
      </c>
      <c r="AL69" s="123">
        <v>41.591238576539403</v>
      </c>
      <c r="AM69" s="123">
        <v>41.579515519762232</v>
      </c>
    </row>
    <row r="70" spans="1:42" x14ac:dyDescent="0.2">
      <c r="A70" s="185" t="s">
        <v>595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3"/>
      <c r="AC70" s="122"/>
      <c r="AE70" s="123"/>
      <c r="AF70" s="123"/>
      <c r="AG70" s="123">
        <v>52.055856203285288</v>
      </c>
      <c r="AH70" s="123">
        <v>43.449483238999399</v>
      </c>
      <c r="AI70" s="123">
        <v>43.236585911742949</v>
      </c>
      <c r="AJ70" s="123">
        <v>41.971204207953328</v>
      </c>
      <c r="AK70" s="123">
        <v>41.338005878501434</v>
      </c>
      <c r="AL70" s="123">
        <v>41.244886897600495</v>
      </c>
      <c r="AM70" s="123">
        <v>41.147441562573029</v>
      </c>
    </row>
    <row r="71" spans="1:42" x14ac:dyDescent="0.2">
      <c r="A71" s="185" t="s">
        <v>605</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3"/>
      <c r="AC71" s="122"/>
      <c r="AE71" s="123"/>
      <c r="AF71" s="123"/>
      <c r="AG71" s="123"/>
      <c r="AH71" s="123">
        <v>44.706398629877356</v>
      </c>
      <c r="AI71" s="123">
        <v>47.330991879203772</v>
      </c>
      <c r="AJ71" s="123">
        <v>47.158253471769775</v>
      </c>
      <c r="AK71" s="123">
        <v>44.913812923202769</v>
      </c>
      <c r="AL71" s="123">
        <v>44.197852622558877</v>
      </c>
      <c r="AM71" s="123">
        <v>44.013472598282007</v>
      </c>
      <c r="AN71" s="123">
        <v>43.422417493336056</v>
      </c>
    </row>
    <row r="72" spans="1:42" x14ac:dyDescent="0.2">
      <c r="A72" s="109"/>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14"/>
      <c r="AC72" s="114"/>
      <c r="AD72" s="114"/>
      <c r="AE72" s="114"/>
      <c r="AF72" s="114"/>
      <c r="AG72" s="114"/>
      <c r="AH72" s="114"/>
      <c r="AI72" s="122"/>
      <c r="AJ72" s="122"/>
    </row>
    <row r="73" spans="1:42" x14ac:dyDescent="0.2">
      <c r="A73" s="110" t="s">
        <v>287</v>
      </c>
      <c r="B73" s="114">
        <v>34.72824457274497</v>
      </c>
      <c r="C73" s="114">
        <v>34.980145890934757</v>
      </c>
      <c r="D73" s="114">
        <v>36.80665040280293</v>
      </c>
      <c r="E73" s="114">
        <v>38.388518400138679</v>
      </c>
      <c r="F73" s="114">
        <v>37.843655782104349</v>
      </c>
      <c r="G73" s="114">
        <v>37.571820191455593</v>
      </c>
      <c r="H73" s="114">
        <v>37.288751946674111</v>
      </c>
      <c r="I73" s="114">
        <v>35.539095860896353</v>
      </c>
      <c r="J73" s="114">
        <v>35.713457112613185</v>
      </c>
      <c r="K73" s="114">
        <v>35.17475626334442</v>
      </c>
      <c r="L73" s="114">
        <v>34.782530652039597</v>
      </c>
      <c r="M73" s="114">
        <v>35.104963381945034</v>
      </c>
      <c r="N73" s="114">
        <v>36.32162733879214</v>
      </c>
      <c r="O73" s="114">
        <v>37.562146053875487</v>
      </c>
      <c r="P73" s="114">
        <v>38.8698605968506</v>
      </c>
      <c r="Q73" s="114">
        <v>39.997228591990627</v>
      </c>
      <c r="R73" s="114">
        <v>39.946585782951082</v>
      </c>
      <c r="S73" s="114">
        <v>39.943063100359346</v>
      </c>
      <c r="T73" s="114">
        <v>40.265994140496623</v>
      </c>
      <c r="U73" s="114">
        <v>43.480712949524879</v>
      </c>
      <c r="V73" s="114">
        <v>46.362558611851043</v>
      </c>
      <c r="W73" s="114">
        <v>45.704193995120441</v>
      </c>
      <c r="X73" s="114">
        <v>44.647267601319172</v>
      </c>
      <c r="Y73" s="114">
        <v>44.048204296162737</v>
      </c>
      <c r="Z73" s="114">
        <v>42.428697034930593</v>
      </c>
      <c r="AA73" s="114">
        <v>41.979650268644811</v>
      </c>
      <c r="AB73" s="114">
        <v>41.061432619208595</v>
      </c>
      <c r="AC73" s="114">
        <v>40.158364274411731</v>
      </c>
      <c r="AD73" s="114">
        <v>39.922869336757131</v>
      </c>
      <c r="AE73" s="114">
        <v>39.403101750763128</v>
      </c>
      <c r="AF73" s="114">
        <v>39.61029117244734</v>
      </c>
      <c r="AG73" s="114">
        <v>53.036749834654508</v>
      </c>
      <c r="AH73" s="114">
        <v>44.706398629877356</v>
      </c>
      <c r="AI73" s="114" t="s">
        <v>322</v>
      </c>
      <c r="AJ73" s="114" t="s">
        <v>322</v>
      </c>
      <c r="AK73" s="22" t="s">
        <v>322</v>
      </c>
      <c r="AL73" s="22" t="s">
        <v>322</v>
      </c>
      <c r="AM73" s="22" t="s">
        <v>322</v>
      </c>
      <c r="AN73" s="22" t="s">
        <v>322</v>
      </c>
      <c r="AO73" s="22" t="s">
        <v>322</v>
      </c>
      <c r="AP73" s="22" t="s">
        <v>322</v>
      </c>
    </row>
    <row r="74" spans="1:42" x14ac:dyDescent="0.2">
      <c r="A74" s="129" t="s">
        <v>288</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14"/>
      <c r="AE74" s="122"/>
      <c r="AF74" s="122"/>
      <c r="AG74" s="122"/>
      <c r="AH74" s="122"/>
      <c r="AI74" s="122"/>
      <c r="AJ74" s="122"/>
    </row>
    <row r="76" spans="1:42" s="262" customFormat="1" ht="11.25" x14ac:dyDescent="0.2">
      <c r="A76" s="268" t="s">
        <v>566</v>
      </c>
      <c r="AD76" s="235">
        <v>38.466153423363799</v>
      </c>
      <c r="AE76" s="235">
        <v>39.918987696669433</v>
      </c>
      <c r="AF76" s="235">
        <v>40.039776934886731</v>
      </c>
      <c r="AG76" s="235">
        <v>39.867809087284002</v>
      </c>
      <c r="AH76" s="235">
        <v>39.6995858316698</v>
      </c>
      <c r="AI76" s="235">
        <v>39.591800131357019</v>
      </c>
      <c r="AJ76" s="235">
        <v>39.530041288046455</v>
      </c>
    </row>
    <row r="77" spans="1:42" s="262" customFormat="1" ht="11.25" x14ac:dyDescent="0.2">
      <c r="A77" s="269" t="s">
        <v>568</v>
      </c>
      <c r="AE77" s="235">
        <v>39.279589206757279</v>
      </c>
      <c r="AF77" s="235">
        <v>39.780018398946559</v>
      </c>
      <c r="AG77" s="235">
        <v>40.256417582837081</v>
      </c>
      <c r="AH77" s="235">
        <v>40.829158638929222</v>
      </c>
      <c r="AI77" s="235">
        <v>40.784201889454692</v>
      </c>
      <c r="AJ77" s="235">
        <v>40.789641202703173</v>
      </c>
      <c r="AK77" s="235">
        <v>40.697057891280117</v>
      </c>
    </row>
    <row r="102" spans="1:58" x14ac:dyDescent="0.2">
      <c r="AU102" s="22"/>
      <c r="AV102" s="22"/>
      <c r="AW102" s="22"/>
      <c r="AX102" s="22"/>
      <c r="AY102" s="22"/>
      <c r="AZ102" s="284">
        <v>133.27199999999999</v>
      </c>
      <c r="BA102" s="22">
        <v>177.03391923297974</v>
      </c>
      <c r="BB102" s="1">
        <v>140.02807449614903</v>
      </c>
      <c r="BC102" s="1">
        <v>84.326581987641745</v>
      </c>
      <c r="BD102" s="1">
        <v>76.915010221239271</v>
      </c>
      <c r="BE102" s="1">
        <v>80.345397634826071</v>
      </c>
      <c r="BF102" s="1">
        <v>69.197738504808768</v>
      </c>
    </row>
    <row r="103" spans="1:58" x14ac:dyDescent="0.2">
      <c r="A103" s="280"/>
      <c r="AU103" s="22"/>
      <c r="AV103" s="22"/>
      <c r="AW103" s="22"/>
      <c r="AX103" s="22"/>
      <c r="AY103" s="22"/>
      <c r="AZ103" s="22"/>
      <c r="BA103" s="22"/>
    </row>
  </sheetData>
  <phoneticPr fontId="63" type="noConversion"/>
  <hyperlinks>
    <hyperlink ref="A4" location="Contents!A1" display="Back to contents" xr:uid="{00000000-0004-0000-1200-000000000000}"/>
  </hyperlink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BF105"/>
  <sheetViews>
    <sheetView zoomScale="123" zoomScaleNormal="175"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2" s="88" customFormat="1" ht="40.5" customHeight="1" x14ac:dyDescent="0.3">
      <c r="A1" s="172" t="s">
        <v>83</v>
      </c>
      <c r="B1" s="170" t="s">
        <v>312</v>
      </c>
      <c r="C1" s="179"/>
    </row>
    <row r="2" spans="1:32" s="88" customFormat="1" ht="13.5" customHeight="1" x14ac:dyDescent="0.2">
      <c r="A2" s="109" t="s">
        <v>80</v>
      </c>
      <c r="B2" s="109" t="s">
        <v>544</v>
      </c>
      <c r="C2" s="109"/>
      <c r="D2" s="109"/>
      <c r="E2" s="109"/>
      <c r="F2" s="109"/>
      <c r="G2" s="109"/>
      <c r="H2" s="109"/>
      <c r="I2" s="109"/>
      <c r="J2" s="109"/>
      <c r="K2" s="109"/>
      <c r="L2" s="109"/>
      <c r="M2" s="109"/>
      <c r="N2" s="109"/>
      <c r="O2" s="109"/>
      <c r="P2" s="109"/>
      <c r="Q2" s="109"/>
    </row>
    <row r="3" spans="1:32" s="88" customFormat="1" ht="13.5" customHeight="1" x14ac:dyDescent="0.2">
      <c r="A3" s="109"/>
      <c r="B3" s="109"/>
      <c r="C3" s="109"/>
      <c r="D3" s="109"/>
      <c r="E3" s="109"/>
      <c r="F3" s="109"/>
      <c r="G3" s="109"/>
      <c r="H3" s="109"/>
      <c r="I3" s="109"/>
      <c r="J3" s="109"/>
      <c r="K3" s="109"/>
      <c r="L3" s="109"/>
      <c r="M3" s="109"/>
      <c r="N3" s="109"/>
      <c r="O3" s="109"/>
      <c r="P3" s="109"/>
      <c r="Q3" s="109"/>
    </row>
    <row r="4" spans="1:32" s="88" customFormat="1" ht="13.5" customHeight="1" x14ac:dyDescent="0.2">
      <c r="A4" s="108" t="s">
        <v>307</v>
      </c>
      <c r="B4" s="107" t="s">
        <v>46</v>
      </c>
      <c r="C4" s="107" t="s">
        <v>47</v>
      </c>
      <c r="D4" s="107" t="s">
        <v>14</v>
      </c>
      <c r="E4" s="107" t="s">
        <v>15</v>
      </c>
      <c r="F4" s="107" t="s">
        <v>13</v>
      </c>
      <c r="G4" s="107" t="s">
        <v>11</v>
      </c>
      <c r="H4" s="107" t="s">
        <v>12</v>
      </c>
      <c r="I4" s="107" t="s">
        <v>16</v>
      </c>
      <c r="J4" s="107" t="s">
        <v>17</v>
      </c>
      <c r="K4" s="107" t="s">
        <v>0</v>
      </c>
      <c r="L4" s="107" t="s">
        <v>1</v>
      </c>
      <c r="M4" s="107" t="s">
        <v>2</v>
      </c>
      <c r="N4" s="107" t="s">
        <v>3</v>
      </c>
      <c r="O4" s="107" t="s">
        <v>4</v>
      </c>
      <c r="P4" s="154" t="s">
        <v>5</v>
      </c>
      <c r="Q4" s="154" t="s">
        <v>6</v>
      </c>
      <c r="R4" s="154" t="s">
        <v>7</v>
      </c>
      <c r="S4" s="154" t="s">
        <v>8</v>
      </c>
      <c r="T4" s="154" t="s">
        <v>9</v>
      </c>
      <c r="U4" s="154" t="s">
        <v>10</v>
      </c>
      <c r="V4" s="154" t="s">
        <v>48</v>
      </c>
      <c r="W4" s="109" t="s">
        <v>61</v>
      </c>
      <c r="X4" s="109" t="s">
        <v>62</v>
      </c>
      <c r="Y4" s="109" t="s">
        <v>71</v>
      </c>
      <c r="Z4" s="109" t="s">
        <v>144</v>
      </c>
      <c r="AA4" s="109" t="s">
        <v>443</v>
      </c>
      <c r="AB4" s="109" t="s">
        <v>531</v>
      </c>
      <c r="AC4" s="109" t="s">
        <v>563</v>
      </c>
      <c r="AD4" s="109" t="s">
        <v>579</v>
      </c>
      <c r="AE4" s="109" t="s">
        <v>585</v>
      </c>
      <c r="AF4" s="109" t="s">
        <v>606</v>
      </c>
    </row>
    <row r="5" spans="1:32" x14ac:dyDescent="0.2">
      <c r="A5" s="110" t="s">
        <v>318</v>
      </c>
      <c r="B5" s="111">
        <v>-0.2</v>
      </c>
      <c r="C5" s="111">
        <v>-0.4</v>
      </c>
      <c r="D5" s="111">
        <v>-1</v>
      </c>
      <c r="E5" s="111">
        <v>-1.5</v>
      </c>
      <c r="F5" s="111">
        <v>-1.7</v>
      </c>
      <c r="G5" s="111">
        <v>-1.6</v>
      </c>
      <c r="H5" s="111">
        <v>-1.7</v>
      </c>
      <c r="I5" s="111"/>
      <c r="J5" s="111"/>
      <c r="K5" s="111"/>
      <c r="L5" s="111"/>
      <c r="M5" s="111"/>
      <c r="N5" s="111"/>
      <c r="O5" s="111"/>
      <c r="P5" s="111"/>
      <c r="Q5" s="155"/>
      <c r="R5" s="155"/>
      <c r="S5" s="156"/>
      <c r="T5" s="156"/>
      <c r="U5" s="156"/>
      <c r="V5" s="123"/>
      <c r="W5" s="123"/>
      <c r="X5" s="123"/>
      <c r="Y5" s="123"/>
      <c r="Z5" s="123"/>
      <c r="AA5" s="122"/>
      <c r="AB5" s="122"/>
    </row>
    <row r="6" spans="1:32" x14ac:dyDescent="0.2">
      <c r="A6" s="110" t="s">
        <v>486</v>
      </c>
      <c r="B6" s="111">
        <v>0.6</v>
      </c>
      <c r="C6" s="111">
        <v>-0.3</v>
      </c>
      <c r="D6" s="111">
        <v>-0.5</v>
      </c>
      <c r="E6" s="111">
        <v>-1</v>
      </c>
      <c r="F6" s="111">
        <v>-1.2</v>
      </c>
      <c r="G6" s="111">
        <v>-1</v>
      </c>
      <c r="H6" s="111">
        <v>-1</v>
      </c>
      <c r="I6" s="111"/>
      <c r="J6" s="111"/>
      <c r="K6" s="111"/>
      <c r="L6" s="111"/>
      <c r="M6" s="111"/>
      <c r="N6" s="111"/>
      <c r="O6" s="111"/>
      <c r="P6" s="111"/>
      <c r="Q6" s="155"/>
      <c r="R6" s="155"/>
      <c r="S6" s="156"/>
      <c r="T6" s="156"/>
      <c r="U6" s="156"/>
      <c r="V6" s="123"/>
      <c r="W6" s="123"/>
      <c r="X6" s="123"/>
      <c r="Y6" s="123"/>
      <c r="Z6" s="123"/>
      <c r="AA6" s="122"/>
      <c r="AB6" s="122"/>
    </row>
    <row r="7" spans="1:32" x14ac:dyDescent="0.2">
      <c r="A7" s="110" t="s">
        <v>487</v>
      </c>
      <c r="B7" s="111">
        <v>0.7</v>
      </c>
      <c r="C7" s="111">
        <v>-0.2</v>
      </c>
      <c r="D7" s="111">
        <v>-0.6</v>
      </c>
      <c r="E7" s="111">
        <v>-1</v>
      </c>
      <c r="F7" s="111">
        <v>-1.1000000000000001</v>
      </c>
      <c r="G7" s="111">
        <v>-0.9</v>
      </c>
      <c r="H7" s="111">
        <v>-1</v>
      </c>
      <c r="I7" s="111"/>
      <c r="J7" s="111"/>
      <c r="K7" s="111"/>
      <c r="L7" s="111"/>
      <c r="M7" s="111"/>
      <c r="N7" s="111"/>
      <c r="O7" s="111"/>
      <c r="P7" s="111"/>
      <c r="Q7" s="155"/>
      <c r="R7" s="155"/>
      <c r="S7" s="156"/>
      <c r="T7" s="156"/>
      <c r="U7" s="156"/>
      <c r="V7" s="123"/>
      <c r="W7" s="123"/>
      <c r="X7" s="123"/>
      <c r="Y7" s="123"/>
      <c r="Z7" s="123"/>
      <c r="AA7" s="122"/>
      <c r="AB7" s="122"/>
    </row>
    <row r="8" spans="1:32" x14ac:dyDescent="0.2">
      <c r="A8" s="110" t="s">
        <v>488</v>
      </c>
      <c r="B8" s="111"/>
      <c r="C8" s="111">
        <v>-0.6</v>
      </c>
      <c r="D8" s="111">
        <v>-0.9</v>
      </c>
      <c r="E8" s="111">
        <v>-1</v>
      </c>
      <c r="F8" s="111">
        <v>-1.2</v>
      </c>
      <c r="G8" s="111">
        <v>-1.2</v>
      </c>
      <c r="H8" s="111">
        <v>-1.1000000000000001</v>
      </c>
      <c r="I8" s="111">
        <v>-1</v>
      </c>
      <c r="J8" s="111"/>
      <c r="K8" s="111"/>
      <c r="L8" s="111"/>
      <c r="M8" s="111"/>
      <c r="N8" s="111"/>
      <c r="O8" s="111"/>
      <c r="P8" s="111"/>
      <c r="Q8" s="155"/>
      <c r="R8" s="155"/>
      <c r="S8" s="155"/>
      <c r="T8" s="155"/>
      <c r="U8" s="155"/>
      <c r="V8" s="191"/>
      <c r="W8" s="191"/>
      <c r="X8" s="191"/>
      <c r="Y8" s="191"/>
      <c r="Z8" s="191"/>
      <c r="AA8" s="122"/>
      <c r="AB8" s="122"/>
    </row>
    <row r="9" spans="1:32" x14ac:dyDescent="0.2">
      <c r="A9" s="110" t="s">
        <v>489</v>
      </c>
      <c r="B9" s="111"/>
      <c r="C9" s="111">
        <v>-0.6</v>
      </c>
      <c r="D9" s="111">
        <v>-1.8</v>
      </c>
      <c r="E9" s="111">
        <v>-1.3</v>
      </c>
      <c r="F9" s="111">
        <v>-1.3</v>
      </c>
      <c r="G9" s="111">
        <v>-1</v>
      </c>
      <c r="H9" s="111">
        <v>-0.7</v>
      </c>
      <c r="I9" s="111">
        <v>-0.7</v>
      </c>
      <c r="J9" s="111"/>
      <c r="K9" s="111"/>
      <c r="L9" s="111"/>
      <c r="M9" s="111"/>
      <c r="N9" s="111"/>
      <c r="O9" s="111"/>
      <c r="P9" s="111"/>
      <c r="Q9" s="155"/>
      <c r="R9" s="155"/>
      <c r="S9" s="155"/>
      <c r="T9" s="155"/>
      <c r="U9" s="155"/>
      <c r="V9" s="191"/>
      <c r="W9" s="191"/>
      <c r="X9" s="191"/>
      <c r="Y9" s="191"/>
      <c r="Z9" s="191"/>
      <c r="AA9" s="122"/>
      <c r="AB9" s="122"/>
    </row>
    <row r="10" spans="1:32" x14ac:dyDescent="0.2">
      <c r="A10" s="110" t="s">
        <v>490</v>
      </c>
      <c r="B10" s="111"/>
      <c r="C10" s="111">
        <v>-0.5</v>
      </c>
      <c r="D10" s="111">
        <v>-1.9</v>
      </c>
      <c r="E10" s="111">
        <v>-1.5</v>
      </c>
      <c r="F10" s="111">
        <v>-1.4</v>
      </c>
      <c r="G10" s="111">
        <v>-1.1000000000000001</v>
      </c>
      <c r="H10" s="111">
        <v>-0.6</v>
      </c>
      <c r="I10" s="111">
        <v>-0.7</v>
      </c>
      <c r="J10" s="111">
        <v>-0.7</v>
      </c>
      <c r="K10" s="111"/>
      <c r="L10" s="111"/>
      <c r="M10" s="111"/>
      <c r="N10" s="111"/>
      <c r="O10" s="111"/>
      <c r="P10" s="111"/>
      <c r="Q10" s="155"/>
      <c r="R10" s="155"/>
      <c r="S10" s="155"/>
      <c r="T10" s="155"/>
      <c r="U10" s="155"/>
      <c r="V10" s="191"/>
      <c r="W10" s="191"/>
      <c r="X10" s="191"/>
      <c r="Y10" s="191"/>
      <c r="Z10" s="191"/>
      <c r="AA10" s="122"/>
      <c r="AB10" s="122"/>
    </row>
    <row r="11" spans="1:32" x14ac:dyDescent="0.2">
      <c r="A11" s="110" t="s">
        <v>491</v>
      </c>
      <c r="B11" s="111"/>
      <c r="C11" s="111">
        <v>-0.5</v>
      </c>
      <c r="D11" s="111">
        <v>-1.9</v>
      </c>
      <c r="E11" s="111">
        <v>-2.1</v>
      </c>
      <c r="F11" s="111">
        <v>-1.4</v>
      </c>
      <c r="G11" s="111">
        <v>-1.1000000000000001</v>
      </c>
      <c r="H11" s="111">
        <v>-0.6</v>
      </c>
      <c r="I11" s="111">
        <v>-0.7</v>
      </c>
      <c r="J11" s="111">
        <v>-0.7</v>
      </c>
      <c r="K11" s="111"/>
      <c r="L11" s="111"/>
      <c r="M11" s="111"/>
      <c r="N11" s="111"/>
      <c r="O11" s="111"/>
      <c r="P11" s="111"/>
      <c r="Q11" s="155"/>
      <c r="R11" s="155"/>
      <c r="S11" s="155"/>
      <c r="T11" s="155"/>
      <c r="U11" s="155"/>
      <c r="V11" s="191"/>
      <c r="W11" s="191"/>
      <c r="X11" s="191"/>
      <c r="Y11" s="191"/>
      <c r="Z11" s="191"/>
      <c r="AA11" s="122"/>
      <c r="AB11" s="122"/>
    </row>
    <row r="12" spans="1:32" x14ac:dyDescent="0.2">
      <c r="A12" s="110" t="s">
        <v>492</v>
      </c>
      <c r="B12" s="111"/>
      <c r="C12" s="111"/>
      <c r="D12" s="111"/>
      <c r="E12" s="111">
        <v>-2.2999999999999998</v>
      </c>
      <c r="F12" s="111">
        <v>-1</v>
      </c>
      <c r="G12" s="111">
        <v>-0.3</v>
      </c>
      <c r="H12" s="111">
        <v>-0.3</v>
      </c>
      <c r="I12" s="111">
        <v>-0.5</v>
      </c>
      <c r="J12" s="111">
        <v>-0.7</v>
      </c>
      <c r="K12" s="111">
        <v>-0.7</v>
      </c>
      <c r="L12" s="111"/>
      <c r="M12" s="111"/>
      <c r="N12" s="111"/>
      <c r="O12" s="111"/>
      <c r="P12" s="111"/>
      <c r="Q12" s="155"/>
      <c r="R12" s="155"/>
      <c r="S12" s="155"/>
      <c r="T12" s="155"/>
      <c r="U12" s="155"/>
      <c r="V12" s="191"/>
      <c r="W12" s="191"/>
      <c r="X12" s="191"/>
      <c r="Y12" s="191"/>
      <c r="Z12" s="191"/>
      <c r="AA12" s="122"/>
      <c r="AB12" s="122"/>
    </row>
    <row r="13" spans="1:32" x14ac:dyDescent="0.2">
      <c r="A13" s="126" t="s">
        <v>510</v>
      </c>
      <c r="B13" s="111"/>
      <c r="C13" s="111"/>
      <c r="D13" s="111">
        <v>-2.1</v>
      </c>
      <c r="E13" s="111">
        <v>-1.8</v>
      </c>
      <c r="F13" s="111">
        <v>-1</v>
      </c>
      <c r="G13" s="111">
        <v>-0.5</v>
      </c>
      <c r="H13" s="111">
        <v>-0.6</v>
      </c>
      <c r="I13" s="111">
        <v>-0.7</v>
      </c>
      <c r="J13" s="111">
        <v>-0.6</v>
      </c>
      <c r="K13" s="111">
        <v>-0.7</v>
      </c>
      <c r="L13" s="111"/>
      <c r="M13" s="111"/>
      <c r="N13" s="111"/>
      <c r="O13" s="111"/>
      <c r="P13" s="111"/>
      <c r="Q13" s="155"/>
      <c r="R13" s="155"/>
      <c r="S13" s="155"/>
      <c r="T13" s="155"/>
      <c r="U13" s="155"/>
      <c r="V13" s="191"/>
      <c r="W13" s="191"/>
      <c r="X13" s="191"/>
      <c r="Y13" s="191"/>
      <c r="Z13" s="191"/>
      <c r="AA13" s="122"/>
      <c r="AB13" s="122"/>
    </row>
    <row r="14" spans="1:32" x14ac:dyDescent="0.2">
      <c r="A14" s="110" t="s">
        <v>493</v>
      </c>
      <c r="B14" s="111"/>
      <c r="C14" s="111"/>
      <c r="D14" s="111"/>
      <c r="E14" s="111">
        <v>-1.7</v>
      </c>
      <c r="F14" s="111">
        <v>-0.7</v>
      </c>
      <c r="G14" s="111">
        <v>-0.2</v>
      </c>
      <c r="H14" s="111">
        <v>-0.3</v>
      </c>
      <c r="I14" s="111">
        <v>-0.6</v>
      </c>
      <c r="J14" s="111">
        <v>-0.5</v>
      </c>
      <c r="K14" s="111">
        <v>-0.6</v>
      </c>
      <c r="L14" s="111">
        <v>-0.7</v>
      </c>
      <c r="M14" s="111"/>
      <c r="N14" s="111"/>
      <c r="O14" s="111"/>
      <c r="P14" s="111"/>
      <c r="Q14" s="155"/>
      <c r="R14" s="155"/>
      <c r="S14" s="155"/>
      <c r="T14" s="155"/>
      <c r="U14" s="155"/>
      <c r="V14" s="191"/>
      <c r="W14" s="191"/>
      <c r="X14" s="191"/>
      <c r="Y14" s="191"/>
      <c r="Z14" s="191"/>
      <c r="AA14" s="122"/>
      <c r="AB14" s="122"/>
    </row>
    <row r="15" spans="1:32" x14ac:dyDescent="0.2">
      <c r="A15" s="110" t="s">
        <v>494</v>
      </c>
      <c r="B15" s="111"/>
      <c r="C15" s="111"/>
      <c r="D15" s="111"/>
      <c r="E15" s="111">
        <v>-1.7</v>
      </c>
      <c r="F15" s="111">
        <v>-0.9</v>
      </c>
      <c r="G15" s="111">
        <v>0.5</v>
      </c>
      <c r="H15" s="111">
        <v>-0.2</v>
      </c>
      <c r="I15" s="111">
        <v>-0.5</v>
      </c>
      <c r="J15" s="111">
        <v>-0.4</v>
      </c>
      <c r="K15" s="111">
        <v>-0.4</v>
      </c>
      <c r="L15" s="111">
        <v>-0.6</v>
      </c>
      <c r="M15" s="111"/>
      <c r="N15" s="111"/>
      <c r="O15" s="111"/>
      <c r="P15" s="111"/>
      <c r="Q15" s="155"/>
      <c r="R15" s="155"/>
      <c r="S15" s="155"/>
      <c r="T15" s="155"/>
      <c r="U15" s="155"/>
      <c r="V15" s="191"/>
      <c r="W15" s="191"/>
      <c r="X15" s="191"/>
      <c r="Y15" s="191"/>
      <c r="Z15" s="191"/>
      <c r="AA15" s="122"/>
      <c r="AB15" s="122"/>
    </row>
    <row r="16" spans="1:32" x14ac:dyDescent="0.2">
      <c r="A16" s="110" t="s">
        <v>495</v>
      </c>
      <c r="B16" s="111"/>
      <c r="C16" s="111"/>
      <c r="D16" s="111"/>
      <c r="E16" s="111"/>
      <c r="F16" s="111">
        <v>-0.6</v>
      </c>
      <c r="G16" s="111">
        <v>0.6</v>
      </c>
      <c r="H16" s="111">
        <v>0.8</v>
      </c>
      <c r="I16" s="111">
        <v>0.1</v>
      </c>
      <c r="J16" s="111">
        <v>0.1</v>
      </c>
      <c r="K16" s="111">
        <v>0</v>
      </c>
      <c r="L16" s="111">
        <v>-0.3</v>
      </c>
      <c r="M16" s="111">
        <v>-0.6</v>
      </c>
      <c r="N16" s="111"/>
      <c r="O16" s="111"/>
      <c r="P16" s="111"/>
      <c r="Q16" s="155"/>
      <c r="R16" s="155"/>
      <c r="S16" s="155"/>
      <c r="T16" s="155"/>
      <c r="U16" s="155"/>
      <c r="V16" s="191"/>
      <c r="W16" s="191"/>
      <c r="X16" s="191"/>
      <c r="Y16" s="191"/>
      <c r="Z16" s="191"/>
      <c r="AA16" s="122"/>
      <c r="AB16" s="122"/>
    </row>
    <row r="17" spans="1:28" x14ac:dyDescent="0.2">
      <c r="A17" s="110" t="s">
        <v>496</v>
      </c>
      <c r="B17" s="111"/>
      <c r="C17" s="111"/>
      <c r="D17" s="111"/>
      <c r="E17" s="111"/>
      <c r="F17" s="111">
        <v>-0.6</v>
      </c>
      <c r="G17" s="111">
        <v>0.6</v>
      </c>
      <c r="H17" s="111">
        <v>1</v>
      </c>
      <c r="I17" s="111">
        <v>0.2</v>
      </c>
      <c r="J17" s="111">
        <v>0.2</v>
      </c>
      <c r="K17" s="111">
        <v>0</v>
      </c>
      <c r="L17" s="111">
        <v>-0.3</v>
      </c>
      <c r="M17" s="111">
        <v>-0.7</v>
      </c>
      <c r="N17" s="111"/>
      <c r="O17" s="111"/>
      <c r="P17" s="111"/>
      <c r="Q17" s="155"/>
      <c r="R17" s="155"/>
      <c r="S17" s="155"/>
      <c r="T17" s="155"/>
      <c r="U17" s="155"/>
      <c r="V17" s="191"/>
      <c r="W17" s="191"/>
      <c r="X17" s="191"/>
      <c r="Y17" s="191"/>
      <c r="Z17" s="191"/>
      <c r="AA17" s="122"/>
      <c r="AB17" s="122"/>
    </row>
    <row r="18" spans="1:28" x14ac:dyDescent="0.2">
      <c r="A18" s="110" t="s">
        <v>497</v>
      </c>
      <c r="B18" s="111"/>
      <c r="C18" s="111"/>
      <c r="D18" s="111"/>
      <c r="E18" s="111"/>
      <c r="F18" s="111"/>
      <c r="G18" s="111">
        <v>0.7</v>
      </c>
      <c r="H18" s="111">
        <v>1</v>
      </c>
      <c r="I18" s="111">
        <v>0.4</v>
      </c>
      <c r="J18" s="111">
        <v>0.4</v>
      </c>
      <c r="K18" s="111">
        <v>-0.1</v>
      </c>
      <c r="L18" s="111">
        <v>-0.3</v>
      </c>
      <c r="M18" s="111">
        <v>-0.6</v>
      </c>
      <c r="N18" s="111">
        <v>-0.8</v>
      </c>
      <c r="O18" s="111"/>
      <c r="P18" s="111"/>
      <c r="Q18" s="155"/>
      <c r="R18" s="155"/>
      <c r="S18" s="155"/>
      <c r="T18" s="155"/>
      <c r="U18" s="155"/>
      <c r="V18" s="191"/>
      <c r="W18" s="191"/>
      <c r="X18" s="191"/>
      <c r="Y18" s="191"/>
      <c r="Z18" s="191"/>
      <c r="AA18" s="122"/>
      <c r="AB18" s="122"/>
    </row>
    <row r="19" spans="1:28" x14ac:dyDescent="0.2">
      <c r="A19" s="110" t="s">
        <v>498</v>
      </c>
      <c r="B19" s="111"/>
      <c r="C19" s="111"/>
      <c r="D19" s="111"/>
      <c r="E19" s="111"/>
      <c r="F19" s="111"/>
      <c r="G19" s="111">
        <v>0.7</v>
      </c>
      <c r="H19" s="111">
        <v>1</v>
      </c>
      <c r="I19" s="111">
        <v>0.8</v>
      </c>
      <c r="J19" s="111">
        <v>0.3</v>
      </c>
      <c r="K19" s="111">
        <v>-0.1</v>
      </c>
      <c r="L19" s="111">
        <v>-0.3</v>
      </c>
      <c r="M19" s="111">
        <v>-0.6</v>
      </c>
      <c r="N19" s="111">
        <v>-0.8</v>
      </c>
      <c r="O19" s="111"/>
      <c r="P19" s="111"/>
      <c r="Q19" s="155"/>
      <c r="R19" s="155"/>
      <c r="S19" s="155"/>
      <c r="T19" s="155"/>
      <c r="U19" s="155"/>
      <c r="V19" s="191"/>
      <c r="W19" s="191"/>
      <c r="X19" s="191"/>
      <c r="Y19" s="191"/>
      <c r="Z19" s="191"/>
      <c r="AA19" s="122"/>
      <c r="AB19" s="122"/>
    </row>
    <row r="20" spans="1:28" x14ac:dyDescent="0.2">
      <c r="A20" s="110" t="s">
        <v>499</v>
      </c>
      <c r="B20" s="111"/>
      <c r="C20" s="111"/>
      <c r="D20" s="111"/>
      <c r="E20" s="111"/>
      <c r="F20" s="111"/>
      <c r="G20" s="111"/>
      <c r="H20" s="111">
        <v>1.4</v>
      </c>
      <c r="I20" s="111">
        <v>1.3</v>
      </c>
      <c r="J20" s="111">
        <v>0.1</v>
      </c>
      <c r="K20" s="111">
        <v>-0.7</v>
      </c>
      <c r="L20" s="111">
        <v>-0.7</v>
      </c>
      <c r="M20" s="111">
        <v>-0.7</v>
      </c>
      <c r="N20" s="111">
        <v>-0.7</v>
      </c>
      <c r="O20" s="111">
        <v>-0.8</v>
      </c>
      <c r="P20" s="111"/>
      <c r="Q20" s="155"/>
      <c r="R20" s="155"/>
      <c r="S20" s="155"/>
      <c r="T20" s="155"/>
      <c r="U20" s="155"/>
      <c r="V20" s="191"/>
      <c r="W20" s="191"/>
      <c r="X20" s="191"/>
      <c r="Y20" s="191"/>
      <c r="Z20" s="191"/>
      <c r="AA20" s="122"/>
      <c r="AB20" s="122"/>
    </row>
    <row r="21" spans="1:28" x14ac:dyDescent="0.2">
      <c r="A21" s="110" t="s">
        <v>500</v>
      </c>
      <c r="B21" s="111"/>
      <c r="C21" s="111"/>
      <c r="D21" s="111"/>
      <c r="E21" s="111"/>
      <c r="F21" s="111"/>
      <c r="G21" s="111"/>
      <c r="H21" s="111">
        <v>1.4</v>
      </c>
      <c r="I21" s="111">
        <v>1.3</v>
      </c>
      <c r="J21" s="111">
        <v>0.3</v>
      </c>
      <c r="K21" s="111">
        <v>-0.4</v>
      </c>
      <c r="L21" s="111">
        <v>-0.7</v>
      </c>
      <c r="M21" s="111">
        <v>-0.7</v>
      </c>
      <c r="N21" s="111">
        <v>-0.7</v>
      </c>
      <c r="O21" s="111">
        <v>-0.8</v>
      </c>
      <c r="P21" s="111"/>
      <c r="Q21" s="155"/>
      <c r="R21" s="155"/>
      <c r="S21" s="155"/>
      <c r="T21" s="155"/>
      <c r="U21" s="155"/>
      <c r="V21" s="191"/>
      <c r="W21" s="191"/>
      <c r="X21" s="191"/>
      <c r="Y21" s="191"/>
      <c r="Z21" s="191"/>
      <c r="AA21" s="122"/>
      <c r="AB21" s="122"/>
    </row>
    <row r="22" spans="1:28" x14ac:dyDescent="0.2">
      <c r="A22" s="110" t="s">
        <v>501</v>
      </c>
      <c r="B22" s="111"/>
      <c r="C22" s="111"/>
      <c r="D22" s="111"/>
      <c r="E22" s="111"/>
      <c r="F22" s="111"/>
      <c r="G22" s="111"/>
      <c r="H22" s="111"/>
      <c r="I22" s="111">
        <v>1.6</v>
      </c>
      <c r="J22" s="111">
        <v>1</v>
      </c>
      <c r="K22" s="111">
        <v>0.4</v>
      </c>
      <c r="L22" s="111">
        <v>0.1</v>
      </c>
      <c r="M22" s="111">
        <v>-0.3</v>
      </c>
      <c r="N22" s="111">
        <v>-0.5</v>
      </c>
      <c r="O22" s="111">
        <v>-0.6</v>
      </c>
      <c r="P22" s="111">
        <v>-0.8</v>
      </c>
      <c r="Q22" s="155"/>
      <c r="R22" s="155"/>
      <c r="S22" s="155"/>
      <c r="T22" s="155"/>
      <c r="U22" s="155"/>
      <c r="V22" s="191"/>
      <c r="W22" s="191"/>
      <c r="X22" s="191"/>
      <c r="Y22" s="191"/>
      <c r="Z22" s="191"/>
      <c r="AA22" s="122"/>
      <c r="AB22" s="122"/>
    </row>
    <row r="23" spans="1:28" x14ac:dyDescent="0.2">
      <c r="A23" s="110" t="s">
        <v>502</v>
      </c>
      <c r="B23" s="111"/>
      <c r="C23" s="111"/>
      <c r="D23" s="111"/>
      <c r="E23" s="111"/>
      <c r="F23" s="111"/>
      <c r="G23" s="111"/>
      <c r="H23" s="111"/>
      <c r="I23" s="111">
        <v>1.5</v>
      </c>
      <c r="J23" s="111">
        <v>1</v>
      </c>
      <c r="K23" s="111">
        <v>0.5</v>
      </c>
      <c r="L23" s="111">
        <v>0.3</v>
      </c>
      <c r="M23" s="111">
        <v>-0.2</v>
      </c>
      <c r="N23" s="111">
        <v>-0.4</v>
      </c>
      <c r="O23" s="111">
        <v>-0.6</v>
      </c>
      <c r="P23" s="111">
        <v>-0.8</v>
      </c>
      <c r="Q23" s="155"/>
      <c r="R23" s="155"/>
      <c r="S23" s="155"/>
      <c r="T23" s="155"/>
      <c r="U23" s="155"/>
      <c r="V23" s="191"/>
      <c r="W23" s="191"/>
      <c r="X23" s="191"/>
      <c r="Y23" s="191"/>
      <c r="Z23" s="191"/>
      <c r="AA23" s="122"/>
      <c r="AB23" s="122"/>
    </row>
    <row r="24" spans="1:28" x14ac:dyDescent="0.2">
      <c r="A24" s="110" t="s">
        <v>503</v>
      </c>
      <c r="B24" s="111"/>
      <c r="C24" s="111"/>
      <c r="D24" s="111"/>
      <c r="E24" s="111"/>
      <c r="F24" s="111"/>
      <c r="G24" s="111"/>
      <c r="H24" s="111"/>
      <c r="I24" s="111"/>
      <c r="J24" s="111">
        <v>0.9</v>
      </c>
      <c r="K24" s="111">
        <v>0.2</v>
      </c>
      <c r="L24" s="111">
        <v>0.7</v>
      </c>
      <c r="M24" s="111">
        <v>0.2</v>
      </c>
      <c r="N24" s="111">
        <v>-0.3</v>
      </c>
      <c r="O24" s="111">
        <v>-0.6</v>
      </c>
      <c r="P24" s="111">
        <v>-0.8</v>
      </c>
      <c r="Q24" s="111">
        <v>-1.1000000000000001</v>
      </c>
      <c r="R24" s="155"/>
      <c r="S24" s="155"/>
      <c r="T24" s="155"/>
      <c r="U24" s="155"/>
      <c r="V24" s="191"/>
      <c r="W24" s="191"/>
      <c r="X24" s="191"/>
      <c r="Y24" s="191"/>
      <c r="Z24" s="191"/>
      <c r="AA24" s="122"/>
      <c r="AB24" s="122"/>
    </row>
    <row r="25" spans="1:28" x14ac:dyDescent="0.2">
      <c r="A25" s="110" t="s">
        <v>504</v>
      </c>
      <c r="B25" s="155"/>
      <c r="C25" s="155"/>
      <c r="D25" s="155"/>
      <c r="E25" s="155"/>
      <c r="F25" s="155"/>
      <c r="G25" s="155"/>
      <c r="H25" s="155"/>
      <c r="I25" s="155"/>
      <c r="J25" s="155">
        <v>0.9</v>
      </c>
      <c r="K25" s="155">
        <v>0.3</v>
      </c>
      <c r="L25" s="155">
        <v>0.7</v>
      </c>
      <c r="M25" s="155">
        <v>0.5</v>
      </c>
      <c r="N25" s="155">
        <v>-0.1</v>
      </c>
      <c r="O25" s="155">
        <v>-0.5</v>
      </c>
      <c r="P25" s="155">
        <v>-0.8</v>
      </c>
      <c r="Q25" s="155">
        <v>-1</v>
      </c>
      <c r="R25" s="155"/>
      <c r="S25" s="155"/>
      <c r="T25" s="155"/>
      <c r="U25" s="155"/>
      <c r="V25" s="191"/>
      <c r="W25" s="191"/>
      <c r="X25" s="191"/>
      <c r="Y25" s="191"/>
      <c r="Z25" s="191"/>
      <c r="AA25" s="122"/>
      <c r="AB25" s="122"/>
    </row>
    <row r="26" spans="1:28" x14ac:dyDescent="0.2">
      <c r="A26" s="110" t="s">
        <v>505</v>
      </c>
      <c r="B26" s="155"/>
      <c r="C26" s="155"/>
      <c r="D26" s="155"/>
      <c r="E26" s="155"/>
      <c r="F26" s="155"/>
      <c r="G26" s="155"/>
      <c r="H26" s="155"/>
      <c r="I26" s="155"/>
      <c r="J26" s="155"/>
      <c r="K26" s="155"/>
      <c r="L26" s="155">
        <v>0.8</v>
      </c>
      <c r="M26" s="155">
        <v>2.8</v>
      </c>
      <c r="N26" s="155">
        <v>4.4000000000000004</v>
      </c>
      <c r="O26" s="155">
        <v>3.4</v>
      </c>
      <c r="P26" s="155">
        <v>2.2999999999999998</v>
      </c>
      <c r="Q26" s="155">
        <v>1.6</v>
      </c>
      <c r="R26" s="155">
        <v>1</v>
      </c>
      <c r="S26" s="155"/>
      <c r="T26" s="155"/>
      <c r="U26" s="155"/>
      <c r="V26" s="191"/>
      <c r="W26" s="191"/>
      <c r="X26" s="191"/>
      <c r="Y26" s="191"/>
      <c r="Z26" s="191"/>
      <c r="AA26" s="122"/>
      <c r="AB26" s="122"/>
    </row>
    <row r="27" spans="1:28" x14ac:dyDescent="0.2">
      <c r="A27" s="110" t="s">
        <v>506</v>
      </c>
      <c r="B27" s="155"/>
      <c r="C27" s="155"/>
      <c r="D27" s="155"/>
      <c r="E27" s="155"/>
      <c r="F27" s="155"/>
      <c r="G27" s="155"/>
      <c r="H27" s="155"/>
      <c r="I27" s="155"/>
      <c r="J27" s="155"/>
      <c r="K27" s="155"/>
      <c r="L27" s="155">
        <v>0.7</v>
      </c>
      <c r="M27" s="155">
        <v>3.1</v>
      </c>
      <c r="N27" s="155">
        <v>6.7</v>
      </c>
      <c r="O27" s="155">
        <v>6.4</v>
      </c>
      <c r="P27" s="155">
        <v>4.9000000000000004</v>
      </c>
      <c r="Q27" s="155">
        <v>3.9</v>
      </c>
      <c r="R27" s="155">
        <v>3.2</v>
      </c>
      <c r="S27" s="155"/>
      <c r="T27" s="155"/>
      <c r="U27" s="155"/>
      <c r="V27" s="191"/>
      <c r="W27" s="191"/>
      <c r="X27" s="191"/>
      <c r="Y27" s="191"/>
      <c r="Z27" s="191"/>
      <c r="AA27" s="122"/>
      <c r="AB27" s="122"/>
    </row>
    <row r="28" spans="1:28" x14ac:dyDescent="0.2">
      <c r="A28" s="110" t="s">
        <v>507</v>
      </c>
      <c r="B28" s="155"/>
      <c r="C28" s="155"/>
      <c r="D28" s="155"/>
      <c r="E28" s="155"/>
      <c r="F28" s="155"/>
      <c r="G28" s="155"/>
      <c r="H28" s="155"/>
      <c r="I28" s="155"/>
      <c r="J28" s="155"/>
      <c r="K28" s="155"/>
      <c r="L28" s="155"/>
      <c r="M28" s="155">
        <v>2.6</v>
      </c>
      <c r="N28" s="155">
        <v>5.5</v>
      </c>
      <c r="O28" s="155">
        <v>5.4</v>
      </c>
      <c r="P28" s="155">
        <v>3.9</v>
      </c>
      <c r="Q28" s="155">
        <v>3</v>
      </c>
      <c r="R28" s="155">
        <v>2.2999999999999998</v>
      </c>
      <c r="S28" s="155">
        <v>1.9</v>
      </c>
      <c r="T28" s="155"/>
      <c r="U28" s="155"/>
      <c r="V28" s="191"/>
      <c r="W28" s="191"/>
      <c r="X28" s="191"/>
      <c r="Y28" s="191"/>
      <c r="Z28" s="191"/>
      <c r="AA28" s="122"/>
      <c r="AB28" s="122"/>
    </row>
    <row r="29" spans="1:28" x14ac:dyDescent="0.2">
      <c r="A29" s="110" t="s">
        <v>508</v>
      </c>
      <c r="B29" s="155"/>
      <c r="C29" s="155"/>
      <c r="D29" s="155"/>
      <c r="E29" s="155"/>
      <c r="F29" s="155"/>
      <c r="G29" s="155"/>
      <c r="H29" s="155"/>
      <c r="I29" s="155"/>
      <c r="J29" s="155"/>
      <c r="K29" s="155"/>
      <c r="L29" s="155"/>
      <c r="M29" s="155">
        <v>2.5</v>
      </c>
      <c r="N29" s="155">
        <v>4.8</v>
      </c>
      <c r="O29" s="155">
        <v>4.5999999999999996</v>
      </c>
      <c r="P29" s="155">
        <v>3.4</v>
      </c>
      <c r="Q29" s="155">
        <v>2.5</v>
      </c>
      <c r="R29" s="155">
        <v>1.8</v>
      </c>
      <c r="S29" s="155">
        <v>1.3</v>
      </c>
      <c r="T29" s="155"/>
      <c r="U29" s="155"/>
      <c r="V29" s="191"/>
      <c r="W29" s="191"/>
      <c r="X29" s="191"/>
      <c r="Y29" s="191"/>
      <c r="Z29" s="191"/>
      <c r="AA29" s="122"/>
      <c r="AB29" s="122"/>
    </row>
    <row r="30" spans="1:28" x14ac:dyDescent="0.2">
      <c r="A30" s="110" t="s">
        <v>85</v>
      </c>
      <c r="B30" s="155"/>
      <c r="C30" s="155"/>
      <c r="D30" s="155"/>
      <c r="E30" s="155"/>
      <c r="F30" s="155"/>
      <c r="G30" s="155"/>
      <c r="H30" s="155"/>
      <c r="I30" s="155"/>
      <c r="J30" s="155"/>
      <c r="K30" s="155"/>
      <c r="L30" s="155"/>
      <c r="M30" s="155">
        <v>3.1</v>
      </c>
      <c r="N30" s="155">
        <v>5.3</v>
      </c>
      <c r="O30" s="155">
        <v>4.8</v>
      </c>
      <c r="P30" s="155">
        <v>3.2</v>
      </c>
      <c r="Q30" s="155">
        <v>1.9</v>
      </c>
      <c r="R30" s="155">
        <v>0.7</v>
      </c>
      <c r="S30" s="155">
        <v>-0.3</v>
      </c>
      <c r="T30" s="155">
        <v>-0.8</v>
      </c>
      <c r="U30" s="155"/>
      <c r="V30" s="191"/>
      <c r="W30" s="191"/>
      <c r="X30" s="191"/>
      <c r="Y30" s="191"/>
      <c r="Z30" s="191"/>
      <c r="AA30" s="122"/>
      <c r="AB30" s="122"/>
    </row>
    <row r="31" spans="1:28" x14ac:dyDescent="0.2">
      <c r="A31" s="110" t="s">
        <v>86</v>
      </c>
      <c r="B31" s="155"/>
      <c r="C31" s="155"/>
      <c r="D31" s="155"/>
      <c r="E31" s="155"/>
      <c r="F31" s="155"/>
      <c r="G31" s="155"/>
      <c r="H31" s="155"/>
      <c r="I31" s="155"/>
      <c r="J31" s="155"/>
      <c r="K31" s="155"/>
      <c r="L31" s="155"/>
      <c r="M31" s="155"/>
      <c r="N31" s="155">
        <v>5.3</v>
      </c>
      <c r="O31" s="155">
        <v>4.7</v>
      </c>
      <c r="P31" s="155">
        <v>3.3</v>
      </c>
      <c r="Q31" s="155">
        <v>1.8</v>
      </c>
      <c r="R31" s="155">
        <v>0.5</v>
      </c>
      <c r="S31" s="155">
        <v>-0.5</v>
      </c>
      <c r="T31" s="155">
        <v>-0.9</v>
      </c>
      <c r="U31" s="155"/>
      <c r="V31" s="191"/>
      <c r="W31" s="191"/>
      <c r="X31" s="191"/>
      <c r="Y31" s="191"/>
      <c r="Z31" s="191"/>
      <c r="AA31" s="122"/>
      <c r="AB31" s="122"/>
    </row>
    <row r="32" spans="1:28" x14ac:dyDescent="0.2">
      <c r="A32" s="110" t="s">
        <v>87</v>
      </c>
      <c r="B32" s="155"/>
      <c r="C32" s="155"/>
      <c r="D32" s="155"/>
      <c r="E32" s="155"/>
      <c r="F32" s="155"/>
      <c r="G32" s="155"/>
      <c r="H32" s="155"/>
      <c r="I32" s="155"/>
      <c r="J32" s="155"/>
      <c r="K32" s="155"/>
      <c r="L32" s="155"/>
      <c r="M32" s="155"/>
      <c r="N32" s="155">
        <v>5.3</v>
      </c>
      <c r="O32" s="155">
        <v>4.5999999999999996</v>
      </c>
      <c r="P32" s="155">
        <v>3.2</v>
      </c>
      <c r="Q32" s="155">
        <v>2</v>
      </c>
      <c r="R32" s="155">
        <v>0.6</v>
      </c>
      <c r="S32" s="155">
        <v>-0.4</v>
      </c>
      <c r="T32" s="155">
        <v>-0.8</v>
      </c>
      <c r="U32" s="155"/>
      <c r="V32" s="191"/>
      <c r="W32" s="191"/>
      <c r="X32" s="191"/>
      <c r="Y32" s="191"/>
      <c r="Z32" s="191"/>
      <c r="AA32" s="122"/>
      <c r="AB32" s="122"/>
    </row>
    <row r="33" spans="1:28" x14ac:dyDescent="0.2">
      <c r="A33" s="110" t="s">
        <v>88</v>
      </c>
      <c r="B33" s="155"/>
      <c r="C33" s="155"/>
      <c r="D33" s="155"/>
      <c r="E33" s="155"/>
      <c r="F33" s="155"/>
      <c r="G33" s="155"/>
      <c r="H33" s="155"/>
      <c r="I33" s="155"/>
      <c r="J33" s="155"/>
      <c r="K33" s="155"/>
      <c r="L33" s="155"/>
      <c r="M33" s="155"/>
      <c r="N33" s="155"/>
      <c r="O33" s="155">
        <v>4.5</v>
      </c>
      <c r="P33" s="155">
        <v>4.5999999999999996</v>
      </c>
      <c r="Q33" s="155">
        <v>3.9</v>
      </c>
      <c r="R33" s="155">
        <v>2.7</v>
      </c>
      <c r="S33" s="155">
        <v>1.6</v>
      </c>
      <c r="T33" s="155">
        <v>0.6</v>
      </c>
      <c r="U33" s="155">
        <v>-0.5</v>
      </c>
      <c r="V33" s="191"/>
      <c r="W33" s="191"/>
      <c r="X33" s="191"/>
      <c r="Y33" s="191"/>
      <c r="Z33" s="191"/>
      <c r="AA33" s="122"/>
      <c r="AB33" s="122"/>
    </row>
    <row r="34" spans="1:28" x14ac:dyDescent="0.2">
      <c r="A34" s="110" t="s">
        <v>89</v>
      </c>
      <c r="B34" s="191"/>
      <c r="C34" s="191"/>
      <c r="D34" s="191"/>
      <c r="E34" s="191"/>
      <c r="F34" s="191"/>
      <c r="G34" s="191"/>
      <c r="H34" s="191"/>
      <c r="I34" s="191"/>
      <c r="J34" s="191"/>
      <c r="K34" s="191"/>
      <c r="L34" s="191"/>
      <c r="M34" s="191"/>
      <c r="N34" s="191"/>
      <c r="O34" s="191">
        <v>4.4000000000000004</v>
      </c>
      <c r="P34" s="191">
        <v>4.5999999999999996</v>
      </c>
      <c r="Q34" s="191">
        <v>4.2</v>
      </c>
      <c r="R34" s="191">
        <v>2.7</v>
      </c>
      <c r="S34" s="191">
        <v>1.5</v>
      </c>
      <c r="T34" s="191">
        <v>0.7</v>
      </c>
      <c r="U34" s="191">
        <v>-0.5</v>
      </c>
      <c r="V34" s="191"/>
      <c r="W34" s="191"/>
      <c r="X34" s="191"/>
      <c r="Y34" s="191"/>
      <c r="Z34" s="191"/>
      <c r="AA34" s="122"/>
      <c r="AB34" s="122"/>
    </row>
    <row r="35" spans="1:28" x14ac:dyDescent="0.2">
      <c r="A35" s="110" t="s">
        <v>90</v>
      </c>
      <c r="B35" s="191"/>
      <c r="C35" s="191"/>
      <c r="D35" s="191"/>
      <c r="E35" s="191"/>
      <c r="F35" s="191"/>
      <c r="G35" s="191"/>
      <c r="H35" s="191"/>
      <c r="I35" s="191"/>
      <c r="J35" s="191"/>
      <c r="K35" s="191"/>
      <c r="L35" s="191"/>
      <c r="M35" s="191"/>
      <c r="N35" s="191"/>
      <c r="O35" s="191"/>
      <c r="P35" s="191">
        <v>4.3</v>
      </c>
      <c r="Q35" s="191">
        <v>3.6</v>
      </c>
      <c r="R35" s="191">
        <v>2.2000000000000002</v>
      </c>
      <c r="S35" s="191">
        <v>1.4</v>
      </c>
      <c r="T35" s="191">
        <v>0.8</v>
      </c>
      <c r="U35" s="191">
        <v>-0.4</v>
      </c>
      <c r="V35" s="191">
        <v>-0.9</v>
      </c>
      <c r="W35" s="191"/>
      <c r="X35" s="191"/>
      <c r="Y35" s="191"/>
      <c r="Z35" s="191"/>
      <c r="AA35" s="122"/>
      <c r="AB35" s="122"/>
    </row>
    <row r="36" spans="1:28" x14ac:dyDescent="0.2">
      <c r="A36" s="110" t="s">
        <v>91</v>
      </c>
      <c r="B36" s="191"/>
      <c r="C36" s="191"/>
      <c r="D36" s="191"/>
      <c r="E36" s="191"/>
      <c r="F36" s="191"/>
      <c r="G36" s="191"/>
      <c r="H36" s="191"/>
      <c r="I36" s="191"/>
      <c r="J36" s="191"/>
      <c r="K36" s="191"/>
      <c r="L36" s="191"/>
      <c r="M36" s="191"/>
      <c r="N36" s="191"/>
      <c r="O36" s="191"/>
      <c r="P36" s="191">
        <v>4.2</v>
      </c>
      <c r="Q36" s="191">
        <v>4</v>
      </c>
      <c r="R36" s="191">
        <v>3.6</v>
      </c>
      <c r="S36" s="191">
        <v>2.2000000000000002</v>
      </c>
      <c r="T36" s="191">
        <v>1.4</v>
      </c>
      <c r="U36" s="191">
        <v>0.8</v>
      </c>
      <c r="V36" s="191">
        <v>-0.4</v>
      </c>
      <c r="W36" s="191">
        <v>-0.9</v>
      </c>
      <c r="X36" s="191"/>
      <c r="Y36" s="191"/>
      <c r="Z36" s="191"/>
      <c r="AA36" s="122"/>
      <c r="AB36" s="122"/>
    </row>
    <row r="37" spans="1:28" x14ac:dyDescent="0.2">
      <c r="A37" s="110" t="s">
        <v>92</v>
      </c>
      <c r="B37" s="191"/>
      <c r="C37" s="191"/>
      <c r="D37" s="191"/>
      <c r="E37" s="191"/>
      <c r="F37" s="191"/>
      <c r="G37" s="191"/>
      <c r="H37" s="191"/>
      <c r="I37" s="191"/>
      <c r="J37" s="191"/>
      <c r="K37" s="191"/>
      <c r="L37" s="191"/>
      <c r="M37" s="191"/>
      <c r="N37" s="191"/>
      <c r="O37" s="191"/>
      <c r="P37" s="191"/>
      <c r="Q37" s="191">
        <v>4.0999999999999996</v>
      </c>
      <c r="R37" s="191">
        <v>3.7</v>
      </c>
      <c r="S37" s="191">
        <v>0.3</v>
      </c>
      <c r="T37" s="191">
        <v>1.8</v>
      </c>
      <c r="U37" s="191">
        <v>0.4</v>
      </c>
      <c r="V37" s="191">
        <v>-0.7</v>
      </c>
      <c r="W37" s="191">
        <v>-1.6</v>
      </c>
      <c r="X37" s="191"/>
      <c r="Y37" s="191"/>
      <c r="Z37" s="191"/>
      <c r="AA37" s="122"/>
      <c r="AB37" s="122"/>
    </row>
    <row r="38" spans="1:28" x14ac:dyDescent="0.2">
      <c r="A38" s="110" t="s">
        <v>93</v>
      </c>
      <c r="B38" s="191"/>
      <c r="C38" s="191"/>
      <c r="D38" s="191"/>
      <c r="E38" s="191"/>
      <c r="F38" s="191"/>
      <c r="G38" s="191"/>
      <c r="H38" s="191"/>
      <c r="I38" s="191"/>
      <c r="J38" s="191"/>
      <c r="K38" s="191"/>
      <c r="L38" s="191"/>
      <c r="M38" s="191"/>
      <c r="N38" s="191"/>
      <c r="O38" s="191"/>
      <c r="P38" s="191"/>
      <c r="Q38" s="191">
        <v>3.5</v>
      </c>
      <c r="R38" s="191">
        <v>2.8</v>
      </c>
      <c r="S38" s="191">
        <v>2.2000000000000002</v>
      </c>
      <c r="T38" s="191">
        <v>1.5</v>
      </c>
      <c r="U38" s="191">
        <v>0.2</v>
      </c>
      <c r="V38" s="191">
        <v>-0.7</v>
      </c>
      <c r="W38" s="191">
        <v>-1.5</v>
      </c>
      <c r="X38" s="191"/>
      <c r="Y38" s="191"/>
      <c r="Z38" s="191"/>
      <c r="AA38" s="122"/>
      <c r="AB38" s="122"/>
    </row>
    <row r="39" spans="1:28" x14ac:dyDescent="0.2">
      <c r="A39" s="110" t="s">
        <v>94</v>
      </c>
      <c r="B39" s="191"/>
      <c r="C39" s="191"/>
      <c r="D39" s="191"/>
      <c r="E39" s="191"/>
      <c r="F39" s="191"/>
      <c r="G39" s="191"/>
      <c r="H39" s="191"/>
      <c r="I39" s="191"/>
      <c r="J39" s="191"/>
      <c r="K39" s="191"/>
      <c r="L39" s="191"/>
      <c r="M39" s="191"/>
      <c r="N39" s="191"/>
      <c r="O39" s="191"/>
      <c r="P39" s="191"/>
      <c r="Q39" s="191"/>
      <c r="R39" s="191">
        <v>2.6</v>
      </c>
      <c r="S39" s="191">
        <v>2.7</v>
      </c>
      <c r="T39" s="191">
        <v>2.2000000000000002</v>
      </c>
      <c r="U39" s="191">
        <v>0.5</v>
      </c>
      <c r="V39" s="191">
        <v>-0.7</v>
      </c>
      <c r="W39" s="191">
        <v>-1.5</v>
      </c>
      <c r="X39" s="191">
        <v>-2.2999999999999998</v>
      </c>
      <c r="Y39" s="191"/>
      <c r="Z39" s="191"/>
      <c r="AA39" s="122"/>
      <c r="AB39" s="122"/>
    </row>
    <row r="40" spans="1:28" x14ac:dyDescent="0.2">
      <c r="A40" s="190" t="s">
        <v>95</v>
      </c>
      <c r="B40" s="191"/>
      <c r="C40" s="191"/>
      <c r="D40" s="191"/>
      <c r="E40" s="191"/>
      <c r="F40" s="191"/>
      <c r="G40" s="191"/>
      <c r="H40" s="191"/>
      <c r="I40" s="191"/>
      <c r="J40" s="191"/>
      <c r="K40" s="191"/>
      <c r="L40" s="191"/>
      <c r="M40" s="191"/>
      <c r="N40" s="191"/>
      <c r="O40" s="191"/>
      <c r="P40" s="191"/>
      <c r="Q40" s="191"/>
      <c r="R40" s="191">
        <v>2.6</v>
      </c>
      <c r="S40" s="191">
        <v>2.5</v>
      </c>
      <c r="T40" s="191">
        <v>2.1</v>
      </c>
      <c r="U40" s="191">
        <v>0.4</v>
      </c>
      <c r="V40" s="191">
        <v>-0.8</v>
      </c>
      <c r="W40" s="191">
        <v>-1.7</v>
      </c>
      <c r="X40" s="191">
        <v>-1.7</v>
      </c>
      <c r="Y40" s="191"/>
      <c r="Z40" s="191"/>
      <c r="AA40" s="122"/>
      <c r="AB40" s="122"/>
    </row>
    <row r="41" spans="1:28" x14ac:dyDescent="0.2">
      <c r="A41" s="185" t="s">
        <v>96</v>
      </c>
      <c r="B41" s="191"/>
      <c r="C41" s="191"/>
      <c r="D41" s="191"/>
      <c r="E41" s="191"/>
      <c r="F41" s="191"/>
      <c r="G41" s="191"/>
      <c r="H41" s="191"/>
      <c r="I41" s="191"/>
      <c r="J41" s="191"/>
      <c r="K41" s="191"/>
      <c r="L41" s="191"/>
      <c r="M41" s="191"/>
      <c r="N41" s="191"/>
      <c r="O41" s="191"/>
      <c r="P41" s="191"/>
      <c r="Q41" s="191"/>
      <c r="R41" s="191"/>
      <c r="S41" s="191">
        <v>2.4</v>
      </c>
      <c r="T41" s="191">
        <v>1.7</v>
      </c>
      <c r="U41" s="191">
        <v>0.5</v>
      </c>
      <c r="V41" s="191">
        <v>-0.3</v>
      </c>
      <c r="W41" s="191">
        <v>-1.1000000000000001</v>
      </c>
      <c r="X41" s="191">
        <v>-1.8</v>
      </c>
      <c r="Y41" s="191">
        <v>-1.9</v>
      </c>
      <c r="Z41" s="191"/>
      <c r="AA41" s="122"/>
      <c r="AB41" s="122"/>
    </row>
    <row r="42" spans="1:28" x14ac:dyDescent="0.2">
      <c r="A42" s="185" t="s">
        <v>97</v>
      </c>
      <c r="B42" s="191"/>
      <c r="C42" s="191"/>
      <c r="D42" s="191"/>
      <c r="E42" s="191"/>
      <c r="F42" s="191"/>
      <c r="G42" s="191"/>
      <c r="H42" s="191"/>
      <c r="I42" s="191"/>
      <c r="J42" s="191"/>
      <c r="K42" s="191"/>
      <c r="L42" s="191"/>
      <c r="M42" s="191"/>
      <c r="N42" s="191"/>
      <c r="O42" s="191"/>
      <c r="P42" s="191"/>
      <c r="Q42" s="191"/>
      <c r="R42" s="191"/>
      <c r="S42" s="191">
        <v>2.4</v>
      </c>
      <c r="T42" s="191">
        <v>1.6</v>
      </c>
      <c r="U42" s="191">
        <v>0.5</v>
      </c>
      <c r="V42" s="191">
        <v>-0.5</v>
      </c>
      <c r="W42" s="191">
        <v>-1.2</v>
      </c>
      <c r="X42" s="191">
        <v>-1.9</v>
      </c>
      <c r="Y42" s="191">
        <v>-2.4</v>
      </c>
      <c r="Z42" s="191"/>
      <c r="AA42" s="122"/>
      <c r="AB42" s="122"/>
    </row>
    <row r="43" spans="1:28" x14ac:dyDescent="0.2">
      <c r="A43" s="185" t="s">
        <v>98</v>
      </c>
      <c r="B43" s="191"/>
      <c r="C43" s="191"/>
      <c r="D43" s="191"/>
      <c r="E43" s="191"/>
      <c r="F43" s="191"/>
      <c r="G43" s="191"/>
      <c r="H43" s="191"/>
      <c r="I43" s="191"/>
      <c r="J43" s="191"/>
      <c r="K43" s="191"/>
      <c r="L43" s="191"/>
      <c r="M43" s="191"/>
      <c r="N43" s="191"/>
      <c r="O43" s="191"/>
      <c r="P43" s="191"/>
      <c r="Q43" s="191"/>
      <c r="R43" s="191"/>
      <c r="S43" s="191">
        <v>2.3639104145940801</v>
      </c>
      <c r="T43" s="191">
        <v>1.8033885146661546</v>
      </c>
      <c r="U43" s="191">
        <v>0.87334738480703056</v>
      </c>
      <c r="V43" s="191">
        <v>0.18048707173489076</v>
      </c>
      <c r="W43" s="191">
        <v>-0.54101941076640225</v>
      </c>
      <c r="X43" s="191">
        <v>-1.9656140232840089</v>
      </c>
      <c r="Y43" s="191">
        <v>-2.354630791937169</v>
      </c>
      <c r="Z43" s="191"/>
      <c r="AA43" s="122"/>
      <c r="AB43" s="122"/>
    </row>
    <row r="44" spans="1:28" x14ac:dyDescent="0.2">
      <c r="A44" s="190" t="s">
        <v>241</v>
      </c>
      <c r="B44" s="191"/>
      <c r="C44" s="191"/>
      <c r="D44" s="191"/>
      <c r="E44" s="191"/>
      <c r="F44" s="191"/>
      <c r="G44" s="191"/>
      <c r="H44" s="191"/>
      <c r="I44" s="191"/>
      <c r="J44" s="191"/>
      <c r="K44" s="191"/>
      <c r="L44" s="191"/>
      <c r="M44" s="191"/>
      <c r="N44" s="191"/>
      <c r="O44" s="191"/>
      <c r="P44" s="191"/>
      <c r="Q44" s="191"/>
      <c r="R44" s="191"/>
      <c r="S44" s="191"/>
      <c r="T44" s="191">
        <v>2.0275662292863421</v>
      </c>
      <c r="U44" s="191">
        <v>1.4102420555615249</v>
      </c>
      <c r="V44" s="191">
        <v>0.53691807834640082</v>
      </c>
      <c r="W44" s="191">
        <v>-8.9397157002057748E-2</v>
      </c>
      <c r="X44" s="191">
        <v>-1.1015036333434753</v>
      </c>
      <c r="Y44" s="191">
        <v>-1.4800032491102961</v>
      </c>
      <c r="Z44" s="191">
        <v>-1.6181395824387894</v>
      </c>
      <c r="AA44" s="122"/>
      <c r="AB44" s="122"/>
    </row>
    <row r="45" spans="1:28" x14ac:dyDescent="0.2">
      <c r="A45" s="190" t="s">
        <v>436</v>
      </c>
      <c r="B45" s="122"/>
      <c r="C45" s="122"/>
      <c r="D45" s="122"/>
      <c r="E45" s="122"/>
      <c r="F45" s="122"/>
      <c r="G45" s="122"/>
      <c r="H45" s="122"/>
      <c r="I45" s="122"/>
      <c r="J45" s="122"/>
      <c r="K45" s="122"/>
      <c r="L45" s="122"/>
      <c r="M45" s="122"/>
      <c r="N45" s="122"/>
      <c r="O45" s="122"/>
      <c r="P45" s="122"/>
      <c r="Q45" s="122"/>
      <c r="R45" s="122"/>
      <c r="S45" s="122"/>
      <c r="T45" s="114">
        <v>1.8997019668980055</v>
      </c>
      <c r="U45" s="114">
        <v>0.7751549528507129</v>
      </c>
      <c r="V45" s="114">
        <v>0.94938456997131504</v>
      </c>
      <c r="W45" s="114">
        <v>-7.3306935215081748E-2</v>
      </c>
      <c r="X45" s="114">
        <v>-1.0555215080104952</v>
      </c>
      <c r="Y45" s="114">
        <v>-1.3732608602698195</v>
      </c>
      <c r="Z45" s="114">
        <v>-1.6022602586806209</v>
      </c>
      <c r="AA45" s="114"/>
      <c r="AB45" s="122"/>
    </row>
    <row r="46" spans="1:28" x14ac:dyDescent="0.2">
      <c r="A46" s="190" t="s">
        <v>444</v>
      </c>
      <c r="B46" s="122"/>
      <c r="C46" s="122"/>
      <c r="D46" s="122"/>
      <c r="E46" s="122"/>
      <c r="F46" s="122"/>
      <c r="G46" s="122"/>
      <c r="H46" s="122"/>
      <c r="I46" s="122"/>
      <c r="J46" s="122"/>
      <c r="K46" s="122"/>
      <c r="L46" s="122"/>
      <c r="M46" s="122"/>
      <c r="N46" s="122"/>
      <c r="O46" s="122"/>
      <c r="P46" s="122"/>
      <c r="Q46" s="122"/>
      <c r="R46" s="122"/>
      <c r="S46" s="122"/>
      <c r="T46" s="114"/>
      <c r="U46" s="114">
        <v>0.21882568361159882</v>
      </c>
      <c r="V46" s="114">
        <v>0.3044499566433686</v>
      </c>
      <c r="W46" s="114">
        <v>9.9678573814970806E-4</v>
      </c>
      <c r="X46" s="114">
        <v>-0.54617477959812777</v>
      </c>
      <c r="Y46" s="114">
        <v>-1.0775599855624987</v>
      </c>
      <c r="Z46" s="114">
        <v>-1.1065975581399337</v>
      </c>
      <c r="AA46" s="114">
        <v>-1.2599836387196495</v>
      </c>
      <c r="AB46" s="122"/>
    </row>
    <row r="47" spans="1:28" x14ac:dyDescent="0.2">
      <c r="A47" s="190" t="s">
        <v>520</v>
      </c>
      <c r="B47" s="122"/>
      <c r="C47" s="122"/>
      <c r="D47" s="122"/>
      <c r="E47" s="122"/>
      <c r="F47" s="122"/>
      <c r="G47" s="122"/>
      <c r="H47" s="122"/>
      <c r="I47" s="122"/>
      <c r="J47" s="122"/>
      <c r="K47" s="122"/>
      <c r="L47" s="122"/>
      <c r="M47" s="122"/>
      <c r="N47" s="122"/>
      <c r="O47" s="122"/>
      <c r="P47" s="122"/>
      <c r="Q47" s="122"/>
      <c r="R47" s="122"/>
      <c r="S47" s="122"/>
      <c r="T47" s="114"/>
      <c r="U47" s="114">
        <v>0.31262449704099204</v>
      </c>
      <c r="V47" s="114">
        <v>0.15673950942826945</v>
      </c>
      <c r="W47" s="114">
        <v>6.033495164690305E-2</v>
      </c>
      <c r="X47" s="114">
        <v>-0.49275865800292906</v>
      </c>
      <c r="Y47" s="114">
        <v>-1.1022413213895565</v>
      </c>
      <c r="Z47" s="114">
        <v>-1.177536331307907</v>
      </c>
      <c r="AA47" s="114">
        <v>-1.4299243554811731</v>
      </c>
      <c r="AB47" s="122"/>
    </row>
    <row r="48" spans="1:28" x14ac:dyDescent="0.2">
      <c r="A48" s="190" t="s">
        <v>532</v>
      </c>
      <c r="B48" s="122"/>
      <c r="C48" s="122"/>
      <c r="D48" s="122"/>
      <c r="E48" s="122"/>
      <c r="F48" s="122"/>
      <c r="G48" s="122"/>
      <c r="H48" s="122"/>
      <c r="I48" s="122"/>
      <c r="J48" s="122"/>
      <c r="K48" s="122"/>
      <c r="L48" s="122"/>
      <c r="M48" s="122"/>
      <c r="N48" s="122"/>
      <c r="O48" s="122"/>
      <c r="P48" s="122"/>
      <c r="Q48" s="122"/>
      <c r="R48" s="122"/>
      <c r="S48" s="122"/>
      <c r="T48" s="115"/>
      <c r="U48" s="115"/>
      <c r="V48" s="114">
        <v>-8.7238374164372579E-2</v>
      </c>
      <c r="W48" s="114">
        <v>-0.60304888571178283</v>
      </c>
      <c r="X48" s="114">
        <v>-0.56228238718510726</v>
      </c>
      <c r="Y48" s="114">
        <v>-0.90304839364024314</v>
      </c>
      <c r="Z48" s="114">
        <v>-1.0595645793349042</v>
      </c>
      <c r="AA48" s="114">
        <v>-1.1899215328600841</v>
      </c>
      <c r="AB48" s="114">
        <v>-1.3289412414727699</v>
      </c>
    </row>
    <row r="49" spans="1:42" x14ac:dyDescent="0.2">
      <c r="A49" s="190" t="s">
        <v>547</v>
      </c>
      <c r="B49" s="122"/>
      <c r="C49" s="122"/>
      <c r="D49" s="122"/>
      <c r="E49" s="122"/>
      <c r="F49" s="122"/>
      <c r="G49" s="122"/>
      <c r="H49" s="122"/>
      <c r="I49" s="122"/>
      <c r="J49" s="122"/>
      <c r="K49" s="122"/>
      <c r="L49" s="122"/>
      <c r="M49" s="122"/>
      <c r="N49" s="122"/>
      <c r="O49" s="122"/>
      <c r="P49" s="122"/>
      <c r="Q49" s="122"/>
      <c r="R49" s="122"/>
      <c r="S49" s="122"/>
      <c r="T49" s="115"/>
      <c r="U49" s="115"/>
      <c r="V49" s="114">
        <v>-6.2320969286689967E-2</v>
      </c>
      <c r="W49" s="114">
        <v>-0.85986739660662281</v>
      </c>
      <c r="X49" s="114">
        <v>-0.83159075231273616</v>
      </c>
      <c r="Y49" s="114">
        <v>-1.3889086129521753</v>
      </c>
      <c r="Z49" s="114">
        <v>-1.4633978635320921</v>
      </c>
      <c r="AA49" s="114">
        <v>-1.5299314012140022</v>
      </c>
      <c r="AB49" s="114">
        <v>-1.5963802035371357</v>
      </c>
    </row>
    <row r="50" spans="1:42" x14ac:dyDescent="0.2">
      <c r="A50" s="185" t="s">
        <v>555</v>
      </c>
      <c r="B50" s="122"/>
      <c r="C50" s="122"/>
      <c r="D50" s="122"/>
      <c r="E50" s="122"/>
      <c r="F50" s="122"/>
      <c r="G50" s="122"/>
      <c r="H50" s="122"/>
      <c r="I50" s="122"/>
      <c r="J50" s="122"/>
      <c r="K50" s="122"/>
      <c r="L50" s="122"/>
      <c r="M50" s="122"/>
      <c r="N50" s="122"/>
      <c r="O50" s="122"/>
      <c r="P50" s="122"/>
      <c r="Q50" s="122"/>
      <c r="R50" s="122"/>
      <c r="S50" s="122"/>
      <c r="T50" s="115"/>
      <c r="U50" s="115"/>
      <c r="W50" s="114">
        <v>-0.12837043552945626</v>
      </c>
      <c r="X50" s="114">
        <v>-4.3226078563444119E-2</v>
      </c>
      <c r="Y50" s="114">
        <v>-0.19036480467972786</v>
      </c>
      <c r="Z50" s="114">
        <v>0.10251840618553104</v>
      </c>
      <c r="AA50" s="114">
        <v>-0.20588789515918993</v>
      </c>
      <c r="AB50" s="114">
        <v>-0.510828716815244</v>
      </c>
      <c r="AC50" s="114">
        <v>-0.76745135147055221</v>
      </c>
    </row>
    <row r="51" spans="1:42" x14ac:dyDescent="0.2">
      <c r="A51" s="185" t="s">
        <v>578</v>
      </c>
      <c r="B51" s="122"/>
      <c r="C51" s="122"/>
      <c r="D51" s="122"/>
      <c r="E51" s="122"/>
      <c r="F51" s="122"/>
      <c r="G51" s="122"/>
      <c r="H51" s="122"/>
      <c r="I51" s="122"/>
      <c r="J51" s="122"/>
      <c r="K51" s="122"/>
      <c r="L51" s="122"/>
      <c r="M51" s="122"/>
      <c r="N51" s="122"/>
      <c r="O51" s="122"/>
      <c r="P51" s="122"/>
      <c r="Q51" s="122"/>
      <c r="R51" s="122"/>
      <c r="S51" s="122"/>
      <c r="T51" s="115"/>
      <c r="U51" s="115"/>
      <c r="W51" s="114"/>
      <c r="X51" s="114">
        <v>0.69803948962964435</v>
      </c>
      <c r="Y51" s="114">
        <v>14.63331873661226</v>
      </c>
      <c r="Z51" s="114">
        <v>3.8796655666094315</v>
      </c>
      <c r="AA51" s="114">
        <v>1.031153720327846</v>
      </c>
      <c r="AB51" s="114">
        <v>0.93792217648505893</v>
      </c>
      <c r="AC51" s="114">
        <v>0.91880444996067911</v>
      </c>
      <c r="AD51" s="114">
        <v>0.96789541131480761</v>
      </c>
    </row>
    <row r="52" spans="1:42" x14ac:dyDescent="0.2">
      <c r="A52" s="185" t="s">
        <v>581</v>
      </c>
      <c r="B52" s="122"/>
      <c r="C52" s="122"/>
      <c r="D52" s="122"/>
      <c r="E52" s="122"/>
      <c r="F52" s="122"/>
      <c r="G52" s="122"/>
      <c r="H52" s="122"/>
      <c r="I52" s="122"/>
      <c r="J52" s="122"/>
      <c r="K52" s="122"/>
      <c r="L52" s="122"/>
      <c r="M52" s="122"/>
      <c r="N52" s="122"/>
      <c r="O52" s="122"/>
      <c r="P52" s="122"/>
      <c r="Q52" s="122"/>
      <c r="R52" s="122"/>
      <c r="S52" s="122"/>
      <c r="T52" s="115"/>
      <c r="U52" s="115"/>
      <c r="W52" s="114"/>
      <c r="X52" s="114">
        <v>0.70664901778578959</v>
      </c>
      <c r="Y52" s="114">
        <v>12.853078806329016</v>
      </c>
      <c r="Z52" s="114">
        <v>6.9385638863455723</v>
      </c>
      <c r="AA52" s="114">
        <v>1.3559191192467648</v>
      </c>
      <c r="AB52" s="114">
        <v>0.46709920217256717</v>
      </c>
      <c r="AC52" s="114">
        <v>2.7937691340723908E-2</v>
      </c>
      <c r="AD52" s="114">
        <v>-1.1847909281395445E-2</v>
      </c>
    </row>
    <row r="53" spans="1:42" x14ac:dyDescent="0.2">
      <c r="A53" s="185" t="s">
        <v>584</v>
      </c>
      <c r="B53" s="122"/>
      <c r="C53" s="122"/>
      <c r="D53" s="122"/>
      <c r="E53" s="122"/>
      <c r="F53" s="122"/>
      <c r="G53" s="122"/>
      <c r="H53" s="122"/>
      <c r="I53" s="122"/>
      <c r="J53" s="122"/>
      <c r="K53" s="122"/>
      <c r="L53" s="122"/>
      <c r="M53" s="122"/>
      <c r="N53" s="122"/>
      <c r="O53" s="122"/>
      <c r="P53" s="122"/>
      <c r="Q53" s="122"/>
      <c r="R53" s="122"/>
      <c r="S53" s="122"/>
      <c r="T53" s="115"/>
      <c r="U53" s="115"/>
      <c r="W53" s="114"/>
      <c r="X53" s="114"/>
      <c r="Y53" s="114">
        <v>11.626115612420111</v>
      </c>
      <c r="Z53" s="114">
        <v>5.6553945475585081</v>
      </c>
      <c r="AA53" s="114">
        <v>1.1654933840372421</v>
      </c>
      <c r="AB53" s="114">
        <v>-0.16754637528271071</v>
      </c>
      <c r="AC53" s="114">
        <v>-0.86625920255992916</v>
      </c>
      <c r="AD53" s="114">
        <v>1.0156696020666998</v>
      </c>
      <c r="AE53" s="114">
        <v>-1.1485539813792853</v>
      </c>
    </row>
    <row r="54" spans="1:42" x14ac:dyDescent="0.2">
      <c r="A54" s="190" t="s">
        <v>595</v>
      </c>
      <c r="B54" s="122"/>
      <c r="C54" s="122"/>
      <c r="D54" s="122"/>
      <c r="E54" s="122"/>
      <c r="F54" s="122"/>
      <c r="G54" s="122"/>
      <c r="H54" s="122"/>
      <c r="I54" s="122"/>
      <c r="J54" s="122"/>
      <c r="K54" s="122"/>
      <c r="L54" s="122"/>
      <c r="M54" s="122"/>
      <c r="N54" s="122"/>
      <c r="O54" s="122"/>
      <c r="P54" s="122"/>
      <c r="Q54" s="122"/>
      <c r="R54" s="122"/>
      <c r="S54" s="122"/>
      <c r="T54" s="115"/>
      <c r="U54" s="115"/>
      <c r="V54" s="114"/>
      <c r="W54" s="114"/>
      <c r="X54" s="114"/>
      <c r="Y54" s="114">
        <v>11.526211686486787</v>
      </c>
      <c r="Z54" s="114">
        <v>4.4584459585947291</v>
      </c>
      <c r="AA54" s="114">
        <v>2.1269342522306314</v>
      </c>
      <c r="AB54" s="114">
        <v>-0.89507109605830093</v>
      </c>
      <c r="AC54" s="114">
        <v>-1.1915530394429823</v>
      </c>
      <c r="AD54" s="114">
        <v>1.2630827871892636</v>
      </c>
      <c r="AE54" s="114">
        <v>-1.3790323233708679</v>
      </c>
    </row>
    <row r="55" spans="1:42" x14ac:dyDescent="0.2">
      <c r="A55" s="190" t="s">
        <v>605</v>
      </c>
      <c r="B55" s="122"/>
      <c r="C55" s="122"/>
      <c r="D55" s="122"/>
      <c r="E55" s="122"/>
      <c r="F55" s="122"/>
      <c r="G55" s="122"/>
      <c r="H55" s="122"/>
      <c r="I55" s="122"/>
      <c r="J55" s="122"/>
      <c r="K55" s="122"/>
      <c r="L55" s="122"/>
      <c r="M55" s="122"/>
      <c r="N55" s="122"/>
      <c r="O55" s="122"/>
      <c r="P55" s="122"/>
      <c r="Q55" s="122"/>
      <c r="R55" s="122"/>
      <c r="S55" s="122"/>
      <c r="T55" s="115"/>
      <c r="U55" s="115"/>
      <c r="V55" s="114"/>
      <c r="W55" s="114"/>
      <c r="X55" s="114"/>
      <c r="Y55" s="114"/>
      <c r="Z55" s="114">
        <v>4.182212895224577</v>
      </c>
      <c r="AA55" s="114">
        <v>4.9789012829348396</v>
      </c>
      <c r="AB55" s="114">
        <v>1.1117259183212651</v>
      </c>
      <c r="AC55" s="114">
        <v>-1.1905324412078468</v>
      </c>
      <c r="AD55" s="114">
        <v>-0.75394352669540665</v>
      </c>
      <c r="AE55" s="114">
        <v>8.5238014052967381E-2</v>
      </c>
      <c r="AF55" s="114">
        <v>0.11332811153913123</v>
      </c>
    </row>
    <row r="56" spans="1:42" x14ac:dyDescent="0.2">
      <c r="A56" s="190"/>
      <c r="B56" s="122"/>
      <c r="C56" s="122"/>
      <c r="D56" s="122"/>
      <c r="E56" s="122"/>
      <c r="F56" s="122"/>
      <c r="G56" s="122"/>
      <c r="H56" s="122"/>
      <c r="I56" s="122"/>
      <c r="J56" s="122"/>
      <c r="K56" s="122"/>
      <c r="L56" s="122"/>
      <c r="M56" s="122"/>
      <c r="N56" s="122"/>
      <c r="O56" s="122"/>
      <c r="P56" s="122"/>
      <c r="Q56" s="122"/>
      <c r="R56" s="122"/>
      <c r="S56" s="122"/>
      <c r="T56" s="115"/>
      <c r="U56" s="115"/>
      <c r="V56" s="114"/>
      <c r="W56" s="114"/>
      <c r="X56" s="114"/>
      <c r="Y56" s="114"/>
      <c r="Z56" s="114"/>
      <c r="AA56" s="122"/>
      <c r="AB56" s="122"/>
    </row>
    <row r="57" spans="1:42" x14ac:dyDescent="0.2">
      <c r="A57" s="110" t="s">
        <v>287</v>
      </c>
      <c r="B57" s="114">
        <v>1.6913306416595786</v>
      </c>
      <c r="C57" s="114">
        <v>0.66950658719889122</v>
      </c>
      <c r="D57" s="114">
        <v>-0.3988684870534267</v>
      </c>
      <c r="E57" s="114">
        <v>-0.87260960084991956</v>
      </c>
      <c r="F57" s="114">
        <v>-6.6725495374831301E-2</v>
      </c>
      <c r="G57" s="114">
        <v>1.42708272153547</v>
      </c>
      <c r="H57" s="114">
        <v>1.8751232694554001</v>
      </c>
      <c r="I57" s="114">
        <v>2.3371746023672184</v>
      </c>
      <c r="J57" s="114">
        <v>1.6979418230410319</v>
      </c>
      <c r="K57" s="114">
        <v>1.2502364674003228</v>
      </c>
      <c r="L57" s="114">
        <v>2.021967662948104</v>
      </c>
      <c r="M57" s="114">
        <v>4.1857237703655228</v>
      </c>
      <c r="N57" s="114">
        <v>5.1785416448826895</v>
      </c>
      <c r="O57" s="114">
        <v>4.7122583595091587</v>
      </c>
      <c r="P57" s="114">
        <v>4.2875005193421121</v>
      </c>
      <c r="Q57" s="114">
        <v>4.1901509792198182</v>
      </c>
      <c r="R57" s="114">
        <v>3.1761944257663361</v>
      </c>
      <c r="S57" s="114">
        <v>2.6978022237048553</v>
      </c>
      <c r="T57" s="114">
        <v>2.2843457019219384</v>
      </c>
      <c r="U57" s="114">
        <v>0.73272530664417224</v>
      </c>
      <c r="V57" s="114">
        <v>0.58560065469604039</v>
      </c>
      <c r="W57" s="114">
        <v>5.2149339927965915E-2</v>
      </c>
      <c r="X57" s="114">
        <v>0.89469310454779161</v>
      </c>
      <c r="Y57" s="114">
        <v>11.389508581271869</v>
      </c>
      <c r="Z57" s="114">
        <v>4.1821238583021172</v>
      </c>
      <c r="AA57" s="114" t="s">
        <v>322</v>
      </c>
      <c r="AB57" s="114" t="s">
        <v>322</v>
      </c>
      <c r="AC57" s="22" t="s">
        <v>322</v>
      </c>
      <c r="AD57" s="22" t="s">
        <v>322</v>
      </c>
      <c r="AE57" s="22" t="s">
        <v>322</v>
      </c>
      <c r="AF57" s="22" t="s">
        <v>322</v>
      </c>
      <c r="AG57" s="22" t="s">
        <v>322</v>
      </c>
      <c r="AH57" s="22" t="s">
        <v>322</v>
      </c>
      <c r="AI57" s="22" t="s">
        <v>322</v>
      </c>
      <c r="AJ57" s="22" t="s">
        <v>322</v>
      </c>
      <c r="AK57" s="22" t="s">
        <v>322</v>
      </c>
      <c r="AL57" s="22" t="s">
        <v>322</v>
      </c>
      <c r="AM57" s="22" t="s">
        <v>322</v>
      </c>
      <c r="AN57" s="22" t="s">
        <v>322</v>
      </c>
      <c r="AO57" s="22" t="s">
        <v>322</v>
      </c>
      <c r="AP57" s="22" t="s">
        <v>322</v>
      </c>
    </row>
    <row r="58" spans="1:42" x14ac:dyDescent="0.2">
      <c r="A58" s="129" t="s">
        <v>288</v>
      </c>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row>
    <row r="60" spans="1:42" s="262" customFormat="1" ht="11.25" x14ac:dyDescent="0.2">
      <c r="A60" s="268" t="s">
        <v>566</v>
      </c>
      <c r="V60" s="235">
        <v>-6.2320969286689967E-2</v>
      </c>
      <c r="W60" s="235">
        <v>-0.15688514157312317</v>
      </c>
      <c r="X60" s="235">
        <v>-0.14365898734660615</v>
      </c>
      <c r="Y60" s="235">
        <v>-0.68709850127798355</v>
      </c>
      <c r="Z60" s="235">
        <v>-0.74063268988454034</v>
      </c>
      <c r="AA60" s="235">
        <v>-0.7865850850403554</v>
      </c>
      <c r="AB60" s="235">
        <v>-0.83611134709433266</v>
      </c>
    </row>
    <row r="61" spans="1:42" s="262" customFormat="1" ht="11.25" x14ac:dyDescent="0.2">
      <c r="A61" s="269" t="s">
        <v>568</v>
      </c>
      <c r="W61" s="235">
        <v>0.12837043552945626</v>
      </c>
      <c r="X61" s="235">
        <v>5.2591747979021851E-2</v>
      </c>
      <c r="Y61" s="235">
        <v>0.19082856560739941</v>
      </c>
      <c r="Z61" s="235">
        <v>-0.10204763514746129</v>
      </c>
      <c r="AA61" s="235">
        <v>0.20630615248460987</v>
      </c>
      <c r="AB61" s="235">
        <v>0.5112091103202987</v>
      </c>
      <c r="AC61" s="235">
        <v>0.76792052317273141</v>
      </c>
    </row>
    <row r="64" spans="1:42" x14ac:dyDescent="0.2">
      <c r="A64" s="91"/>
    </row>
    <row r="65" spans="1:39" x14ac:dyDescent="0.2">
      <c r="A65" s="91"/>
    </row>
    <row r="66" spans="1:39" x14ac:dyDescent="0.2">
      <c r="A66" s="91"/>
    </row>
    <row r="67" spans="1:39" x14ac:dyDescent="0.2">
      <c r="A67" s="91"/>
      <c r="I67" s="22"/>
    </row>
    <row r="68" spans="1:39" x14ac:dyDescent="0.2">
      <c r="A68" s="91"/>
    </row>
    <row r="69" spans="1:39" x14ac:dyDescent="0.2">
      <c r="A69" s="91"/>
    </row>
    <row r="70" spans="1:39" x14ac:dyDescent="0.2">
      <c r="A70" s="91"/>
    </row>
    <row r="71" spans="1:39" x14ac:dyDescent="0.2">
      <c r="A71" s="91"/>
      <c r="AG71" s="1">
        <v>914.00383284094994</v>
      </c>
      <c r="AH71" s="1">
        <v>914.00383284094994</v>
      </c>
      <c r="AI71" s="1">
        <v>1058.746066071956</v>
      </c>
      <c r="AJ71" s="1">
        <v>1096.0148937145693</v>
      </c>
      <c r="AK71" s="1">
        <v>1122.2861121801159</v>
      </c>
      <c r="AL71" s="1">
        <v>1159.3656530511234</v>
      </c>
      <c r="AM71" s="1">
        <v>1201.9515454375608</v>
      </c>
    </row>
    <row r="72" spans="1:39" x14ac:dyDescent="0.2">
      <c r="A72" s="91"/>
      <c r="AG72" s="1">
        <v>914.00383284094994</v>
      </c>
      <c r="AH72" s="1">
        <v>914.00383284094994</v>
      </c>
      <c r="AI72" s="1">
        <v>1058.746066071956</v>
      </c>
      <c r="AJ72" s="1">
        <v>1096.0148937145693</v>
      </c>
      <c r="AK72" s="1">
        <v>1122.2861121801159</v>
      </c>
      <c r="AL72" s="1">
        <v>1159.3656530511234</v>
      </c>
      <c r="AM72" s="1">
        <v>1201.9515454375608</v>
      </c>
    </row>
    <row r="73" spans="1:39" x14ac:dyDescent="0.2">
      <c r="A73" s="281"/>
    </row>
    <row r="74" spans="1:39" x14ac:dyDescent="0.2">
      <c r="A74" s="91"/>
    </row>
    <row r="75" spans="1:39" x14ac:dyDescent="0.2">
      <c r="A75" s="91"/>
    </row>
    <row r="76" spans="1:39" x14ac:dyDescent="0.2">
      <c r="A76" s="91"/>
    </row>
    <row r="77" spans="1:39" x14ac:dyDescent="0.2">
      <c r="A77" s="91"/>
    </row>
    <row r="78" spans="1:39" x14ac:dyDescent="0.2">
      <c r="A78" s="91"/>
    </row>
    <row r="79" spans="1:39" x14ac:dyDescent="0.2">
      <c r="A79" s="91"/>
    </row>
    <row r="80" spans="1:39" x14ac:dyDescent="0.2">
      <c r="A80" s="91"/>
    </row>
    <row r="81" spans="1:1" x14ac:dyDescent="0.2">
      <c r="A81" s="91"/>
    </row>
    <row r="82" spans="1:1" x14ac:dyDescent="0.2">
      <c r="A82" s="91"/>
    </row>
    <row r="83" spans="1:1" ht="12" customHeight="1" x14ac:dyDescent="0.2">
      <c r="A83" s="91"/>
    </row>
    <row r="84" spans="1:1" ht="12" customHeight="1" x14ac:dyDescent="0.2">
      <c r="A84" s="91"/>
    </row>
    <row r="85" spans="1:1" ht="12" customHeight="1" x14ac:dyDescent="0.2">
      <c r="A85" s="91"/>
    </row>
    <row r="86" spans="1:1" x14ac:dyDescent="0.2">
      <c r="A86" s="91"/>
    </row>
    <row r="87" spans="1:1" x14ac:dyDescent="0.2">
      <c r="A87" s="91"/>
    </row>
    <row r="88" spans="1:1" x14ac:dyDescent="0.2">
      <c r="A88" s="91"/>
    </row>
    <row r="89" spans="1:1" x14ac:dyDescent="0.2">
      <c r="A89" s="91"/>
    </row>
    <row r="90" spans="1:1" x14ac:dyDescent="0.2">
      <c r="A90" s="91"/>
    </row>
    <row r="91" spans="1:1" x14ac:dyDescent="0.2">
      <c r="A91" s="91"/>
    </row>
    <row r="92" spans="1:1" x14ac:dyDescent="0.2">
      <c r="A92" s="91"/>
    </row>
    <row r="93" spans="1:1" x14ac:dyDescent="0.2">
      <c r="A93" s="91"/>
    </row>
    <row r="94" spans="1:1" x14ac:dyDescent="0.2">
      <c r="A94" s="91"/>
    </row>
    <row r="95" spans="1:1" x14ac:dyDescent="0.2">
      <c r="A95" s="91"/>
    </row>
    <row r="96" spans="1:1" x14ac:dyDescent="0.2">
      <c r="A96" s="91"/>
    </row>
    <row r="97" spans="1:58" x14ac:dyDescent="0.2">
      <c r="A97" s="91"/>
    </row>
    <row r="98" spans="1:58" x14ac:dyDescent="0.2">
      <c r="A98" s="91"/>
    </row>
    <row r="99" spans="1:58" x14ac:dyDescent="0.2">
      <c r="A99" s="91"/>
    </row>
    <row r="103" spans="1:58" x14ac:dyDescent="0.2">
      <c r="AZ103" s="284">
        <v>133.27199999999999</v>
      </c>
      <c r="BA103" s="284">
        <v>133.27199999999999</v>
      </c>
      <c r="BB103" s="284">
        <v>140.02807449614903</v>
      </c>
      <c r="BC103" s="284">
        <v>84.326581987641745</v>
      </c>
      <c r="BD103" s="284">
        <v>76.915010221239271</v>
      </c>
      <c r="BE103" s="284">
        <v>80.345397634826071</v>
      </c>
      <c r="BF103" s="284">
        <v>69.197738504808768</v>
      </c>
    </row>
    <row r="104" spans="1:58" x14ac:dyDescent="0.2">
      <c r="AU104" s="22"/>
      <c r="AV104" s="22"/>
      <c r="AW104" s="22"/>
      <c r="AX104" s="22"/>
      <c r="AY104" s="22"/>
      <c r="BA104" s="22"/>
    </row>
    <row r="105" spans="1:58" x14ac:dyDescent="0.2">
      <c r="A105" s="280" t="s">
        <v>578</v>
      </c>
      <c r="AU105" s="22"/>
      <c r="AV105" s="22"/>
      <c r="AW105" s="22"/>
      <c r="AX105" s="22"/>
      <c r="AY105" s="22"/>
      <c r="AZ105" s="22"/>
      <c r="BA105" s="22"/>
    </row>
  </sheetData>
  <phoneticPr fontId="63" type="noConversion"/>
  <hyperlinks>
    <hyperlink ref="A4" location="Contents!A1" display="Back to contents" xr:uid="{00000000-0004-0000-1400-000000000000}"/>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1:BF11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29" s="88" customFormat="1" ht="40.5" customHeight="1" x14ac:dyDescent="0.3">
      <c r="A1" s="172" t="s">
        <v>292</v>
      </c>
      <c r="B1" s="170" t="s">
        <v>291</v>
      </c>
      <c r="C1" s="179"/>
    </row>
    <row r="2" spans="1:29" s="88" customFormat="1" ht="13.5" customHeight="1" x14ac:dyDescent="0.2">
      <c r="A2" s="109" t="s">
        <v>80</v>
      </c>
      <c r="B2" s="109"/>
      <c r="C2" s="109"/>
      <c r="D2" s="109"/>
      <c r="E2" s="109"/>
      <c r="F2" s="109"/>
      <c r="G2" s="109"/>
      <c r="H2" s="109"/>
      <c r="I2" s="109"/>
      <c r="J2" s="109"/>
      <c r="K2" s="109"/>
      <c r="L2" s="109"/>
      <c r="M2" s="109"/>
      <c r="N2" s="109"/>
      <c r="O2" s="109"/>
      <c r="P2" s="109"/>
      <c r="Q2" s="109"/>
    </row>
    <row r="3" spans="1:29" s="88" customFormat="1" ht="13.5" customHeight="1" x14ac:dyDescent="0.2">
      <c r="A3" s="109"/>
      <c r="B3" s="109"/>
      <c r="C3" s="109"/>
      <c r="D3" s="109"/>
      <c r="E3" s="109"/>
      <c r="F3" s="109"/>
      <c r="G3" s="109"/>
      <c r="H3" s="109"/>
      <c r="I3" s="109"/>
      <c r="J3" s="109"/>
      <c r="K3" s="109"/>
      <c r="L3" s="109"/>
      <c r="M3" s="109"/>
      <c r="N3" s="109"/>
      <c r="O3" s="109"/>
      <c r="P3" s="109"/>
      <c r="Q3" s="109"/>
    </row>
    <row r="4" spans="1:29" s="88" customFormat="1" ht="13.5" customHeight="1" x14ac:dyDescent="0.2">
      <c r="A4" s="108" t="s">
        <v>307</v>
      </c>
      <c r="B4" s="107" t="s">
        <v>15</v>
      </c>
      <c r="C4" s="107" t="s">
        <v>13</v>
      </c>
      <c r="D4" s="107" t="s">
        <v>11</v>
      </c>
      <c r="E4" s="107" t="s">
        <v>12</v>
      </c>
      <c r="F4" s="107" t="s">
        <v>16</v>
      </c>
      <c r="G4" s="107" t="s">
        <v>17</v>
      </c>
      <c r="H4" s="107" t="s">
        <v>0</v>
      </c>
      <c r="I4" s="107" t="s">
        <v>1</v>
      </c>
      <c r="J4" s="107" t="s">
        <v>2</v>
      </c>
      <c r="K4" s="107" t="s">
        <v>3</v>
      </c>
      <c r="L4" s="107" t="s">
        <v>4</v>
      </c>
      <c r="M4" s="154" t="s">
        <v>5</v>
      </c>
      <c r="N4" s="154" t="s">
        <v>6</v>
      </c>
      <c r="O4" s="154" t="s">
        <v>7</v>
      </c>
      <c r="P4" s="154" t="s">
        <v>8</v>
      </c>
      <c r="Q4" s="154" t="s">
        <v>9</v>
      </c>
      <c r="R4" s="154" t="s">
        <v>10</v>
      </c>
      <c r="S4" s="154" t="s">
        <v>48</v>
      </c>
      <c r="T4" s="109" t="s">
        <v>61</v>
      </c>
      <c r="U4" s="109" t="s">
        <v>62</v>
      </c>
      <c r="V4" s="109" t="s">
        <v>71</v>
      </c>
      <c r="W4" s="109" t="s">
        <v>144</v>
      </c>
      <c r="X4" s="109" t="s">
        <v>443</v>
      </c>
      <c r="Y4" s="109" t="s">
        <v>531</v>
      </c>
      <c r="Z4" s="109" t="s">
        <v>563</v>
      </c>
      <c r="AA4" s="109" t="s">
        <v>579</v>
      </c>
      <c r="AB4" s="109" t="s">
        <v>585</v>
      </c>
      <c r="AC4" s="109" t="s">
        <v>606</v>
      </c>
    </row>
    <row r="5" spans="1:29" x14ac:dyDescent="0.2">
      <c r="A5" s="110" t="s">
        <v>494</v>
      </c>
      <c r="B5" s="111">
        <v>-1.2084081957819852</v>
      </c>
      <c r="C5" s="111">
        <v>5.8657884209228989E-2</v>
      </c>
      <c r="D5" s="111">
        <v>1.678578345273021</v>
      </c>
      <c r="E5" s="111">
        <v>1.53698460103992</v>
      </c>
      <c r="F5" s="111">
        <v>1.451523663236199</v>
      </c>
      <c r="G5" s="111">
        <v>1.6949171983007898</v>
      </c>
      <c r="H5" s="111">
        <v>1.655598679561928</v>
      </c>
      <c r="I5" s="111">
        <v>1.6234890298091784</v>
      </c>
      <c r="J5" s="111"/>
      <c r="K5" s="123"/>
      <c r="L5" s="123"/>
      <c r="M5" s="123"/>
      <c r="N5" s="123"/>
      <c r="O5" s="123"/>
      <c r="P5" s="123"/>
      <c r="Q5" s="123"/>
      <c r="R5" s="123"/>
      <c r="S5" s="123"/>
      <c r="T5" s="123"/>
      <c r="U5" s="123"/>
      <c r="V5" s="123"/>
      <c r="W5" s="123"/>
      <c r="X5" s="122"/>
      <c r="Y5" s="122"/>
    </row>
    <row r="6" spans="1:29" x14ac:dyDescent="0.2">
      <c r="A6" s="110" t="s">
        <v>495</v>
      </c>
      <c r="B6" s="111"/>
      <c r="C6" s="111">
        <v>0.34981355166069883</v>
      </c>
      <c r="D6" s="111">
        <v>1.6027933549584681</v>
      </c>
      <c r="E6" s="111">
        <v>2.4243968911239393</v>
      </c>
      <c r="F6" s="111">
        <v>2.0203004605726531</v>
      </c>
      <c r="G6" s="111">
        <v>2.1806310255785211</v>
      </c>
      <c r="H6" s="111">
        <v>2.0489405992347542</v>
      </c>
      <c r="I6" s="111">
        <v>1.9393303914256246</v>
      </c>
      <c r="J6" s="111">
        <v>1.6667330406173229</v>
      </c>
      <c r="K6" s="123"/>
      <c r="L6" s="123"/>
      <c r="M6" s="123"/>
      <c r="N6" s="123"/>
      <c r="O6" s="123"/>
      <c r="P6" s="123"/>
      <c r="Q6" s="123"/>
      <c r="R6" s="123"/>
      <c r="S6" s="123"/>
      <c r="T6" s="123"/>
      <c r="U6" s="123"/>
      <c r="V6" s="123"/>
      <c r="W6" s="123"/>
      <c r="X6" s="122"/>
      <c r="Y6" s="122"/>
    </row>
    <row r="7" spans="1:29" x14ac:dyDescent="0.2">
      <c r="A7" s="110" t="s">
        <v>496</v>
      </c>
      <c r="B7" s="111"/>
      <c r="C7" s="111">
        <v>7.5616447930689001E-2</v>
      </c>
      <c r="D7" s="111">
        <v>2.1715062031514307</v>
      </c>
      <c r="E7" s="111">
        <v>3.3625446404720103</v>
      </c>
      <c r="F7" s="111">
        <v>2.800089033812426</v>
      </c>
      <c r="G7" s="111">
        <v>2.4649996617233483</v>
      </c>
      <c r="H7" s="111">
        <v>2.1027681488424812</v>
      </c>
      <c r="I7" s="111">
        <v>1.9343427682878751</v>
      </c>
      <c r="J7" s="111">
        <v>1.5945419620796246</v>
      </c>
      <c r="K7" s="123"/>
      <c r="L7" s="123"/>
      <c r="M7" s="123"/>
      <c r="N7" s="123"/>
      <c r="O7" s="123"/>
      <c r="P7" s="123"/>
      <c r="Q7" s="123"/>
      <c r="R7" s="123"/>
      <c r="S7" s="123"/>
      <c r="T7" s="123"/>
      <c r="U7" s="123"/>
      <c r="V7" s="123"/>
      <c r="W7" s="123"/>
      <c r="X7" s="122"/>
      <c r="Y7" s="122"/>
    </row>
    <row r="8" spans="1:29" x14ac:dyDescent="0.2">
      <c r="A8" s="110" t="s">
        <v>497</v>
      </c>
      <c r="B8" s="111"/>
      <c r="C8" s="111"/>
      <c r="D8" s="111">
        <v>1.7737191258722689</v>
      </c>
      <c r="E8" s="111">
        <v>2.1791821908403413</v>
      </c>
      <c r="F8" s="111">
        <v>2.2428547205080003</v>
      </c>
      <c r="G8" s="111">
        <v>2.4905712631672041</v>
      </c>
      <c r="H8" s="111">
        <v>2.1754704087779939</v>
      </c>
      <c r="I8" s="111">
        <v>2.0047050903807238</v>
      </c>
      <c r="J8" s="111">
        <v>1.6362672395473667</v>
      </c>
      <c r="K8" s="111">
        <v>1.4779235686012611</v>
      </c>
      <c r="L8" s="123"/>
      <c r="M8" s="123"/>
      <c r="N8" s="123"/>
      <c r="O8" s="123"/>
      <c r="P8" s="123"/>
      <c r="Q8" s="123"/>
      <c r="R8" s="123"/>
      <c r="S8" s="123"/>
      <c r="T8" s="123"/>
      <c r="U8" s="123"/>
      <c r="V8" s="123"/>
      <c r="W8" s="123"/>
      <c r="X8" s="122"/>
      <c r="Y8" s="122"/>
    </row>
    <row r="9" spans="1:29" x14ac:dyDescent="0.2">
      <c r="A9" s="110" t="s">
        <v>498</v>
      </c>
      <c r="B9" s="111"/>
      <c r="C9" s="111"/>
      <c r="D9" s="111">
        <v>1.7980610787063074</v>
      </c>
      <c r="E9" s="111">
        <v>2.3248920083822058</v>
      </c>
      <c r="F9" s="111">
        <v>2.359512992100663</v>
      </c>
      <c r="G9" s="111">
        <v>2.3997045404658528</v>
      </c>
      <c r="H9" s="111">
        <v>2.1904584069232098</v>
      </c>
      <c r="I9" s="111">
        <v>1.9664341545751556</v>
      </c>
      <c r="J9" s="111">
        <v>1.646152140666137</v>
      </c>
      <c r="K9" s="111">
        <v>1.4680103754484262</v>
      </c>
      <c r="L9" s="123"/>
      <c r="M9" s="123"/>
      <c r="N9" s="123"/>
      <c r="O9" s="123"/>
      <c r="P9" s="123"/>
      <c r="Q9" s="123"/>
      <c r="R9" s="123"/>
      <c r="S9" s="123"/>
      <c r="T9" s="123"/>
      <c r="U9" s="123"/>
      <c r="V9" s="123"/>
      <c r="W9" s="123"/>
      <c r="X9" s="122"/>
      <c r="Y9" s="122"/>
    </row>
    <row r="10" spans="1:29" x14ac:dyDescent="0.2">
      <c r="A10" s="110" t="s">
        <v>499</v>
      </c>
      <c r="B10" s="111"/>
      <c r="C10" s="111"/>
      <c r="D10" s="111"/>
      <c r="E10" s="111">
        <v>2.6538138904695558</v>
      </c>
      <c r="F10" s="111">
        <v>2.9420986107915237</v>
      </c>
      <c r="G10" s="111">
        <v>2.230508155124912</v>
      </c>
      <c r="H10" s="111">
        <v>1.6009725644240462</v>
      </c>
      <c r="I10" s="111">
        <v>1.6349838782186652</v>
      </c>
      <c r="J10" s="111">
        <v>1.6116955037171181</v>
      </c>
      <c r="K10" s="111">
        <v>1.5361964590920545</v>
      </c>
      <c r="L10" s="111">
        <v>1.4189164630786155</v>
      </c>
      <c r="M10" s="123"/>
      <c r="N10" s="123"/>
      <c r="O10" s="123"/>
      <c r="P10" s="123"/>
      <c r="Q10" s="123"/>
      <c r="R10" s="123"/>
      <c r="S10" s="123"/>
      <c r="T10" s="123"/>
      <c r="U10" s="123"/>
      <c r="V10" s="123"/>
      <c r="W10" s="123"/>
      <c r="X10" s="122"/>
      <c r="Y10" s="122"/>
    </row>
    <row r="11" spans="1:29" x14ac:dyDescent="0.2">
      <c r="A11" s="110" t="s">
        <v>500</v>
      </c>
      <c r="B11" s="111"/>
      <c r="C11" s="111"/>
      <c r="D11" s="111"/>
      <c r="E11" s="111">
        <v>2.7306164369132064</v>
      </c>
      <c r="F11" s="111">
        <v>3.0350161085707676</v>
      </c>
      <c r="G11" s="111">
        <v>2.3669640288957541</v>
      </c>
      <c r="H11" s="111">
        <v>1.8793613301240635</v>
      </c>
      <c r="I11" s="111">
        <v>1.5820498494059583</v>
      </c>
      <c r="J11" s="111">
        <v>1.5711707803607011</v>
      </c>
      <c r="K11" s="111">
        <v>1.5553815821971111</v>
      </c>
      <c r="L11" s="111">
        <v>1.4946147244496832</v>
      </c>
      <c r="M11" s="123"/>
      <c r="N11" s="123"/>
      <c r="O11" s="123"/>
      <c r="P11" s="123"/>
      <c r="Q11" s="123"/>
      <c r="R11" s="123"/>
      <c r="S11" s="123"/>
      <c r="T11" s="123"/>
      <c r="U11" s="123"/>
      <c r="V11" s="123"/>
      <c r="W11" s="123"/>
      <c r="X11" s="122"/>
      <c r="Y11" s="122"/>
    </row>
    <row r="12" spans="1:29" x14ac:dyDescent="0.2">
      <c r="A12" s="110" t="s">
        <v>501</v>
      </c>
      <c r="B12" s="111"/>
      <c r="C12" s="111"/>
      <c r="D12" s="111"/>
      <c r="E12" s="111"/>
      <c r="F12" s="111">
        <v>3.2492370404206357</v>
      </c>
      <c r="G12" s="111">
        <v>2.8223933633979277</v>
      </c>
      <c r="H12" s="111">
        <v>2.6387834633315936</v>
      </c>
      <c r="I12" s="111">
        <v>2.2337798009500602</v>
      </c>
      <c r="J12" s="111">
        <v>1.8801632789556715</v>
      </c>
      <c r="K12" s="111">
        <v>1.6822196533264384</v>
      </c>
      <c r="L12" s="111">
        <v>1.5184762923188191</v>
      </c>
      <c r="M12" s="111">
        <v>1.3154076899248661</v>
      </c>
      <c r="N12" s="123"/>
      <c r="O12" s="123"/>
      <c r="P12" s="123"/>
      <c r="Q12" s="123"/>
      <c r="R12" s="123"/>
      <c r="S12" s="123"/>
      <c r="T12" s="123"/>
      <c r="U12" s="123"/>
      <c r="V12" s="123"/>
      <c r="W12" s="123"/>
      <c r="X12" s="122"/>
      <c r="Y12" s="122"/>
    </row>
    <row r="13" spans="1:29" x14ac:dyDescent="0.2">
      <c r="A13" s="110" t="s">
        <v>502</v>
      </c>
      <c r="B13" s="111"/>
      <c r="C13" s="111"/>
      <c r="D13" s="111"/>
      <c r="E13" s="111"/>
      <c r="F13" s="111">
        <v>3.2415381752455175</v>
      </c>
      <c r="G13" s="111">
        <v>2.8168268392082547</v>
      </c>
      <c r="H13" s="111">
        <v>2.495810144078296</v>
      </c>
      <c r="I13" s="111">
        <v>2.4091321295505792</v>
      </c>
      <c r="J13" s="111">
        <v>2.037669230794136</v>
      </c>
      <c r="K13" s="111">
        <v>1.844208812028409</v>
      </c>
      <c r="L13" s="111">
        <v>1.5917481248317582</v>
      </c>
      <c r="M13" s="111">
        <v>1.4060104976491312</v>
      </c>
      <c r="N13" s="123"/>
      <c r="O13" s="123"/>
      <c r="P13" s="123"/>
      <c r="Q13" s="123"/>
      <c r="R13" s="123"/>
      <c r="S13" s="123"/>
      <c r="T13" s="123"/>
      <c r="U13" s="123"/>
      <c r="V13" s="123"/>
      <c r="W13" s="123"/>
      <c r="X13" s="122"/>
      <c r="Y13" s="122"/>
    </row>
    <row r="14" spans="1:29" x14ac:dyDescent="0.2">
      <c r="A14" s="110" t="s">
        <v>503</v>
      </c>
      <c r="B14" s="111"/>
      <c r="C14" s="111"/>
      <c r="D14" s="111"/>
      <c r="E14" s="111"/>
      <c r="F14" s="111"/>
      <c r="G14" s="111">
        <v>2.7617636357890891</v>
      </c>
      <c r="H14" s="111">
        <v>2.2016501875766461</v>
      </c>
      <c r="I14" s="111">
        <v>2.783467608324167</v>
      </c>
      <c r="J14" s="111">
        <v>2.3789812450528092</v>
      </c>
      <c r="K14" s="111">
        <v>1.9157605426443944</v>
      </c>
      <c r="L14" s="111">
        <v>1.6904582476470664</v>
      </c>
      <c r="M14" s="111">
        <v>1.4528347976438685</v>
      </c>
      <c r="N14" s="111">
        <v>1.2655629662293291</v>
      </c>
      <c r="O14" s="123"/>
      <c r="P14" s="123"/>
      <c r="Q14" s="123"/>
      <c r="R14" s="123"/>
      <c r="S14" s="123"/>
      <c r="T14" s="123"/>
      <c r="U14" s="123"/>
      <c r="V14" s="123"/>
      <c r="W14" s="123"/>
      <c r="X14" s="122"/>
      <c r="Y14" s="122"/>
    </row>
    <row r="15" spans="1:29" x14ac:dyDescent="0.2">
      <c r="A15" s="110" t="s">
        <v>504</v>
      </c>
      <c r="B15" s="155"/>
      <c r="C15" s="155"/>
      <c r="D15" s="155"/>
      <c r="E15" s="155"/>
      <c r="F15" s="155"/>
      <c r="G15" s="155">
        <v>2.821885812454147</v>
      </c>
      <c r="H15" s="155">
        <v>2.2066235683792521</v>
      </c>
      <c r="I15" s="155">
        <v>2.7263019560212562</v>
      </c>
      <c r="J15" s="155">
        <v>2.6913949020246895</v>
      </c>
      <c r="K15" s="155">
        <v>2.1655923945242326</v>
      </c>
      <c r="L15" s="155">
        <v>1.769814391337045</v>
      </c>
      <c r="M15" s="155">
        <v>1.4748539501850499</v>
      </c>
      <c r="N15" s="155">
        <v>1.2265617962762416</v>
      </c>
      <c r="O15" s="123"/>
      <c r="P15" s="123"/>
      <c r="Q15" s="123"/>
      <c r="R15" s="123"/>
      <c r="S15" s="123"/>
      <c r="T15" s="123"/>
      <c r="U15" s="123"/>
      <c r="V15" s="123"/>
      <c r="W15" s="123"/>
      <c r="X15" s="122"/>
      <c r="Y15" s="122"/>
    </row>
    <row r="16" spans="1:29" x14ac:dyDescent="0.2">
      <c r="A16" s="110" t="s">
        <v>505</v>
      </c>
      <c r="B16" s="155"/>
      <c r="C16" s="155"/>
      <c r="D16" s="155"/>
      <c r="E16" s="155"/>
      <c r="F16" s="155"/>
      <c r="G16" s="155"/>
      <c r="H16" s="155">
        <v>2.2568569170372652</v>
      </c>
      <c r="I16" s="155">
        <v>2.902023409070126</v>
      </c>
      <c r="J16" s="155">
        <v>5.2638126105576992</v>
      </c>
      <c r="K16" s="155">
        <v>7.1594615578370036</v>
      </c>
      <c r="L16" s="155">
        <v>5.5507852780894797</v>
      </c>
      <c r="M16" s="155">
        <v>4.2588918316395832</v>
      </c>
      <c r="N16" s="155">
        <v>3.4656542085789823</v>
      </c>
      <c r="O16" s="155">
        <v>2.7762481975974742</v>
      </c>
      <c r="P16" s="123"/>
      <c r="Q16" s="123"/>
      <c r="R16" s="123"/>
      <c r="S16" s="123"/>
      <c r="T16" s="123"/>
      <c r="U16" s="123"/>
      <c r="V16" s="123"/>
      <c r="W16" s="123"/>
      <c r="X16" s="122"/>
      <c r="Y16" s="122"/>
    </row>
    <row r="17" spans="1:25" x14ac:dyDescent="0.2">
      <c r="A17" s="110" t="s">
        <v>506</v>
      </c>
      <c r="B17" s="155"/>
      <c r="C17" s="155"/>
      <c r="D17" s="155"/>
      <c r="E17" s="155"/>
      <c r="F17" s="155"/>
      <c r="G17" s="155"/>
      <c r="H17" s="155">
        <v>2.275087037995783</v>
      </c>
      <c r="I17" s="155">
        <v>2.7324827996944983</v>
      </c>
      <c r="J17" s="155">
        <v>5.7018153140347945</v>
      </c>
      <c r="K17" s="155">
        <v>9.7741816379114042</v>
      </c>
      <c r="L17" s="155">
        <v>8.9085046733375819</v>
      </c>
      <c r="M17" s="155">
        <v>6.7824663869426782</v>
      </c>
      <c r="N17" s="155">
        <v>5.5264111392169966</v>
      </c>
      <c r="O17" s="155">
        <v>4.5178846850446677</v>
      </c>
      <c r="P17" s="123"/>
      <c r="Q17" s="123"/>
      <c r="R17" s="123"/>
      <c r="S17" s="123"/>
      <c r="T17" s="123"/>
      <c r="U17" s="123"/>
      <c r="V17" s="123"/>
      <c r="W17" s="123"/>
      <c r="X17" s="122"/>
      <c r="Y17" s="122"/>
    </row>
    <row r="18" spans="1:25" x14ac:dyDescent="0.2">
      <c r="A18" s="110" t="s">
        <v>507</v>
      </c>
      <c r="B18" s="155"/>
      <c r="C18" s="155"/>
      <c r="D18" s="155"/>
      <c r="E18" s="155"/>
      <c r="F18" s="155"/>
      <c r="G18" s="155"/>
      <c r="H18" s="155"/>
      <c r="I18" s="155">
        <v>2.6091138954935094</v>
      </c>
      <c r="J18" s="155">
        <v>5.7282012015773871</v>
      </c>
      <c r="K18" s="155">
        <v>9.0250709024109241</v>
      </c>
      <c r="L18" s="155">
        <v>8.0338678451453713</v>
      </c>
      <c r="M18" s="155">
        <v>5.8276356002778513</v>
      </c>
      <c r="N18" s="155">
        <v>4.4827299711877622</v>
      </c>
      <c r="O18" s="155">
        <v>3.5996532819974059</v>
      </c>
      <c r="P18" s="156">
        <v>3.1220352015522153</v>
      </c>
      <c r="Q18" s="123"/>
      <c r="R18" s="123"/>
      <c r="S18" s="123"/>
      <c r="T18" s="123"/>
      <c r="U18" s="123"/>
      <c r="V18" s="123"/>
      <c r="W18" s="123"/>
      <c r="X18" s="122"/>
      <c r="Y18" s="122"/>
    </row>
    <row r="19" spans="1:25" x14ac:dyDescent="0.2">
      <c r="A19" s="110" t="s">
        <v>508</v>
      </c>
      <c r="B19" s="155"/>
      <c r="C19" s="155"/>
      <c r="D19" s="155"/>
      <c r="E19" s="155"/>
      <c r="F19" s="155"/>
      <c r="G19" s="155"/>
      <c r="H19" s="155"/>
      <c r="I19" s="155">
        <v>2.5407559913402427</v>
      </c>
      <c r="J19" s="155">
        <v>5.7506439125000917</v>
      </c>
      <c r="K19" s="155">
        <v>8.3732962505276696</v>
      </c>
      <c r="L19" s="155">
        <v>7.3198416566497375</v>
      </c>
      <c r="M19" s="155">
        <v>5.2828027388007417</v>
      </c>
      <c r="N19" s="155">
        <v>4.0730259979259591</v>
      </c>
      <c r="O19" s="155">
        <v>3.0769292894156628</v>
      </c>
      <c r="P19" s="156">
        <v>2.5223655937122498</v>
      </c>
      <c r="Q19" s="123"/>
      <c r="R19" s="123"/>
      <c r="S19" s="123"/>
      <c r="T19" s="123"/>
      <c r="U19" s="123"/>
      <c r="V19" s="123"/>
      <c r="W19" s="123"/>
      <c r="X19" s="122"/>
      <c r="Y19" s="122"/>
    </row>
    <row r="20" spans="1:25" x14ac:dyDescent="0.2">
      <c r="A20" s="110" t="s">
        <v>85</v>
      </c>
      <c r="B20" s="155"/>
      <c r="C20" s="155"/>
      <c r="D20" s="155"/>
      <c r="E20" s="155"/>
      <c r="F20" s="155"/>
      <c r="G20" s="155"/>
      <c r="H20" s="155"/>
      <c r="I20" s="155"/>
      <c r="J20" s="155">
        <v>6.3288303934812555</v>
      </c>
      <c r="K20" s="155">
        <v>8.7422363713807965</v>
      </c>
      <c r="L20" s="155">
        <v>7.4398414079924056</v>
      </c>
      <c r="M20" s="155">
        <v>5.0141456976415135</v>
      </c>
      <c r="N20" s="155">
        <v>3.374541265951744</v>
      </c>
      <c r="O20" s="155">
        <v>1.815690984001201</v>
      </c>
      <c r="P20" s="155">
        <v>0.80790427053020131</v>
      </c>
      <c r="Q20" s="155">
        <v>0.28439774083230063</v>
      </c>
      <c r="R20" s="123"/>
      <c r="S20" s="123"/>
      <c r="T20" s="123"/>
      <c r="U20" s="123"/>
      <c r="V20" s="123"/>
      <c r="W20" s="123"/>
      <c r="X20" s="122"/>
      <c r="Y20" s="122"/>
    </row>
    <row r="21" spans="1:25" x14ac:dyDescent="0.2">
      <c r="A21" s="110" t="s">
        <v>86</v>
      </c>
      <c r="B21" s="155"/>
      <c r="C21" s="155"/>
      <c r="D21" s="155"/>
      <c r="E21" s="155"/>
      <c r="F21" s="155"/>
      <c r="G21" s="155"/>
      <c r="H21" s="155"/>
      <c r="I21" s="155"/>
      <c r="J21" s="155"/>
      <c r="K21" s="155">
        <v>8.828655310831607</v>
      </c>
      <c r="L21" s="155">
        <v>7.5912270828266468</v>
      </c>
      <c r="M21" s="155">
        <v>5.2712740451384885</v>
      </c>
      <c r="N21" s="155">
        <v>3.5041188110555339</v>
      </c>
      <c r="O21" s="155">
        <v>1.8608156614568934</v>
      </c>
      <c r="P21" s="156">
        <v>0.79627339102725769</v>
      </c>
      <c r="Q21" s="156">
        <v>0.31039659521347018</v>
      </c>
      <c r="R21" s="123"/>
      <c r="S21" s="123"/>
      <c r="T21" s="123"/>
      <c r="U21" s="123"/>
      <c r="V21" s="123"/>
      <c r="W21" s="123"/>
      <c r="X21" s="122"/>
      <c r="Y21" s="122"/>
    </row>
    <row r="22" spans="1:25" x14ac:dyDescent="0.2">
      <c r="A22" s="110" t="s">
        <v>87</v>
      </c>
      <c r="B22" s="156"/>
      <c r="C22" s="156"/>
      <c r="D22" s="156"/>
      <c r="E22" s="156"/>
      <c r="F22" s="156"/>
      <c r="G22" s="156"/>
      <c r="H22" s="156"/>
      <c r="I22" s="156"/>
      <c r="J22" s="156"/>
      <c r="K22" s="156">
        <v>8.8643096136702226</v>
      </c>
      <c r="L22" s="156">
        <v>7.3715927935978911</v>
      </c>
      <c r="M22" s="156">
        <v>5.2593897019771845</v>
      </c>
      <c r="N22" s="156">
        <v>3.6688145458702603</v>
      </c>
      <c r="O22" s="156">
        <v>1.9621046570339016</v>
      </c>
      <c r="P22" s="156">
        <v>0.96483175057329973</v>
      </c>
      <c r="Q22" s="156">
        <v>0.49318642477452146</v>
      </c>
      <c r="R22" s="156">
        <v>0.13926557394341177</v>
      </c>
      <c r="S22" s="123"/>
      <c r="T22" s="123"/>
      <c r="U22" s="123"/>
      <c r="V22" s="123"/>
      <c r="W22" s="123"/>
      <c r="X22" s="122"/>
      <c r="Y22" s="122"/>
    </row>
    <row r="23" spans="1:25" x14ac:dyDescent="0.2">
      <c r="A23" s="110" t="s">
        <v>88</v>
      </c>
      <c r="B23" s="156"/>
      <c r="C23" s="156"/>
      <c r="D23" s="156"/>
      <c r="E23" s="156"/>
      <c r="F23" s="156"/>
      <c r="G23" s="156"/>
      <c r="H23" s="156"/>
      <c r="I23" s="156"/>
      <c r="J23" s="156"/>
      <c r="K23" s="156"/>
      <c r="L23" s="156">
        <v>7.1145097864754376</v>
      </c>
      <c r="M23" s="156">
        <v>6.4319801422548739</v>
      </c>
      <c r="N23" s="156">
        <v>5.5038062577103872</v>
      </c>
      <c r="O23" s="156">
        <v>3.977645883733782</v>
      </c>
      <c r="P23" s="156">
        <v>2.8351142570289651</v>
      </c>
      <c r="Q23" s="156">
        <v>1.7085687314858573</v>
      </c>
      <c r="R23" s="156">
        <v>0.5767250228560733</v>
      </c>
      <c r="S23" s="123"/>
      <c r="T23" s="123"/>
      <c r="U23" s="123"/>
      <c r="V23" s="123"/>
      <c r="W23" s="123"/>
      <c r="X23" s="122"/>
      <c r="Y23" s="122"/>
    </row>
    <row r="24" spans="1:25" x14ac:dyDescent="0.2">
      <c r="A24" s="110" t="s">
        <v>89</v>
      </c>
      <c r="B24" s="123"/>
      <c r="C24" s="123"/>
      <c r="D24" s="123"/>
      <c r="E24" s="123"/>
      <c r="F24" s="123"/>
      <c r="G24" s="123"/>
      <c r="H24" s="123"/>
      <c r="I24" s="123"/>
      <c r="J24" s="123"/>
      <c r="K24" s="123"/>
      <c r="L24" s="123">
        <v>6.984898910335767</v>
      </c>
      <c r="M24" s="123">
        <v>6.3902351517155953</v>
      </c>
      <c r="N24" s="123">
        <v>3.9709858347655649</v>
      </c>
      <c r="O24" s="123">
        <v>4.1455656057043662</v>
      </c>
      <c r="P24" s="123">
        <v>2.861160221861101</v>
      </c>
      <c r="Q24" s="123">
        <v>1.8845577306125811</v>
      </c>
      <c r="R24" s="123">
        <v>0.68640914631567762</v>
      </c>
      <c r="S24" s="123">
        <v>1.5704068197978518</v>
      </c>
      <c r="T24" s="123"/>
      <c r="U24" s="123"/>
      <c r="V24" s="123"/>
      <c r="W24" s="123"/>
      <c r="X24" s="122"/>
      <c r="Y24" s="122"/>
    </row>
    <row r="25" spans="1:25" x14ac:dyDescent="0.2">
      <c r="A25" s="110" t="s">
        <v>90</v>
      </c>
      <c r="B25" s="123"/>
      <c r="C25" s="123"/>
      <c r="D25" s="123"/>
      <c r="E25" s="123"/>
      <c r="F25" s="123"/>
      <c r="G25" s="123"/>
      <c r="H25" s="123"/>
      <c r="I25" s="123"/>
      <c r="J25" s="123"/>
      <c r="K25" s="123"/>
      <c r="L25" s="123"/>
      <c r="M25" s="123">
        <v>6.0123083156272319</v>
      </c>
      <c r="N25" s="123">
        <v>3.0054218146139453</v>
      </c>
      <c r="O25" s="123">
        <v>3.7573168449480336</v>
      </c>
      <c r="P25" s="123">
        <v>2.8747864797499876</v>
      </c>
      <c r="Q25" s="123">
        <v>2.0340245672998436</v>
      </c>
      <c r="R25" s="123">
        <v>0.87004852688384648</v>
      </c>
      <c r="S25" s="123">
        <v>0.26847526218055773</v>
      </c>
      <c r="T25" s="123"/>
      <c r="U25" s="123"/>
      <c r="V25" s="123"/>
      <c r="W25" s="123"/>
      <c r="X25" s="122"/>
      <c r="Y25" s="122"/>
    </row>
    <row r="26" spans="1:25" x14ac:dyDescent="0.2">
      <c r="A26" s="110" t="s">
        <v>91</v>
      </c>
      <c r="B26" s="123"/>
      <c r="C26" s="123"/>
      <c r="D26" s="123"/>
      <c r="E26" s="123"/>
      <c r="F26" s="123"/>
      <c r="G26" s="123"/>
      <c r="H26" s="123"/>
      <c r="I26" s="123"/>
      <c r="J26" s="123"/>
      <c r="K26" s="123"/>
      <c r="L26" s="123"/>
      <c r="M26" s="123">
        <v>6.0320944005856916</v>
      </c>
      <c r="N26" s="123">
        <v>3.6343147214738467</v>
      </c>
      <c r="O26" s="123">
        <v>4.322451833219648</v>
      </c>
      <c r="P26" s="123">
        <v>3.3235888668122158</v>
      </c>
      <c r="Q26" s="123">
        <v>2.6832733109108515</v>
      </c>
      <c r="R26" s="123">
        <v>1.3428734965747648</v>
      </c>
      <c r="S26" s="123">
        <v>0.61616582381743479</v>
      </c>
      <c r="T26" s="123"/>
      <c r="U26" s="123"/>
      <c r="V26" s="123"/>
      <c r="W26" s="123"/>
      <c r="X26" s="122"/>
      <c r="Y26" s="122"/>
    </row>
    <row r="27" spans="1:25" x14ac:dyDescent="0.2">
      <c r="A27" s="110" t="s">
        <v>92</v>
      </c>
      <c r="B27" s="123"/>
      <c r="C27" s="123"/>
      <c r="D27" s="123"/>
      <c r="E27" s="123"/>
      <c r="F27" s="123"/>
      <c r="G27" s="123"/>
      <c r="H27" s="123"/>
      <c r="I27" s="123"/>
      <c r="J27" s="123"/>
      <c r="K27" s="123"/>
      <c r="L27" s="123"/>
      <c r="M27" s="123"/>
      <c r="N27" s="123">
        <v>3.2758043969923252</v>
      </c>
      <c r="O27" s="123">
        <v>4.4391248513029202</v>
      </c>
      <c r="P27" s="123">
        <v>3.6030855629868901</v>
      </c>
      <c r="Q27" s="123">
        <v>2.9092088801981424</v>
      </c>
      <c r="R27" s="123">
        <v>1.727751734674762</v>
      </c>
      <c r="S27" s="123">
        <v>0.76530056063805274</v>
      </c>
      <c r="T27" s="123">
        <v>-8.5947121844349633E-2</v>
      </c>
      <c r="U27" s="123"/>
      <c r="V27" s="123"/>
      <c r="W27" s="123"/>
      <c r="X27" s="122"/>
      <c r="Y27" s="122"/>
    </row>
    <row r="28" spans="1:25" x14ac:dyDescent="0.2">
      <c r="A28" s="110" t="s">
        <v>93</v>
      </c>
      <c r="B28" s="123"/>
      <c r="C28" s="123"/>
      <c r="D28" s="123"/>
      <c r="E28" s="123"/>
      <c r="F28" s="123"/>
      <c r="G28" s="123"/>
      <c r="H28" s="123"/>
      <c r="I28" s="123"/>
      <c r="J28" s="123"/>
      <c r="K28" s="123"/>
      <c r="L28" s="123"/>
      <c r="M28" s="123"/>
      <c r="N28" s="123">
        <v>3.1407292091244123</v>
      </c>
      <c r="O28" s="123">
        <v>4.2810635130618673</v>
      </c>
      <c r="P28" s="123">
        <v>3.8308797382851703</v>
      </c>
      <c r="Q28" s="123">
        <v>3.0397379047048125</v>
      </c>
      <c r="R28" s="123">
        <v>1.6991820894495051</v>
      </c>
      <c r="S28" s="123">
        <v>0.68785436632375463</v>
      </c>
      <c r="T28" s="123">
        <v>-9.508820059819241E-2</v>
      </c>
      <c r="U28" s="123"/>
      <c r="V28" s="123"/>
      <c r="W28" s="123"/>
      <c r="X28" s="122"/>
      <c r="Y28" s="122"/>
    </row>
    <row r="29" spans="1:25" x14ac:dyDescent="0.2">
      <c r="A29" s="110" t="s">
        <v>94</v>
      </c>
      <c r="B29" s="123"/>
      <c r="C29" s="123"/>
      <c r="D29" s="123"/>
      <c r="E29" s="123"/>
      <c r="F29" s="123"/>
      <c r="G29" s="123"/>
      <c r="H29" s="123"/>
      <c r="I29" s="123"/>
      <c r="J29" s="123"/>
      <c r="K29" s="123"/>
      <c r="L29" s="123"/>
      <c r="M29" s="123"/>
      <c r="N29" s="123"/>
      <c r="O29" s="123">
        <v>4.071898467501045</v>
      </c>
      <c r="P29" s="123">
        <v>4.2474365018106761</v>
      </c>
      <c r="Q29" s="123">
        <v>3.6016718901988871</v>
      </c>
      <c r="R29" s="123">
        <v>1.7766409538673293</v>
      </c>
      <c r="S29" s="123">
        <v>0.53431885428202042</v>
      </c>
      <c r="T29" s="123">
        <v>-0.2841348750635454</v>
      </c>
      <c r="U29" s="123">
        <v>-1.0698859418661635</v>
      </c>
      <c r="V29" s="123"/>
      <c r="W29" s="123"/>
      <c r="X29" s="122"/>
      <c r="Y29" s="122"/>
    </row>
    <row r="30" spans="1:25" x14ac:dyDescent="0.2">
      <c r="A30" s="190" t="s">
        <v>95</v>
      </c>
      <c r="B30" s="123"/>
      <c r="C30" s="123"/>
      <c r="D30" s="123"/>
      <c r="E30" s="123"/>
      <c r="F30" s="123"/>
      <c r="G30" s="123"/>
      <c r="H30" s="123"/>
      <c r="I30" s="123"/>
      <c r="J30" s="123"/>
      <c r="K30" s="123"/>
      <c r="L30" s="123"/>
      <c r="M30" s="123"/>
      <c r="N30" s="123"/>
      <c r="O30" s="123">
        <v>4.0660708992796231</v>
      </c>
      <c r="P30" s="123">
        <v>4.2125160402088246</v>
      </c>
      <c r="Q30" s="123">
        <v>3.664126760265157</v>
      </c>
      <c r="R30" s="123">
        <v>1.868565972690845</v>
      </c>
      <c r="S30" s="123">
        <v>0.58469303491598179</v>
      </c>
      <c r="T30" s="123">
        <v>-0.25435293897215483</v>
      </c>
      <c r="U30" s="123">
        <v>-0.316684203734381</v>
      </c>
      <c r="V30" s="123"/>
      <c r="W30" s="123"/>
      <c r="X30" s="122"/>
      <c r="Y30" s="122"/>
    </row>
    <row r="31" spans="1:25" x14ac:dyDescent="0.2">
      <c r="A31" s="185" t="s">
        <v>96</v>
      </c>
      <c r="B31" s="123"/>
      <c r="C31" s="123"/>
      <c r="D31" s="123"/>
      <c r="E31" s="123"/>
      <c r="F31" s="123"/>
      <c r="G31" s="123"/>
      <c r="H31" s="123"/>
      <c r="I31" s="123"/>
      <c r="J31" s="123"/>
      <c r="K31" s="123"/>
      <c r="L31" s="123"/>
      <c r="M31" s="123"/>
      <c r="N31" s="123"/>
      <c r="O31" s="191"/>
      <c r="P31" s="191">
        <v>4.1411184505013807</v>
      </c>
      <c r="Q31" s="191">
        <v>3.2483492875213766</v>
      </c>
      <c r="R31" s="191">
        <v>1.9631399166714991</v>
      </c>
      <c r="S31" s="191">
        <v>1.0820330407105216</v>
      </c>
      <c r="T31" s="191">
        <v>0.27422960023552312</v>
      </c>
      <c r="U31" s="191">
        <v>-0.45117158176020994</v>
      </c>
      <c r="V31" s="123">
        <v>-0.49934221095311859</v>
      </c>
      <c r="W31" s="123"/>
      <c r="X31" s="122"/>
      <c r="Y31" s="122"/>
    </row>
    <row r="32" spans="1:25" x14ac:dyDescent="0.2">
      <c r="A32" s="185" t="s">
        <v>97</v>
      </c>
      <c r="B32" s="123"/>
      <c r="C32" s="123"/>
      <c r="D32" s="123"/>
      <c r="E32" s="123"/>
      <c r="F32" s="123"/>
      <c r="G32" s="123"/>
      <c r="H32" s="123"/>
      <c r="I32" s="123"/>
      <c r="J32" s="123"/>
      <c r="K32" s="123"/>
      <c r="L32" s="123"/>
      <c r="M32" s="123"/>
      <c r="N32" s="123"/>
      <c r="O32" s="123"/>
      <c r="P32" s="123">
        <v>4.3853450549399735</v>
      </c>
      <c r="Q32" s="123">
        <v>3.3750961772030759</v>
      </c>
      <c r="R32" s="123">
        <v>2.258606062554088</v>
      </c>
      <c r="S32" s="123">
        <v>1.1031708568914498</v>
      </c>
      <c r="T32" s="123">
        <v>0.19312114798180821</v>
      </c>
      <c r="U32" s="123">
        <v>-0.45262901121375188</v>
      </c>
      <c r="V32" s="123">
        <v>-0.62484931254295761</v>
      </c>
      <c r="W32" s="123"/>
      <c r="X32" s="122"/>
      <c r="Y32" s="122"/>
    </row>
    <row r="33" spans="1:40" x14ac:dyDescent="0.2">
      <c r="A33" s="185" t="s">
        <v>98</v>
      </c>
      <c r="B33" s="123"/>
      <c r="C33" s="123"/>
      <c r="D33" s="123"/>
      <c r="E33" s="123"/>
      <c r="F33" s="123"/>
      <c r="G33" s="123"/>
      <c r="H33" s="123"/>
      <c r="I33" s="123"/>
      <c r="J33" s="123"/>
      <c r="K33" s="123"/>
      <c r="L33" s="123"/>
      <c r="M33" s="123"/>
      <c r="N33" s="123"/>
      <c r="O33" s="123"/>
      <c r="P33" s="123">
        <v>4.2655301430526524</v>
      </c>
      <c r="Q33" s="123">
        <v>3.5726832498814391</v>
      </c>
      <c r="R33" s="123">
        <v>2.7451261263546152</v>
      </c>
      <c r="S33" s="123">
        <v>1.9284855894087316</v>
      </c>
      <c r="T33" s="123">
        <v>1.0359907012077594</v>
      </c>
      <c r="U33" s="123">
        <v>-0.49750189572693415</v>
      </c>
      <c r="V33" s="123">
        <v>-0.49700188306343468</v>
      </c>
      <c r="W33" s="123"/>
      <c r="X33" s="122"/>
      <c r="Y33" s="122"/>
    </row>
    <row r="34" spans="1:40" x14ac:dyDescent="0.2">
      <c r="A34" s="190" t="s">
        <v>241</v>
      </c>
      <c r="B34" s="123"/>
      <c r="C34" s="123"/>
      <c r="D34" s="123"/>
      <c r="E34" s="123"/>
      <c r="F34" s="123"/>
      <c r="G34" s="123"/>
      <c r="H34" s="123"/>
      <c r="I34" s="123"/>
      <c r="J34" s="123"/>
      <c r="K34" s="123"/>
      <c r="L34" s="123"/>
      <c r="M34" s="123"/>
      <c r="N34" s="123"/>
      <c r="O34" s="123"/>
      <c r="P34" s="123"/>
      <c r="Q34" s="123">
        <v>3.8017231076966493</v>
      </c>
      <c r="R34" s="123">
        <v>3.327469499719383</v>
      </c>
      <c r="S34" s="123">
        <v>2.5657420161627469</v>
      </c>
      <c r="T34" s="123">
        <v>1.8202343896374318</v>
      </c>
      <c r="U34" s="123">
        <v>0.76475816459375245</v>
      </c>
      <c r="V34" s="123">
        <v>0.81990294121945173</v>
      </c>
      <c r="W34" s="123">
        <v>0.71100951972953852</v>
      </c>
      <c r="X34" s="122"/>
      <c r="Y34" s="122"/>
    </row>
    <row r="35" spans="1:40" x14ac:dyDescent="0.2">
      <c r="A35" s="190" t="s">
        <v>436</v>
      </c>
      <c r="B35" s="122"/>
      <c r="C35" s="122"/>
      <c r="D35" s="122"/>
      <c r="E35" s="122"/>
      <c r="F35" s="122"/>
      <c r="G35" s="122"/>
      <c r="H35" s="122"/>
      <c r="I35" s="122"/>
      <c r="J35" s="122"/>
      <c r="K35" s="122"/>
      <c r="L35" s="122"/>
      <c r="M35" s="122"/>
      <c r="N35" s="122"/>
      <c r="O35" s="122"/>
      <c r="P35" s="122"/>
      <c r="Q35" s="114">
        <v>3.5753179078126451</v>
      </c>
      <c r="R35" s="114">
        <v>2.634857713983449</v>
      </c>
      <c r="S35" s="114">
        <v>2.925141609500765</v>
      </c>
      <c r="T35" s="114">
        <v>1.9279915124495877</v>
      </c>
      <c r="U35" s="114">
        <v>0.91317130223110565</v>
      </c>
      <c r="V35" s="114">
        <v>0.85536326095420334</v>
      </c>
      <c r="W35" s="114">
        <v>0.7031185640674108</v>
      </c>
      <c r="X35" s="122"/>
      <c r="Y35" s="122"/>
    </row>
    <row r="36" spans="1:40" x14ac:dyDescent="0.2">
      <c r="A36" s="190" t="s">
        <v>444</v>
      </c>
      <c r="B36" s="122"/>
      <c r="C36" s="122"/>
      <c r="D36" s="122"/>
      <c r="E36" s="122"/>
      <c r="F36" s="122"/>
      <c r="G36" s="122"/>
      <c r="H36" s="122"/>
      <c r="I36" s="122"/>
      <c r="J36" s="122"/>
      <c r="K36" s="122"/>
      <c r="L36" s="122"/>
      <c r="M36" s="122"/>
      <c r="N36" s="122"/>
      <c r="O36" s="122"/>
      <c r="P36" s="122"/>
      <c r="Q36" s="114"/>
      <c r="R36" s="114">
        <v>2.1693304577931642</v>
      </c>
      <c r="S36" s="114">
        <v>2.348476009208408</v>
      </c>
      <c r="T36" s="114">
        <v>1.8062064504640354</v>
      </c>
      <c r="U36" s="114">
        <v>1.4981320716471256</v>
      </c>
      <c r="V36" s="114">
        <v>1.3366296205429951</v>
      </c>
      <c r="W36" s="114">
        <v>1.2210394376555893</v>
      </c>
      <c r="X36" s="114">
        <v>1.0543254620475735</v>
      </c>
      <c r="Y36" s="122"/>
    </row>
    <row r="37" spans="1:40" x14ac:dyDescent="0.2">
      <c r="A37" s="190" t="s">
        <v>520</v>
      </c>
      <c r="B37" s="122"/>
      <c r="C37" s="122"/>
      <c r="D37" s="122"/>
      <c r="E37" s="122"/>
      <c r="F37" s="122"/>
      <c r="G37" s="122"/>
      <c r="H37" s="122"/>
      <c r="I37" s="122"/>
      <c r="J37" s="122"/>
      <c r="K37" s="122"/>
      <c r="L37" s="122"/>
      <c r="M37" s="122"/>
      <c r="N37" s="122"/>
      <c r="O37" s="122"/>
      <c r="P37" s="122"/>
      <c r="Q37" s="114"/>
      <c r="R37" s="114">
        <v>2.2636257422431387</v>
      </c>
      <c r="S37" s="114">
        <v>2.2754841846893736</v>
      </c>
      <c r="T37" s="114">
        <v>1.9017070017801394</v>
      </c>
      <c r="U37" s="114">
        <v>1.6458665176402651</v>
      </c>
      <c r="V37" s="114">
        <v>1.3149761926477745</v>
      </c>
      <c r="W37" s="114">
        <v>1.1295754279011327</v>
      </c>
      <c r="X37" s="114">
        <v>0.895400129849521</v>
      </c>
      <c r="Y37" s="122"/>
    </row>
    <row r="38" spans="1:40" x14ac:dyDescent="0.2">
      <c r="A38" s="185" t="s">
        <v>532</v>
      </c>
      <c r="B38" s="122"/>
      <c r="C38" s="122"/>
      <c r="D38" s="122"/>
      <c r="E38" s="122"/>
      <c r="F38" s="122"/>
      <c r="G38" s="122"/>
      <c r="H38" s="122"/>
      <c r="I38" s="122"/>
      <c r="J38" s="122"/>
      <c r="K38" s="122"/>
      <c r="L38" s="122"/>
      <c r="M38" s="122"/>
      <c r="N38" s="122"/>
      <c r="O38" s="122"/>
      <c r="P38" s="122"/>
      <c r="Q38" s="114"/>
      <c r="R38" s="122"/>
      <c r="S38" s="114">
        <v>1.9141215236054825</v>
      </c>
      <c r="T38" s="114">
        <v>1.3354611544248634</v>
      </c>
      <c r="U38" s="114">
        <v>1.6381049448959013</v>
      </c>
      <c r="V38" s="114">
        <v>1.3227787879858384</v>
      </c>
      <c r="W38" s="114">
        <v>1.1014208101819707</v>
      </c>
      <c r="X38" s="114">
        <v>0.91472830874080413</v>
      </c>
      <c r="Y38" s="114">
        <v>0.83517204712004633</v>
      </c>
    </row>
    <row r="39" spans="1:40" x14ac:dyDescent="0.2">
      <c r="A39" s="185" t="s">
        <v>547</v>
      </c>
      <c r="B39" s="122"/>
      <c r="C39" s="122"/>
      <c r="D39" s="122"/>
      <c r="E39" s="122"/>
      <c r="F39" s="122"/>
      <c r="G39" s="122"/>
      <c r="H39" s="122"/>
      <c r="I39" s="122"/>
      <c r="J39" s="122"/>
      <c r="K39" s="122"/>
      <c r="L39" s="122"/>
      <c r="M39" s="122"/>
      <c r="N39" s="122"/>
      <c r="O39" s="122"/>
      <c r="P39" s="122"/>
      <c r="Q39" s="114"/>
      <c r="R39" s="122"/>
      <c r="S39" s="114">
        <v>2.0095214812759039</v>
      </c>
      <c r="T39" s="114">
        <v>1.1693478696850474</v>
      </c>
      <c r="U39" s="114">
        <v>1.3057301321429837</v>
      </c>
      <c r="V39" s="114">
        <v>0.82887386814204189</v>
      </c>
      <c r="W39" s="114">
        <v>0.67422701859552392</v>
      </c>
      <c r="X39" s="114">
        <v>0.56854523073635266</v>
      </c>
      <c r="Y39" s="114">
        <v>0.52949666896072545</v>
      </c>
    </row>
    <row r="40" spans="1:40" x14ac:dyDescent="0.2">
      <c r="A40" s="185" t="s">
        <v>555</v>
      </c>
      <c r="B40" s="122"/>
      <c r="C40" s="122"/>
      <c r="D40" s="122"/>
      <c r="E40" s="122"/>
      <c r="F40" s="122"/>
      <c r="G40" s="122"/>
      <c r="H40" s="122"/>
      <c r="I40" s="122"/>
      <c r="J40" s="122"/>
      <c r="K40" s="122"/>
      <c r="L40" s="122"/>
      <c r="M40" s="122"/>
      <c r="N40" s="122"/>
      <c r="O40" s="122"/>
      <c r="P40" s="122"/>
      <c r="Q40" s="114"/>
      <c r="R40" s="122"/>
      <c r="T40" s="114">
        <v>1.9115692318660678</v>
      </c>
      <c r="U40" s="114">
        <v>2.1620237330880401</v>
      </c>
      <c r="V40" s="114">
        <v>2.4008306515835933</v>
      </c>
      <c r="W40" s="114">
        <v>2.9989804106628477</v>
      </c>
      <c r="X40" s="114">
        <v>2.7484894113533462</v>
      </c>
      <c r="Y40" s="114">
        <v>2.4931682626709173</v>
      </c>
      <c r="Z40" s="114">
        <v>2.2132020415818023</v>
      </c>
    </row>
    <row r="41" spans="1:40" x14ac:dyDescent="0.2">
      <c r="A41" s="185" t="s">
        <v>578</v>
      </c>
      <c r="B41" s="122"/>
      <c r="C41" s="122"/>
      <c r="D41" s="122"/>
      <c r="E41" s="122"/>
      <c r="F41" s="122"/>
      <c r="G41" s="122"/>
      <c r="H41" s="122"/>
      <c r="I41" s="122"/>
      <c r="J41" s="122"/>
      <c r="K41" s="122"/>
      <c r="L41" s="122"/>
      <c r="M41" s="122"/>
      <c r="N41" s="122"/>
      <c r="O41" s="122"/>
      <c r="P41" s="122"/>
      <c r="Q41" s="114"/>
      <c r="R41" s="122"/>
      <c r="T41" s="114"/>
      <c r="U41" s="114">
        <v>2.6040561069709058</v>
      </c>
      <c r="V41" s="114">
        <v>18.576092762653971</v>
      </c>
      <c r="W41" s="114">
        <v>6.6951228481093805</v>
      </c>
      <c r="X41" s="114">
        <v>3.9331677205819826</v>
      </c>
      <c r="Y41" s="114">
        <v>3.8574027340507353</v>
      </c>
      <c r="Z41" s="114">
        <v>3.7923933942507984</v>
      </c>
      <c r="AA41" s="114">
        <v>3.8074623812970079</v>
      </c>
    </row>
    <row r="42" spans="1:40" x14ac:dyDescent="0.2">
      <c r="A42" s="185" t="s">
        <v>581</v>
      </c>
      <c r="B42" s="122"/>
      <c r="C42" s="122"/>
      <c r="D42" s="122"/>
      <c r="E42" s="122"/>
      <c r="F42" s="122"/>
      <c r="G42" s="122"/>
      <c r="H42" s="122"/>
      <c r="I42" s="122"/>
      <c r="J42" s="122"/>
      <c r="K42" s="122"/>
      <c r="L42" s="122"/>
      <c r="M42" s="122"/>
      <c r="N42" s="122"/>
      <c r="O42" s="122"/>
      <c r="P42" s="122"/>
      <c r="Q42" s="114"/>
      <c r="R42" s="122"/>
      <c r="T42" s="114"/>
      <c r="U42" s="114">
        <v>2.6430028400680214</v>
      </c>
      <c r="V42" s="114">
        <v>16.4713949386257</v>
      </c>
      <c r="W42" s="114">
        <v>9.68424361378875</v>
      </c>
      <c r="X42" s="114">
        <v>4.1751240331397499</v>
      </c>
      <c r="Y42" s="114">
        <v>3.3190750740666353</v>
      </c>
      <c r="Z42" s="114">
        <v>2.8191904936909071</v>
      </c>
      <c r="AA42" s="114">
        <v>2.7332428615029318</v>
      </c>
    </row>
    <row r="43" spans="1:40" x14ac:dyDescent="0.2">
      <c r="A43" s="185" t="s">
        <v>584</v>
      </c>
      <c r="B43" s="122"/>
      <c r="C43" s="122"/>
      <c r="D43" s="122"/>
      <c r="E43" s="122"/>
      <c r="F43" s="122"/>
      <c r="G43" s="122"/>
      <c r="H43" s="122"/>
      <c r="I43" s="122"/>
      <c r="J43" s="122"/>
      <c r="K43" s="122"/>
      <c r="L43" s="122"/>
      <c r="M43" s="122"/>
      <c r="N43" s="122"/>
      <c r="O43" s="122"/>
      <c r="P43" s="122"/>
      <c r="Q43" s="114"/>
      <c r="R43" s="122"/>
      <c r="T43" s="114"/>
      <c r="U43" s="114"/>
      <c r="V43" s="114">
        <v>15.088301159035472</v>
      </c>
      <c r="W43" s="114">
        <v>8.2505747109298184</v>
      </c>
      <c r="X43" s="114">
        <v>3.8755433031336524</v>
      </c>
      <c r="Y43" s="114">
        <v>2.7049115816107516</v>
      </c>
      <c r="Z43" s="114">
        <v>1.8154251782014532</v>
      </c>
      <c r="AA43" s="114">
        <v>1.6825295777326132</v>
      </c>
      <c r="AB43" s="114">
        <v>1.5335816023919229</v>
      </c>
    </row>
    <row r="44" spans="1:40" x14ac:dyDescent="0.2">
      <c r="A44" s="190" t="s">
        <v>595</v>
      </c>
      <c r="B44" s="122"/>
      <c r="C44" s="122"/>
      <c r="D44" s="122"/>
      <c r="E44" s="122"/>
      <c r="F44" s="122"/>
      <c r="G44" s="122"/>
      <c r="H44" s="122"/>
      <c r="I44" s="122"/>
      <c r="J44" s="122"/>
      <c r="K44" s="122"/>
      <c r="L44" s="122"/>
      <c r="M44" s="122"/>
      <c r="N44" s="122"/>
      <c r="O44" s="122"/>
      <c r="P44" s="122"/>
      <c r="Q44" s="114"/>
      <c r="R44" s="114"/>
      <c r="S44" s="114"/>
      <c r="T44" s="114"/>
      <c r="U44" s="114"/>
      <c r="V44" s="114">
        <v>14.876575412916701</v>
      </c>
      <c r="W44" s="114">
        <v>6.0790162334271285</v>
      </c>
      <c r="X44" s="114">
        <v>4.3711687919423801</v>
      </c>
      <c r="Y44" s="114">
        <v>1.8531579868229642</v>
      </c>
      <c r="Z44" s="114">
        <v>1.3065847270211512</v>
      </c>
      <c r="AA44" s="114">
        <v>1.250324236047252</v>
      </c>
      <c r="AB44" s="114">
        <v>1.0826967156863372</v>
      </c>
    </row>
    <row r="45" spans="1:40" x14ac:dyDescent="0.2">
      <c r="A45" s="190" t="s">
        <v>605</v>
      </c>
      <c r="B45" s="122"/>
      <c r="C45" s="122"/>
      <c r="D45" s="122"/>
      <c r="E45" s="122"/>
      <c r="F45" s="122"/>
      <c r="G45" s="122"/>
      <c r="H45" s="122"/>
      <c r="I45" s="122"/>
      <c r="J45" s="122"/>
      <c r="K45" s="122"/>
      <c r="L45" s="122"/>
      <c r="M45" s="122"/>
      <c r="N45" s="122"/>
      <c r="O45" s="122"/>
      <c r="P45" s="122"/>
      <c r="Q45" s="114"/>
      <c r="R45" s="114"/>
      <c r="S45" s="114"/>
      <c r="T45" s="114"/>
      <c r="U45" s="114"/>
      <c r="V45" s="114"/>
      <c r="W45" s="114">
        <v>6.5328850646935868</v>
      </c>
      <c r="X45" s="114">
        <v>7.4879386742581202</v>
      </c>
      <c r="Y45" s="114">
        <v>4.0845552306202073</v>
      </c>
      <c r="Z45" s="114">
        <v>1.5064687739493419</v>
      </c>
      <c r="AA45" s="114">
        <v>1.7595089287171857</v>
      </c>
      <c r="AB45" s="114">
        <v>2.4247413438059389</v>
      </c>
      <c r="AC45" s="114">
        <v>2.2854497937197165</v>
      </c>
    </row>
    <row r="46" spans="1:40" x14ac:dyDescent="0.2">
      <c r="A46" s="190"/>
      <c r="B46" s="122"/>
      <c r="C46" s="122"/>
      <c r="D46" s="122"/>
      <c r="E46" s="122"/>
      <c r="F46" s="122"/>
      <c r="G46" s="122"/>
      <c r="H46" s="122"/>
      <c r="I46" s="122"/>
      <c r="J46" s="122"/>
      <c r="K46" s="122"/>
      <c r="L46" s="122"/>
      <c r="M46" s="122"/>
      <c r="N46" s="122"/>
      <c r="O46" s="122"/>
      <c r="P46" s="122"/>
      <c r="Q46" s="114"/>
      <c r="R46" s="114"/>
      <c r="S46" s="114"/>
      <c r="T46" s="114"/>
      <c r="U46" s="114"/>
      <c r="V46" s="114"/>
      <c r="W46" s="114"/>
      <c r="X46" s="114"/>
      <c r="Y46" s="114"/>
      <c r="Z46" s="114"/>
      <c r="AA46" s="114"/>
      <c r="AB46" s="114"/>
    </row>
    <row r="47" spans="1:40" x14ac:dyDescent="0.2">
      <c r="A47" s="110" t="s">
        <v>287</v>
      </c>
      <c r="B47" s="114">
        <v>-1.5085457047444351E-2</v>
      </c>
      <c r="C47" s="114">
        <v>1.141440753989533</v>
      </c>
      <c r="D47" s="114">
        <v>2.7964012755242207</v>
      </c>
      <c r="E47" s="114">
        <v>3.6014833334520846</v>
      </c>
      <c r="F47" s="114">
        <v>4.5023352224633086</v>
      </c>
      <c r="G47" s="114">
        <v>3.748960241977692</v>
      </c>
      <c r="H47" s="114">
        <v>3.2230203634837946</v>
      </c>
      <c r="I47" s="114">
        <v>4.1035268003554002</v>
      </c>
      <c r="J47" s="114">
        <v>7.303317657304107</v>
      </c>
      <c r="K47" s="114">
        <v>8.1820518655365237</v>
      </c>
      <c r="L47" s="114">
        <v>7.1524221613728027</v>
      </c>
      <c r="M47" s="114">
        <v>6.1237829105151897</v>
      </c>
      <c r="N47" s="114">
        <v>6.0601533243720764</v>
      </c>
      <c r="O47" s="114">
        <v>4.6191791814289846</v>
      </c>
      <c r="P47" s="114">
        <v>4.5951390764705655</v>
      </c>
      <c r="Q47" s="114">
        <v>3.9492515168509872</v>
      </c>
      <c r="R47" s="114">
        <v>2.5351962836315809</v>
      </c>
      <c r="S47" s="114">
        <v>2.7920475826046385</v>
      </c>
      <c r="T47" s="114">
        <v>2.1840111386064858</v>
      </c>
      <c r="U47" s="114">
        <v>2.9461525232520556</v>
      </c>
      <c r="V47" s="114">
        <v>14.842002428180752</v>
      </c>
      <c r="W47" s="114">
        <v>6.5328850646935868</v>
      </c>
      <c r="X47" s="114" t="s">
        <v>322</v>
      </c>
      <c r="Y47" s="114" t="s">
        <v>322</v>
      </c>
      <c r="Z47" s="22" t="s">
        <v>322</v>
      </c>
      <c r="AA47" s="22" t="s">
        <v>322</v>
      </c>
      <c r="AB47" s="22" t="s">
        <v>322</v>
      </c>
      <c r="AC47" s="22" t="s">
        <v>322</v>
      </c>
      <c r="AD47" s="22" t="s">
        <v>322</v>
      </c>
      <c r="AE47" s="22" t="s">
        <v>322</v>
      </c>
      <c r="AF47" s="22" t="s">
        <v>322</v>
      </c>
      <c r="AG47" s="22" t="s">
        <v>322</v>
      </c>
      <c r="AH47" s="22" t="s">
        <v>322</v>
      </c>
      <c r="AI47" s="22" t="s">
        <v>322</v>
      </c>
      <c r="AJ47" s="22" t="s">
        <v>322</v>
      </c>
      <c r="AK47" s="22" t="s">
        <v>322</v>
      </c>
      <c r="AL47" s="22" t="s">
        <v>322</v>
      </c>
      <c r="AM47" s="22" t="s">
        <v>322</v>
      </c>
      <c r="AN47" s="22" t="s">
        <v>322</v>
      </c>
    </row>
    <row r="48" spans="1:40" x14ac:dyDescent="0.2">
      <c r="A48" s="129" t="s">
        <v>288</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26" x14ac:dyDescent="0.2">
      <c r="E49" s="22"/>
      <c r="F49" s="22"/>
      <c r="G49" s="22"/>
      <c r="H49" s="22"/>
      <c r="I49" s="22"/>
      <c r="J49" s="22"/>
      <c r="K49" s="22"/>
      <c r="L49" s="22"/>
      <c r="M49" s="22"/>
      <c r="N49" s="22"/>
      <c r="O49" s="22"/>
      <c r="P49" s="22"/>
      <c r="Q49" s="22"/>
      <c r="R49" s="22"/>
      <c r="S49" s="22"/>
      <c r="T49" s="22"/>
      <c r="U49" s="22"/>
      <c r="V49" s="22"/>
      <c r="W49" s="22"/>
      <c r="X49" s="22"/>
    </row>
    <row r="50" spans="1:26" s="262" customFormat="1" ht="11.25" x14ac:dyDescent="0.2">
      <c r="A50" s="268" t="s">
        <v>566</v>
      </c>
      <c r="E50" s="270"/>
      <c r="F50" s="271"/>
      <c r="G50" s="271"/>
      <c r="H50" s="271"/>
      <c r="I50" s="271"/>
      <c r="J50" s="271"/>
      <c r="K50" s="271"/>
      <c r="L50" s="271"/>
      <c r="M50" s="271"/>
      <c r="N50" s="271"/>
      <c r="O50" s="271"/>
      <c r="P50" s="271"/>
      <c r="Q50" s="271"/>
      <c r="R50" s="271"/>
      <c r="S50" s="235">
        <v>2.0095214812759039</v>
      </c>
      <c r="T50" s="235">
        <v>2.0203053839328948</v>
      </c>
      <c r="U50" s="235">
        <v>2.1372125559599606</v>
      </c>
      <c r="V50" s="235">
        <v>1.6670889679201779</v>
      </c>
      <c r="W50" s="235">
        <v>1.5215937516601228</v>
      </c>
      <c r="X50" s="235">
        <v>1.4303103987947039</v>
      </c>
      <c r="Y50" s="235">
        <v>1.3150343638493576</v>
      </c>
    </row>
    <row r="51" spans="1:26" s="262" customFormat="1" ht="11.25" x14ac:dyDescent="0.2">
      <c r="A51" s="269" t="s">
        <v>568</v>
      </c>
      <c r="E51" s="270"/>
      <c r="F51" s="271"/>
      <c r="G51" s="271"/>
      <c r="H51" s="271"/>
      <c r="I51" s="271"/>
      <c r="J51" s="271"/>
      <c r="K51" s="271"/>
      <c r="L51" s="271"/>
      <c r="M51" s="271"/>
      <c r="N51" s="271"/>
      <c r="O51" s="271"/>
      <c r="P51" s="271"/>
      <c r="Q51" s="271"/>
      <c r="R51" s="271"/>
      <c r="S51" s="271"/>
      <c r="T51" s="235">
        <v>1.9115692318660678</v>
      </c>
      <c r="U51" s="235">
        <v>2.1526580636724635</v>
      </c>
      <c r="V51" s="235">
        <v>2.4003668906559215</v>
      </c>
      <c r="W51" s="235">
        <v>2.998509639624777</v>
      </c>
      <c r="X51" s="235">
        <v>2.7480711540279263</v>
      </c>
      <c r="Y51" s="235">
        <v>2.4927878691658631</v>
      </c>
      <c r="Z51" s="235">
        <v>2.2127328698796225</v>
      </c>
    </row>
    <row r="52" spans="1:26" x14ac:dyDescent="0.2">
      <c r="E52" s="43"/>
      <c r="F52" s="43"/>
      <c r="G52" s="22"/>
      <c r="H52" s="22"/>
      <c r="I52" s="22"/>
      <c r="J52" s="22"/>
      <c r="K52" s="22"/>
      <c r="L52" s="22"/>
      <c r="M52" s="22"/>
      <c r="N52" s="22"/>
      <c r="O52" s="22"/>
      <c r="P52" s="22"/>
      <c r="Q52" s="22"/>
      <c r="R52" s="22"/>
      <c r="S52" s="22"/>
      <c r="T52" s="22"/>
      <c r="U52" s="22"/>
      <c r="V52" s="22"/>
      <c r="W52" s="22"/>
      <c r="X52" s="22"/>
    </row>
    <row r="53" spans="1:26" x14ac:dyDescent="0.2">
      <c r="E53" s="43"/>
      <c r="F53" s="43"/>
      <c r="G53" s="22"/>
      <c r="H53" s="22"/>
      <c r="I53" s="22"/>
      <c r="J53" s="22"/>
      <c r="K53" s="22"/>
      <c r="L53" s="22"/>
      <c r="M53" s="22"/>
      <c r="N53" s="22"/>
      <c r="O53" s="22"/>
      <c r="P53" s="22"/>
      <c r="Q53" s="22"/>
      <c r="R53" s="22"/>
      <c r="S53" s="22"/>
      <c r="T53" s="22"/>
      <c r="U53" s="22"/>
      <c r="V53" s="22"/>
      <c r="W53" s="22"/>
      <c r="X53" s="22"/>
    </row>
    <row r="54" spans="1:26" x14ac:dyDescent="0.2">
      <c r="E54" s="43"/>
      <c r="F54" s="43"/>
      <c r="G54" s="43"/>
      <c r="H54" s="22"/>
      <c r="I54" s="22"/>
      <c r="J54" s="22"/>
      <c r="K54" s="22"/>
      <c r="L54" s="22"/>
      <c r="M54" s="22"/>
      <c r="N54" s="22"/>
      <c r="O54" s="22"/>
      <c r="P54" s="22"/>
      <c r="Q54" s="22"/>
      <c r="R54" s="22"/>
      <c r="S54" s="22"/>
      <c r="T54" s="22"/>
      <c r="U54" s="22"/>
      <c r="V54" s="22"/>
      <c r="W54" s="22"/>
      <c r="X54" s="22"/>
    </row>
    <row r="55" spans="1:26" x14ac:dyDescent="0.2">
      <c r="E55" s="43"/>
      <c r="F55" s="43"/>
      <c r="G55" s="43"/>
      <c r="H55" s="22"/>
      <c r="I55" s="22"/>
      <c r="J55" s="22"/>
      <c r="K55" s="22"/>
      <c r="L55" s="22"/>
      <c r="M55" s="22"/>
      <c r="N55" s="22"/>
      <c r="O55" s="22"/>
      <c r="P55" s="22"/>
      <c r="Q55" s="22"/>
      <c r="R55" s="22"/>
      <c r="S55" s="22"/>
      <c r="T55" s="22"/>
      <c r="U55" s="22"/>
      <c r="V55" s="22"/>
      <c r="W55" s="22"/>
      <c r="X55" s="22"/>
      <c r="Y55" s="22"/>
    </row>
    <row r="56" spans="1:26" x14ac:dyDescent="0.2">
      <c r="E56" s="43"/>
      <c r="F56" s="43"/>
      <c r="G56" s="43"/>
      <c r="H56" s="43"/>
      <c r="I56" s="22"/>
      <c r="J56" s="22"/>
      <c r="K56" s="22"/>
      <c r="L56" s="22"/>
      <c r="M56" s="22"/>
      <c r="N56" s="22"/>
      <c r="O56" s="22"/>
      <c r="P56" s="22"/>
      <c r="Q56" s="22"/>
      <c r="R56" s="22"/>
      <c r="S56" s="22"/>
      <c r="T56" s="22"/>
      <c r="U56" s="22"/>
      <c r="V56" s="22"/>
      <c r="W56" s="22"/>
      <c r="X56" s="22"/>
    </row>
    <row r="57" spans="1:26" x14ac:dyDescent="0.2">
      <c r="E57" s="43"/>
      <c r="F57" s="43"/>
      <c r="G57" s="43"/>
      <c r="H57" s="43"/>
      <c r="I57" s="22"/>
      <c r="J57" s="22"/>
      <c r="K57" s="22"/>
      <c r="L57" s="22"/>
      <c r="M57" s="22"/>
      <c r="N57" s="22"/>
      <c r="O57" s="22"/>
      <c r="P57" s="22"/>
      <c r="Q57" s="22"/>
      <c r="R57" s="22"/>
      <c r="S57" s="22"/>
      <c r="T57" s="22"/>
      <c r="U57" s="22"/>
      <c r="V57" s="22"/>
      <c r="W57" s="22"/>
      <c r="X57" s="22"/>
    </row>
    <row r="58" spans="1:26" x14ac:dyDescent="0.2">
      <c r="E58" s="43"/>
      <c r="F58" s="43"/>
      <c r="G58" s="43"/>
      <c r="H58" s="43"/>
      <c r="I58" s="43"/>
      <c r="J58" s="22"/>
      <c r="K58" s="22"/>
      <c r="L58" s="22"/>
      <c r="M58" s="22"/>
      <c r="N58" s="22"/>
      <c r="O58" s="22"/>
      <c r="P58" s="22"/>
      <c r="Q58" s="22"/>
      <c r="R58" s="22"/>
      <c r="S58" s="22"/>
      <c r="T58" s="22"/>
      <c r="U58" s="22"/>
      <c r="V58" s="22"/>
      <c r="W58" s="22"/>
      <c r="X58" s="22"/>
    </row>
    <row r="59" spans="1:26" x14ac:dyDescent="0.2">
      <c r="E59" s="43"/>
      <c r="F59" s="43"/>
      <c r="G59" s="43"/>
      <c r="H59" s="43"/>
      <c r="I59" s="43"/>
      <c r="J59" s="22"/>
      <c r="K59" s="22"/>
      <c r="L59" s="22"/>
      <c r="M59" s="22"/>
      <c r="N59" s="22"/>
      <c r="O59" s="22"/>
      <c r="P59" s="22"/>
      <c r="Q59" s="22"/>
      <c r="R59" s="22"/>
      <c r="S59" s="22"/>
      <c r="T59" s="22"/>
      <c r="U59" s="22"/>
      <c r="V59" s="22"/>
      <c r="W59" s="22"/>
      <c r="X59" s="22"/>
    </row>
    <row r="60" spans="1:26" x14ac:dyDescent="0.2">
      <c r="E60" s="43"/>
      <c r="F60" s="43"/>
      <c r="G60" s="43"/>
      <c r="H60" s="43"/>
      <c r="I60" s="43"/>
      <c r="J60" s="43"/>
      <c r="K60" s="22"/>
      <c r="L60" s="22"/>
      <c r="M60" s="22"/>
      <c r="N60" s="22"/>
      <c r="O60" s="22"/>
      <c r="P60" s="22"/>
      <c r="Q60" s="22"/>
      <c r="R60" s="22"/>
      <c r="S60" s="22"/>
      <c r="T60" s="22"/>
      <c r="U60" s="22"/>
      <c r="V60" s="22"/>
      <c r="W60" s="22"/>
      <c r="X60" s="22"/>
    </row>
    <row r="61" spans="1:26" x14ac:dyDescent="0.2">
      <c r="E61" s="43"/>
      <c r="F61" s="43"/>
      <c r="G61" s="43"/>
      <c r="H61" s="43"/>
      <c r="I61" s="43"/>
      <c r="J61" s="43"/>
      <c r="K61" s="29"/>
      <c r="L61" s="29"/>
      <c r="M61" s="29"/>
      <c r="N61" s="29"/>
      <c r="O61" s="29"/>
      <c r="P61" s="29"/>
      <c r="Q61" s="29"/>
      <c r="R61" s="29"/>
      <c r="S61" s="29"/>
      <c r="T61" s="29"/>
      <c r="U61" s="29"/>
      <c r="V61" s="29"/>
      <c r="W61" s="29"/>
      <c r="X61" s="22"/>
    </row>
    <row r="62" spans="1:26" x14ac:dyDescent="0.2">
      <c r="E62" s="43"/>
      <c r="F62" s="43"/>
      <c r="G62" s="43"/>
      <c r="H62" s="43"/>
      <c r="I62" s="43"/>
      <c r="J62" s="43"/>
      <c r="K62" s="44"/>
      <c r="L62" s="29"/>
      <c r="M62" s="29"/>
      <c r="N62" s="29"/>
      <c r="O62" s="29"/>
      <c r="P62" s="29"/>
      <c r="Q62" s="29"/>
      <c r="R62" s="29"/>
      <c r="S62" s="29"/>
      <c r="T62" s="29"/>
      <c r="U62" s="29"/>
      <c r="V62" s="29"/>
      <c r="W62" s="29"/>
      <c r="X62" s="22"/>
    </row>
    <row r="63" spans="1:26" x14ac:dyDescent="0.2">
      <c r="E63" s="43"/>
      <c r="F63" s="43"/>
      <c r="G63" s="43"/>
      <c r="H63" s="43"/>
      <c r="I63" s="43"/>
      <c r="J63" s="43"/>
      <c r="K63" s="44"/>
      <c r="L63" s="29"/>
      <c r="M63" s="29"/>
      <c r="N63" s="29"/>
      <c r="O63" s="29"/>
      <c r="P63" s="29"/>
      <c r="Q63" s="29"/>
      <c r="R63" s="29"/>
      <c r="S63" s="29"/>
      <c r="T63" s="29"/>
      <c r="U63" s="29"/>
      <c r="V63" s="29"/>
      <c r="W63" s="29"/>
      <c r="X63" s="22"/>
    </row>
    <row r="64" spans="1:26" x14ac:dyDescent="0.2">
      <c r="E64" s="43"/>
      <c r="F64" s="43"/>
      <c r="G64" s="43"/>
      <c r="H64" s="43"/>
      <c r="I64" s="43"/>
      <c r="J64" s="43"/>
      <c r="K64" s="44"/>
      <c r="L64" s="44"/>
      <c r="M64" s="29"/>
      <c r="N64" s="29"/>
      <c r="O64" s="29"/>
      <c r="P64" s="29"/>
      <c r="Q64" s="29"/>
      <c r="R64" s="29"/>
      <c r="S64" s="29"/>
      <c r="T64" s="29"/>
      <c r="U64" s="29"/>
      <c r="V64" s="29"/>
      <c r="W64" s="29"/>
      <c r="X64" s="22"/>
    </row>
    <row r="65" spans="1:39" x14ac:dyDescent="0.2">
      <c r="E65" s="43"/>
      <c r="F65" s="43"/>
      <c r="G65" s="43"/>
      <c r="H65" s="43"/>
      <c r="I65" s="43"/>
      <c r="J65" s="43"/>
      <c r="K65" s="44"/>
      <c r="L65" s="44"/>
      <c r="M65" s="44"/>
      <c r="N65" s="29"/>
      <c r="O65" s="29"/>
      <c r="P65" s="29"/>
      <c r="Q65" s="29"/>
      <c r="R65" s="29"/>
      <c r="S65" s="29"/>
      <c r="T65" s="29"/>
      <c r="U65" s="29"/>
      <c r="V65" s="29"/>
      <c r="W65" s="29"/>
      <c r="X65" s="22"/>
    </row>
    <row r="66" spans="1:39" x14ac:dyDescent="0.2">
      <c r="E66" s="43"/>
      <c r="F66" s="43"/>
      <c r="G66" s="43"/>
      <c r="H66" s="43"/>
      <c r="I66" s="43"/>
      <c r="J66" s="43"/>
      <c r="K66" s="44"/>
      <c r="L66" s="44"/>
      <c r="M66" s="44"/>
      <c r="N66" s="44"/>
      <c r="O66" s="29"/>
      <c r="P66" s="29"/>
      <c r="Q66" s="29"/>
      <c r="R66" s="29"/>
      <c r="S66" s="29"/>
      <c r="T66" s="29"/>
      <c r="U66" s="29"/>
      <c r="V66" s="29"/>
      <c r="W66" s="29"/>
      <c r="X66" s="22"/>
    </row>
    <row r="67" spans="1:39" x14ac:dyDescent="0.2">
      <c r="E67" s="43"/>
      <c r="F67" s="43"/>
      <c r="G67" s="43"/>
      <c r="H67" s="43"/>
      <c r="I67" s="43"/>
      <c r="J67" s="43"/>
      <c r="K67" s="44"/>
      <c r="L67" s="44"/>
      <c r="M67" s="44"/>
      <c r="N67" s="44"/>
      <c r="O67" s="29"/>
      <c r="P67" s="29"/>
      <c r="Q67" s="29"/>
      <c r="R67" s="29"/>
      <c r="S67" s="29"/>
      <c r="T67" s="29"/>
      <c r="U67" s="29"/>
      <c r="V67" s="29"/>
      <c r="W67" s="29"/>
      <c r="X67" s="22"/>
    </row>
    <row r="68" spans="1:39" x14ac:dyDescent="0.2">
      <c r="E68" s="43"/>
      <c r="F68" s="43"/>
      <c r="G68" s="43"/>
      <c r="H68" s="43"/>
      <c r="I68" s="43"/>
      <c r="J68" s="43"/>
      <c r="K68" s="44"/>
      <c r="L68" s="44"/>
      <c r="M68" s="44"/>
      <c r="N68" s="44"/>
      <c r="O68" s="44"/>
      <c r="P68" s="29"/>
      <c r="Q68" s="29"/>
      <c r="R68" s="29"/>
      <c r="S68" s="29"/>
      <c r="T68" s="29"/>
      <c r="U68" s="29"/>
      <c r="V68" s="29"/>
      <c r="W68" s="29"/>
      <c r="X68" s="22"/>
    </row>
    <row r="69" spans="1:39" x14ac:dyDescent="0.2">
      <c r="E69" s="43"/>
      <c r="F69" s="43"/>
      <c r="G69" s="43"/>
      <c r="H69" s="43"/>
      <c r="I69" s="43"/>
      <c r="J69" s="43"/>
      <c r="K69" s="44"/>
      <c r="L69" s="44"/>
      <c r="M69" s="44"/>
      <c r="N69" s="44"/>
      <c r="O69" s="44"/>
      <c r="P69" s="44"/>
      <c r="Q69" s="29"/>
      <c r="R69" s="29"/>
      <c r="S69" s="29"/>
      <c r="T69" s="29"/>
      <c r="U69" s="29"/>
      <c r="V69" s="29"/>
      <c r="W69" s="29"/>
      <c r="X69" s="22"/>
    </row>
    <row r="70" spans="1:39" x14ac:dyDescent="0.2">
      <c r="E70" s="43"/>
      <c r="F70" s="43"/>
      <c r="G70" s="43"/>
      <c r="H70" s="43"/>
      <c r="I70" s="43"/>
      <c r="J70" s="43"/>
      <c r="K70" s="44"/>
      <c r="L70" s="44"/>
      <c r="M70" s="44"/>
      <c r="N70" s="44"/>
      <c r="O70" s="44"/>
      <c r="P70" s="44"/>
      <c r="Q70" s="29"/>
      <c r="R70" s="29"/>
      <c r="S70" s="29"/>
      <c r="T70" s="29"/>
      <c r="U70" s="29"/>
      <c r="V70" s="29"/>
      <c r="W70" s="29"/>
      <c r="X70" s="22"/>
    </row>
    <row r="71" spans="1:39" x14ac:dyDescent="0.2">
      <c r="E71" s="43"/>
      <c r="F71" s="43"/>
      <c r="G71" s="43"/>
      <c r="H71" s="43"/>
      <c r="I71" s="43"/>
      <c r="J71" s="43"/>
      <c r="K71" s="44"/>
      <c r="L71" s="44"/>
      <c r="M71" s="44"/>
      <c r="N71" s="44"/>
      <c r="O71" s="44"/>
      <c r="P71" s="44"/>
      <c r="Q71" s="29"/>
      <c r="R71" s="29"/>
      <c r="S71" s="29"/>
      <c r="T71" s="29"/>
      <c r="U71" s="29"/>
      <c r="V71" s="29"/>
      <c r="W71" s="29"/>
      <c r="X71" s="22"/>
      <c r="AG71" s="1">
        <v>914.00383284094994</v>
      </c>
      <c r="AH71" s="1">
        <v>1004.8584980331459</v>
      </c>
      <c r="AI71" s="1">
        <v>1058.746066071956</v>
      </c>
      <c r="AJ71" s="1">
        <v>1096.0148937145693</v>
      </c>
      <c r="AK71" s="1">
        <v>1122.2861121801159</v>
      </c>
      <c r="AL71" s="1">
        <v>1159.3656530511234</v>
      </c>
      <c r="AM71" s="1">
        <v>1201.9515454375608</v>
      </c>
    </row>
    <row r="72" spans="1:39" x14ac:dyDescent="0.2">
      <c r="E72" s="43"/>
      <c r="F72" s="43"/>
      <c r="G72" s="43"/>
      <c r="H72" s="43"/>
      <c r="I72" s="43"/>
      <c r="J72" s="43"/>
      <c r="K72" s="44"/>
      <c r="L72" s="44"/>
      <c r="M72" s="44"/>
      <c r="N72" s="44"/>
      <c r="O72" s="44"/>
      <c r="P72" s="44"/>
      <c r="Q72" s="29"/>
      <c r="R72" s="29"/>
      <c r="S72" s="29"/>
      <c r="T72" s="29"/>
      <c r="U72" s="29"/>
      <c r="V72" s="29"/>
      <c r="W72" s="29"/>
      <c r="X72" s="22"/>
      <c r="AG72" s="1">
        <v>914.00383284094994</v>
      </c>
      <c r="AH72" s="1">
        <v>1004.8584980331459</v>
      </c>
      <c r="AI72" s="1">
        <v>1004.8584980331459</v>
      </c>
      <c r="AJ72" s="1">
        <v>1004.8584980331459</v>
      </c>
      <c r="AK72" s="1">
        <v>1004.8584980331459</v>
      </c>
      <c r="AL72" s="1">
        <v>1004.8584980331459</v>
      </c>
      <c r="AM72" s="1">
        <v>1004.8584980331459</v>
      </c>
    </row>
    <row r="73" spans="1:39" x14ac:dyDescent="0.2">
      <c r="A73" s="280"/>
      <c r="E73" s="43"/>
      <c r="F73" s="43"/>
      <c r="G73" s="43"/>
      <c r="H73" s="43"/>
      <c r="I73" s="43"/>
      <c r="J73" s="43"/>
      <c r="K73" s="44"/>
      <c r="L73" s="44"/>
      <c r="M73" s="44"/>
      <c r="N73" s="44"/>
      <c r="O73" s="44"/>
      <c r="P73" s="44"/>
      <c r="Q73" s="29"/>
      <c r="R73" s="29"/>
      <c r="S73" s="29"/>
      <c r="T73" s="29"/>
      <c r="U73" s="29"/>
      <c r="V73" s="29"/>
      <c r="W73" s="29"/>
      <c r="X73" s="22"/>
    </row>
    <row r="74" spans="1:39" x14ac:dyDescent="0.2">
      <c r="E74" s="43"/>
      <c r="F74" s="43"/>
      <c r="G74" s="43"/>
      <c r="H74" s="43"/>
      <c r="I74" s="43"/>
      <c r="J74" s="43"/>
      <c r="K74" s="44"/>
      <c r="L74" s="44"/>
      <c r="M74" s="44"/>
      <c r="N74" s="44"/>
      <c r="O74" s="44"/>
      <c r="P74" s="44"/>
      <c r="Q74" s="44"/>
      <c r="R74" s="29"/>
      <c r="S74" s="29"/>
      <c r="T74" s="29"/>
      <c r="U74" s="29"/>
      <c r="V74" s="29"/>
      <c r="W74" s="29"/>
      <c r="X74" s="22"/>
    </row>
    <row r="75" spans="1:39" x14ac:dyDescent="0.2">
      <c r="E75" s="43"/>
      <c r="F75" s="43"/>
      <c r="G75" s="43"/>
      <c r="H75" s="43"/>
      <c r="I75" s="43"/>
      <c r="J75" s="43"/>
      <c r="K75" s="44"/>
      <c r="L75" s="44"/>
      <c r="M75" s="44"/>
      <c r="N75" s="44"/>
      <c r="O75" s="44"/>
      <c r="P75" s="44"/>
      <c r="Q75" s="44"/>
      <c r="R75" s="29"/>
      <c r="S75" s="29"/>
      <c r="T75" s="29"/>
      <c r="U75" s="29"/>
      <c r="V75" s="29"/>
      <c r="W75" s="29"/>
      <c r="X75" s="22"/>
    </row>
    <row r="76" spans="1:39" x14ac:dyDescent="0.2">
      <c r="E76" s="43"/>
      <c r="F76" s="43"/>
      <c r="G76" s="43"/>
      <c r="H76" s="43"/>
      <c r="I76" s="43"/>
      <c r="J76" s="43"/>
      <c r="K76" s="44"/>
      <c r="L76" s="44"/>
      <c r="M76" s="44"/>
      <c r="N76" s="44"/>
      <c r="O76" s="44"/>
      <c r="P76" s="44"/>
      <c r="Q76" s="44"/>
      <c r="R76" s="44"/>
      <c r="S76" s="29"/>
      <c r="T76" s="29"/>
      <c r="U76" s="29"/>
      <c r="V76" s="29"/>
      <c r="W76" s="29"/>
      <c r="X76" s="22"/>
    </row>
    <row r="77" spans="1:39" x14ac:dyDescent="0.2">
      <c r="E77" s="43"/>
      <c r="F77" s="43"/>
      <c r="G77" s="43"/>
      <c r="H77" s="43"/>
      <c r="I77" s="43"/>
      <c r="J77" s="43"/>
      <c r="K77" s="44"/>
      <c r="L77" s="44"/>
      <c r="M77" s="44"/>
      <c r="N77" s="44"/>
      <c r="O77" s="44"/>
      <c r="P77" s="44"/>
      <c r="Q77" s="44"/>
      <c r="R77" s="44"/>
      <c r="S77" s="29"/>
      <c r="T77" s="29"/>
      <c r="U77" s="29"/>
      <c r="V77" s="29"/>
      <c r="W77" s="29"/>
      <c r="X77" s="22"/>
      <c r="Y77" s="22"/>
    </row>
    <row r="78" spans="1:39" x14ac:dyDescent="0.2">
      <c r="E78" s="43"/>
      <c r="F78" s="43"/>
      <c r="G78" s="43"/>
      <c r="H78" s="43"/>
      <c r="I78" s="43"/>
      <c r="J78" s="43"/>
      <c r="K78" s="44"/>
      <c r="L78" s="44"/>
      <c r="M78" s="44"/>
      <c r="N78" s="44"/>
      <c r="O78" s="44"/>
      <c r="P78" s="44"/>
      <c r="Q78" s="44"/>
      <c r="R78" s="44"/>
      <c r="S78" s="29"/>
      <c r="T78" s="29"/>
      <c r="U78" s="29"/>
      <c r="V78" s="29"/>
      <c r="W78" s="29"/>
      <c r="X78" s="22"/>
      <c r="Y78" s="22"/>
    </row>
    <row r="79" spans="1:39" x14ac:dyDescent="0.2">
      <c r="E79" s="43"/>
      <c r="F79" s="43"/>
      <c r="G79" s="43"/>
      <c r="H79" s="43"/>
      <c r="I79" s="43"/>
      <c r="J79" s="43"/>
      <c r="K79" s="44"/>
      <c r="L79" s="44"/>
      <c r="M79" s="44"/>
      <c r="N79" s="44"/>
      <c r="O79" s="44"/>
      <c r="P79" s="44"/>
      <c r="Q79" s="44"/>
      <c r="R79" s="44"/>
      <c r="S79" s="44"/>
      <c r="T79" s="29"/>
      <c r="U79" s="29"/>
      <c r="V79" s="29"/>
      <c r="W79" s="29"/>
      <c r="X79" s="22"/>
      <c r="Y79" s="22"/>
    </row>
    <row r="82" spans="5:53" x14ac:dyDescent="0.2">
      <c r="E82" s="22"/>
      <c r="F82" s="22"/>
      <c r="G82" s="22"/>
      <c r="H82" s="22"/>
      <c r="I82" s="22"/>
      <c r="J82" s="22"/>
      <c r="K82" s="22"/>
      <c r="L82" s="22"/>
      <c r="M82" s="22"/>
      <c r="N82" s="22"/>
      <c r="O82" s="22"/>
      <c r="P82" s="22"/>
      <c r="Q82" s="22"/>
      <c r="R82" s="22"/>
      <c r="S82" s="22"/>
      <c r="T82" s="22"/>
      <c r="U82" s="22"/>
      <c r="V82" s="22"/>
      <c r="W82" s="22"/>
      <c r="X82" s="22"/>
      <c r="Y82" s="22"/>
    </row>
    <row r="83" spans="5:53" x14ac:dyDescent="0.2">
      <c r="E83" s="22"/>
      <c r="F83" s="22"/>
      <c r="G83" s="22"/>
      <c r="H83" s="22"/>
      <c r="I83" s="22"/>
      <c r="J83" s="22"/>
      <c r="K83" s="22"/>
      <c r="L83" s="22"/>
      <c r="M83" s="22"/>
      <c r="N83" s="22"/>
      <c r="O83" s="22"/>
      <c r="P83" s="22"/>
      <c r="Q83" s="22"/>
      <c r="R83" s="22"/>
      <c r="S83" s="22"/>
      <c r="T83" s="22"/>
      <c r="U83" s="22"/>
      <c r="V83" s="22"/>
      <c r="W83" s="22"/>
      <c r="X83" s="22"/>
      <c r="Y83" s="22"/>
    </row>
    <row r="84" spans="5:53" x14ac:dyDescent="0.2">
      <c r="E84" s="22"/>
      <c r="F84" s="22"/>
      <c r="G84" s="22"/>
      <c r="H84" s="22"/>
      <c r="I84" s="22"/>
      <c r="J84" s="22"/>
      <c r="K84" s="22"/>
      <c r="L84" s="22"/>
      <c r="M84" s="22"/>
      <c r="N84" s="22"/>
      <c r="O84" s="22"/>
      <c r="P84" s="22"/>
      <c r="Q84" s="22"/>
      <c r="R84" s="22"/>
      <c r="S84" s="22"/>
      <c r="T84" s="22"/>
      <c r="U84" s="22"/>
      <c r="V84" s="22"/>
      <c r="W84" s="22"/>
      <c r="X84" s="22"/>
      <c r="Y84" s="22"/>
    </row>
    <row r="85" spans="5:53" x14ac:dyDescent="0.2">
      <c r="E85" s="22"/>
      <c r="F85" s="22"/>
      <c r="G85" s="22"/>
      <c r="H85" s="22"/>
      <c r="I85" s="22"/>
      <c r="J85" s="22"/>
      <c r="K85" s="22"/>
      <c r="L85" s="22"/>
      <c r="M85" s="22"/>
      <c r="N85" s="22"/>
      <c r="O85" s="22"/>
      <c r="P85" s="22"/>
      <c r="Q85" s="22"/>
      <c r="R85" s="22"/>
      <c r="S85" s="22"/>
      <c r="T85" s="22"/>
      <c r="U85" s="22"/>
      <c r="V85" s="22"/>
      <c r="W85" s="22"/>
      <c r="X85" s="22"/>
      <c r="Y85" s="22"/>
    </row>
    <row r="86" spans="5:53" x14ac:dyDescent="0.2">
      <c r="E86" s="22"/>
      <c r="F86" s="22"/>
      <c r="G86" s="22"/>
      <c r="H86" s="22"/>
      <c r="I86" s="22"/>
      <c r="J86" s="22"/>
      <c r="K86" s="22"/>
      <c r="L86" s="22"/>
      <c r="M86" s="22"/>
      <c r="N86" s="22"/>
      <c r="O86" s="22"/>
      <c r="P86" s="22"/>
      <c r="Q86" s="22"/>
      <c r="R86" s="22"/>
      <c r="S86" s="22"/>
      <c r="T86" s="22"/>
      <c r="U86" s="22"/>
      <c r="V86" s="22"/>
      <c r="W86" s="22"/>
      <c r="X86" s="22"/>
      <c r="Y86" s="22"/>
    </row>
    <row r="87" spans="5:53" x14ac:dyDescent="0.2">
      <c r="E87" s="22"/>
      <c r="F87" s="22"/>
      <c r="G87" s="22"/>
      <c r="H87" s="22"/>
      <c r="I87" s="22"/>
      <c r="J87" s="22"/>
      <c r="K87" s="22"/>
      <c r="L87" s="22"/>
      <c r="M87" s="22"/>
      <c r="N87" s="22"/>
      <c r="O87" s="22"/>
      <c r="P87" s="22"/>
      <c r="Q87" s="22"/>
      <c r="R87" s="22"/>
      <c r="S87" s="22"/>
      <c r="T87" s="22"/>
      <c r="U87" s="22"/>
      <c r="V87" s="22"/>
      <c r="W87" s="22"/>
      <c r="X87" s="22"/>
      <c r="Y87" s="22"/>
    </row>
    <row r="88" spans="5:53" x14ac:dyDescent="0.2">
      <c r="E88" s="22"/>
      <c r="F88" s="22"/>
      <c r="G88" s="22"/>
      <c r="H88" s="22"/>
      <c r="I88" s="22"/>
      <c r="J88" s="22"/>
      <c r="K88" s="22"/>
      <c r="L88" s="22"/>
      <c r="M88" s="22"/>
      <c r="N88" s="22"/>
      <c r="O88" s="22"/>
      <c r="P88" s="22"/>
      <c r="Q88" s="22"/>
      <c r="R88" s="22"/>
      <c r="S88" s="22"/>
      <c r="T88" s="22"/>
      <c r="U88" s="22"/>
      <c r="V88" s="22"/>
      <c r="W88" s="22"/>
      <c r="X88" s="22"/>
      <c r="Y88" s="22"/>
    </row>
    <row r="89" spans="5:53" x14ac:dyDescent="0.2">
      <c r="E89" s="22"/>
      <c r="F89" s="22"/>
      <c r="G89" s="22"/>
      <c r="H89" s="22"/>
      <c r="I89" s="22"/>
      <c r="J89" s="22"/>
      <c r="K89" s="22"/>
      <c r="L89" s="22"/>
      <c r="M89" s="22"/>
      <c r="N89" s="22"/>
      <c r="O89" s="22"/>
      <c r="P89" s="22"/>
      <c r="Q89" s="22"/>
      <c r="R89" s="22"/>
      <c r="S89" s="22"/>
      <c r="T89" s="22"/>
      <c r="U89" s="22"/>
      <c r="V89" s="22"/>
      <c r="W89" s="22"/>
      <c r="X89" s="22"/>
      <c r="Y89" s="22"/>
    </row>
    <row r="90" spans="5:53" x14ac:dyDescent="0.2">
      <c r="E90" s="22"/>
      <c r="F90" s="22"/>
      <c r="G90" s="22"/>
      <c r="H90" s="22"/>
      <c r="I90" s="22"/>
      <c r="J90" s="22"/>
      <c r="K90" s="22"/>
      <c r="L90" s="22"/>
      <c r="M90" s="22"/>
      <c r="N90" s="22"/>
      <c r="O90" s="22"/>
      <c r="P90" s="22"/>
      <c r="Q90" s="22"/>
      <c r="R90" s="22"/>
      <c r="S90" s="22"/>
      <c r="T90" s="22"/>
      <c r="U90" s="22"/>
      <c r="V90" s="22"/>
      <c r="W90" s="22"/>
      <c r="X90" s="22"/>
      <c r="Y90" s="22"/>
    </row>
    <row r="91" spans="5:53" x14ac:dyDescent="0.2">
      <c r="E91" s="22"/>
      <c r="F91" s="22"/>
      <c r="G91" s="22"/>
      <c r="H91" s="22"/>
      <c r="I91" s="22"/>
      <c r="J91" s="22"/>
      <c r="K91" s="22"/>
      <c r="L91" s="22"/>
      <c r="M91" s="22"/>
      <c r="N91" s="22"/>
      <c r="O91" s="22"/>
      <c r="P91" s="22"/>
      <c r="Q91" s="22"/>
      <c r="R91" s="22"/>
      <c r="S91" s="22"/>
      <c r="T91" s="22"/>
      <c r="U91" s="22"/>
      <c r="V91" s="22"/>
      <c r="W91" s="22"/>
      <c r="X91" s="22"/>
      <c r="Y91" s="22"/>
    </row>
    <row r="92" spans="5:53" x14ac:dyDescent="0.2">
      <c r="E92" s="22"/>
      <c r="F92" s="22"/>
      <c r="G92" s="22"/>
      <c r="H92" s="22"/>
      <c r="I92" s="22"/>
      <c r="J92" s="22"/>
      <c r="K92" s="22"/>
      <c r="L92" s="22"/>
      <c r="M92" s="22"/>
      <c r="N92" s="22"/>
      <c r="O92" s="22"/>
      <c r="P92" s="22"/>
      <c r="Q92" s="22"/>
      <c r="R92" s="22"/>
      <c r="S92" s="22"/>
      <c r="T92" s="22"/>
      <c r="U92" s="22"/>
      <c r="V92" s="22"/>
      <c r="W92" s="22"/>
      <c r="X92" s="22"/>
      <c r="Y92" s="22"/>
    </row>
    <row r="93" spans="5:53" x14ac:dyDescent="0.2">
      <c r="E93" s="22"/>
      <c r="F93" s="22"/>
      <c r="G93" s="22"/>
      <c r="H93" s="22"/>
      <c r="I93" s="22"/>
      <c r="J93" s="22"/>
      <c r="K93" s="22"/>
      <c r="L93" s="22"/>
      <c r="M93" s="22"/>
      <c r="N93" s="22"/>
      <c r="O93" s="22"/>
      <c r="P93" s="22"/>
      <c r="Q93" s="22"/>
      <c r="R93" s="22"/>
      <c r="S93" s="22"/>
      <c r="T93" s="22"/>
      <c r="U93" s="22"/>
      <c r="V93" s="22"/>
      <c r="W93" s="22"/>
      <c r="X93" s="22"/>
      <c r="Y93" s="22"/>
      <c r="AT93" s="1">
        <v>5.689150862046886</v>
      </c>
      <c r="AU93" s="1">
        <v>5.689150862046886</v>
      </c>
      <c r="AV93" s="1">
        <v>5.5085267581129465</v>
      </c>
      <c r="AW93" s="1">
        <v>3.208756453798963</v>
      </c>
      <c r="AX93" s="1">
        <v>2.8347857775629959</v>
      </c>
      <c r="AY93" s="1">
        <v>2.8525033758808682</v>
      </c>
      <c r="AZ93" s="1">
        <v>2.3637924584526839</v>
      </c>
    </row>
    <row r="94" spans="5:53" x14ac:dyDescent="0.2">
      <c r="E94" s="22"/>
      <c r="F94" s="22"/>
      <c r="G94" s="22"/>
      <c r="H94" s="22"/>
      <c r="I94" s="22"/>
      <c r="J94" s="22"/>
      <c r="K94" s="22"/>
      <c r="L94" s="22"/>
      <c r="M94" s="22"/>
      <c r="N94" s="22"/>
      <c r="O94" s="22"/>
      <c r="P94" s="22"/>
      <c r="Q94" s="22"/>
      <c r="R94" s="22"/>
      <c r="S94" s="22"/>
      <c r="T94" s="22"/>
      <c r="U94" s="22"/>
      <c r="V94" s="22"/>
      <c r="W94" s="22"/>
      <c r="X94" s="22"/>
      <c r="Y94" s="22"/>
      <c r="AU94" s="22"/>
      <c r="AV94" s="22"/>
      <c r="AW94" s="22"/>
      <c r="AX94" s="22"/>
      <c r="AY94" s="22"/>
      <c r="AZ94" s="22"/>
      <c r="BA94" s="22"/>
    </row>
    <row r="95" spans="5:53" x14ac:dyDescent="0.2">
      <c r="E95" s="22"/>
      <c r="F95" s="22"/>
      <c r="G95" s="22"/>
      <c r="H95" s="22"/>
      <c r="I95" s="22"/>
      <c r="J95" s="22"/>
      <c r="K95" s="22"/>
      <c r="L95" s="22"/>
      <c r="M95" s="22"/>
      <c r="N95" s="22"/>
      <c r="O95" s="22"/>
      <c r="P95" s="22"/>
      <c r="Q95" s="22"/>
      <c r="R95" s="22"/>
      <c r="S95" s="22"/>
      <c r="T95" s="22"/>
      <c r="U95" s="22"/>
      <c r="V95" s="22"/>
      <c r="W95" s="22"/>
      <c r="X95" s="22"/>
      <c r="Y95" s="22"/>
    </row>
    <row r="96" spans="5:53" x14ac:dyDescent="0.2">
      <c r="E96" s="22"/>
      <c r="F96" s="22"/>
      <c r="G96" s="22"/>
      <c r="H96" s="22"/>
      <c r="I96" s="22"/>
      <c r="J96" s="22"/>
      <c r="K96" s="22"/>
      <c r="L96" s="22"/>
      <c r="M96" s="22"/>
      <c r="N96" s="22"/>
      <c r="O96" s="22"/>
      <c r="P96" s="22"/>
      <c r="Q96" s="22"/>
      <c r="R96" s="22"/>
      <c r="S96" s="22"/>
      <c r="T96" s="22"/>
      <c r="U96" s="22"/>
      <c r="V96" s="22"/>
      <c r="W96" s="22"/>
      <c r="X96" s="22"/>
      <c r="Y96" s="22"/>
    </row>
    <row r="97" spans="1:58" x14ac:dyDescent="0.2">
      <c r="E97" s="22"/>
      <c r="F97" s="22"/>
      <c r="G97" s="22"/>
      <c r="H97" s="22"/>
      <c r="I97" s="22"/>
      <c r="J97" s="22"/>
      <c r="K97" s="22"/>
      <c r="L97" s="22"/>
      <c r="M97" s="22"/>
      <c r="N97" s="22"/>
      <c r="O97" s="22"/>
      <c r="P97" s="22"/>
      <c r="Q97" s="22"/>
      <c r="R97" s="22"/>
      <c r="S97" s="22"/>
      <c r="T97" s="22"/>
      <c r="U97" s="22"/>
      <c r="V97" s="22"/>
      <c r="W97" s="22"/>
      <c r="X97" s="22"/>
      <c r="Y97" s="22"/>
    </row>
    <row r="98" spans="1:58" x14ac:dyDescent="0.2">
      <c r="E98" s="22"/>
      <c r="F98" s="22"/>
      <c r="G98" s="22"/>
      <c r="H98" s="22"/>
      <c r="I98" s="22"/>
      <c r="J98" s="22"/>
      <c r="K98" s="22"/>
      <c r="L98" s="22"/>
      <c r="M98" s="22"/>
      <c r="N98" s="22"/>
      <c r="O98" s="22"/>
      <c r="P98" s="22"/>
      <c r="Q98" s="22"/>
      <c r="R98" s="22"/>
      <c r="S98" s="22"/>
      <c r="T98" s="22"/>
      <c r="U98" s="22"/>
      <c r="V98" s="22"/>
      <c r="W98" s="22"/>
      <c r="X98" s="22"/>
      <c r="Y98" s="22"/>
    </row>
    <row r="99" spans="1:58" x14ac:dyDescent="0.2">
      <c r="E99" s="22"/>
      <c r="F99" s="22"/>
      <c r="G99" s="22"/>
      <c r="H99" s="22"/>
      <c r="I99" s="22"/>
      <c r="J99" s="22"/>
      <c r="K99" s="22"/>
      <c r="L99" s="22"/>
      <c r="M99" s="22"/>
      <c r="N99" s="22"/>
      <c r="O99" s="22"/>
      <c r="P99" s="22"/>
      <c r="Q99" s="22"/>
      <c r="R99" s="22"/>
      <c r="S99" s="22"/>
      <c r="T99" s="22"/>
      <c r="U99" s="22"/>
      <c r="V99" s="22"/>
      <c r="W99" s="22"/>
      <c r="X99" s="22"/>
      <c r="Y99" s="22"/>
    </row>
    <row r="100" spans="1:58" x14ac:dyDescent="0.2">
      <c r="E100" s="22"/>
      <c r="F100" s="22"/>
      <c r="G100" s="22"/>
      <c r="H100" s="22"/>
      <c r="I100" s="22"/>
      <c r="J100" s="22"/>
      <c r="K100" s="22"/>
      <c r="L100" s="22"/>
      <c r="M100" s="22"/>
      <c r="N100" s="22"/>
      <c r="O100" s="22"/>
      <c r="P100" s="22"/>
      <c r="Q100" s="22"/>
      <c r="R100" s="22"/>
      <c r="S100" s="22"/>
      <c r="T100" s="22"/>
      <c r="U100" s="22"/>
      <c r="V100" s="22"/>
      <c r="W100" s="22"/>
      <c r="X100" s="22"/>
      <c r="Y100" s="22"/>
    </row>
    <row r="101" spans="1:58" x14ac:dyDescent="0.2">
      <c r="E101" s="22"/>
      <c r="F101" s="22"/>
      <c r="G101" s="22"/>
      <c r="H101" s="22"/>
      <c r="I101" s="22"/>
      <c r="J101" s="22"/>
      <c r="K101" s="22"/>
      <c r="L101" s="22"/>
      <c r="M101" s="22"/>
      <c r="N101" s="22"/>
      <c r="O101" s="22"/>
      <c r="P101" s="22"/>
      <c r="Q101" s="22"/>
      <c r="R101" s="22"/>
      <c r="S101" s="22"/>
      <c r="T101" s="22"/>
      <c r="U101" s="22"/>
      <c r="V101" s="22"/>
      <c r="W101" s="22"/>
      <c r="X101" s="22"/>
      <c r="Y101" s="22"/>
    </row>
    <row r="102" spans="1:58" x14ac:dyDescent="0.2">
      <c r="E102" s="22"/>
      <c r="F102" s="22"/>
      <c r="G102" s="22"/>
      <c r="H102" s="22"/>
      <c r="I102" s="22"/>
      <c r="J102" s="22"/>
      <c r="K102" s="22"/>
      <c r="L102" s="22"/>
      <c r="M102" s="22"/>
      <c r="N102" s="22"/>
      <c r="O102" s="22"/>
      <c r="P102" s="22"/>
      <c r="Q102" s="22"/>
      <c r="R102" s="22"/>
      <c r="S102" s="22"/>
      <c r="T102" s="22"/>
      <c r="U102" s="22"/>
      <c r="V102" s="22"/>
      <c r="W102" s="22"/>
      <c r="X102" s="22"/>
      <c r="Y102" s="22"/>
    </row>
    <row r="103" spans="1:58" x14ac:dyDescent="0.2">
      <c r="E103" s="22"/>
      <c r="F103" s="22"/>
      <c r="G103" s="22"/>
      <c r="H103" s="22"/>
      <c r="I103" s="22"/>
      <c r="J103" s="22"/>
      <c r="K103" s="22"/>
      <c r="L103" s="22"/>
      <c r="M103" s="22"/>
      <c r="N103" s="22"/>
      <c r="O103" s="22"/>
      <c r="P103" s="22"/>
      <c r="Q103" s="22"/>
      <c r="R103" s="22"/>
      <c r="S103" s="22"/>
      <c r="T103" s="22"/>
      <c r="U103" s="22"/>
      <c r="V103" s="22"/>
      <c r="W103" s="22"/>
      <c r="X103" s="22"/>
      <c r="Y103" s="22"/>
      <c r="AZ103" s="284">
        <v>133.27199999999999</v>
      </c>
      <c r="BA103" s="1">
        <v>177.03391923297974</v>
      </c>
      <c r="BB103" s="1">
        <v>140.02807449614903</v>
      </c>
      <c r="BC103" s="1">
        <v>84.326581987641745</v>
      </c>
      <c r="BD103" s="1">
        <v>76.915010221239271</v>
      </c>
      <c r="BE103" s="1">
        <v>80.345397634826071</v>
      </c>
      <c r="BF103" s="1">
        <v>69.197738504808768</v>
      </c>
    </row>
    <row r="104" spans="1:58" x14ac:dyDescent="0.2">
      <c r="E104" s="22"/>
      <c r="F104" s="22"/>
      <c r="G104" s="22"/>
      <c r="H104" s="22"/>
      <c r="I104" s="22"/>
      <c r="J104" s="22"/>
      <c r="K104" s="22"/>
      <c r="L104" s="22"/>
      <c r="M104" s="22"/>
      <c r="N104" s="22"/>
      <c r="O104" s="22"/>
      <c r="P104" s="22"/>
      <c r="Q104" s="22"/>
      <c r="R104" s="22"/>
      <c r="S104" s="22"/>
      <c r="T104" s="22"/>
      <c r="U104" s="22"/>
      <c r="V104" s="22"/>
      <c r="W104" s="22"/>
      <c r="X104" s="22"/>
      <c r="Y104" s="22"/>
    </row>
    <row r="105" spans="1:58" x14ac:dyDescent="0.2">
      <c r="A105" s="280"/>
      <c r="E105" s="22"/>
      <c r="F105" s="22"/>
      <c r="G105" s="22"/>
      <c r="H105" s="22"/>
      <c r="I105" s="22"/>
      <c r="J105" s="22"/>
      <c r="K105" s="22"/>
      <c r="L105" s="22"/>
      <c r="M105" s="22"/>
      <c r="N105" s="22"/>
      <c r="O105" s="22"/>
      <c r="P105" s="22"/>
      <c r="Q105" s="22"/>
      <c r="R105" s="22"/>
      <c r="S105" s="22"/>
      <c r="T105" s="22"/>
      <c r="U105" s="22"/>
      <c r="V105" s="22"/>
      <c r="W105" s="22"/>
      <c r="X105" s="22"/>
      <c r="Y105" s="22"/>
    </row>
    <row r="106" spans="1:58" x14ac:dyDescent="0.2">
      <c r="E106" s="22"/>
      <c r="F106" s="22"/>
      <c r="G106" s="22"/>
      <c r="H106" s="22"/>
      <c r="I106" s="22"/>
      <c r="J106" s="22"/>
      <c r="K106" s="22"/>
      <c r="L106" s="22"/>
      <c r="M106" s="22"/>
      <c r="N106" s="22"/>
      <c r="O106" s="22"/>
      <c r="P106" s="22"/>
      <c r="Q106" s="22"/>
      <c r="R106" s="22"/>
      <c r="S106" s="22"/>
      <c r="T106" s="22"/>
      <c r="U106" s="22"/>
      <c r="V106" s="22"/>
      <c r="W106" s="22"/>
      <c r="X106" s="22"/>
      <c r="Y106" s="22"/>
    </row>
    <row r="107" spans="1:58" x14ac:dyDescent="0.2">
      <c r="E107" s="22"/>
      <c r="F107" s="22"/>
      <c r="G107" s="22"/>
      <c r="H107" s="22"/>
      <c r="I107" s="22"/>
      <c r="J107" s="22"/>
      <c r="K107" s="22"/>
      <c r="L107" s="22"/>
      <c r="M107" s="22"/>
      <c r="N107" s="22"/>
      <c r="O107" s="22"/>
      <c r="P107" s="22"/>
      <c r="Q107" s="22"/>
      <c r="R107" s="22"/>
      <c r="S107" s="22"/>
      <c r="T107" s="22"/>
      <c r="U107" s="22"/>
      <c r="V107" s="22"/>
      <c r="W107" s="22"/>
      <c r="X107" s="22"/>
      <c r="Y107" s="22"/>
    </row>
    <row r="108" spans="1:58" x14ac:dyDescent="0.2">
      <c r="E108" s="22"/>
      <c r="F108" s="22"/>
      <c r="G108" s="22"/>
      <c r="H108" s="22"/>
      <c r="I108" s="22"/>
      <c r="J108" s="22"/>
      <c r="K108" s="22"/>
      <c r="L108" s="22"/>
      <c r="M108" s="22"/>
      <c r="N108" s="22"/>
      <c r="O108" s="22"/>
      <c r="P108" s="22"/>
      <c r="Q108" s="22"/>
      <c r="R108" s="22"/>
      <c r="S108" s="22"/>
      <c r="T108" s="22"/>
      <c r="U108" s="22"/>
      <c r="V108" s="22"/>
      <c r="W108" s="22"/>
      <c r="X108" s="22"/>
      <c r="Y108" s="22"/>
    </row>
    <row r="109" spans="1:58" x14ac:dyDescent="0.2">
      <c r="E109" s="22"/>
      <c r="F109" s="22"/>
      <c r="G109" s="22"/>
      <c r="H109" s="22"/>
      <c r="I109" s="22"/>
      <c r="J109" s="22"/>
      <c r="K109" s="22"/>
      <c r="L109" s="22"/>
      <c r="M109" s="22"/>
      <c r="N109" s="22"/>
      <c r="O109" s="22"/>
      <c r="P109" s="22"/>
      <c r="Q109" s="22"/>
      <c r="R109" s="22"/>
      <c r="S109" s="22"/>
      <c r="T109" s="22"/>
      <c r="U109" s="22"/>
      <c r="V109" s="22"/>
      <c r="W109" s="22"/>
      <c r="X109" s="22"/>
      <c r="Y109" s="22"/>
    </row>
    <row r="110" spans="1:58" x14ac:dyDescent="0.2">
      <c r="E110" s="22"/>
      <c r="F110" s="22"/>
      <c r="G110" s="22"/>
      <c r="H110" s="22"/>
      <c r="I110" s="22"/>
      <c r="J110" s="22"/>
      <c r="K110" s="22"/>
      <c r="L110" s="22"/>
      <c r="M110" s="22"/>
      <c r="N110" s="22"/>
      <c r="O110" s="22"/>
      <c r="P110" s="22"/>
      <c r="Q110" s="22"/>
      <c r="R110" s="22"/>
      <c r="S110" s="22"/>
      <c r="T110" s="22"/>
      <c r="U110" s="22"/>
      <c r="V110" s="22"/>
      <c r="W110" s="22"/>
      <c r="X110" s="22"/>
      <c r="Y110" s="22"/>
    </row>
    <row r="111" spans="1:58" x14ac:dyDescent="0.2">
      <c r="E111" s="22"/>
      <c r="F111" s="22"/>
      <c r="G111" s="22"/>
      <c r="H111" s="22"/>
      <c r="I111" s="22"/>
      <c r="J111" s="22"/>
      <c r="K111" s="22"/>
      <c r="L111" s="22"/>
      <c r="M111" s="22"/>
      <c r="N111" s="22"/>
      <c r="O111" s="22"/>
      <c r="P111" s="22"/>
      <c r="Q111" s="22"/>
      <c r="R111" s="22"/>
      <c r="S111" s="22"/>
      <c r="T111" s="22"/>
      <c r="U111" s="22"/>
      <c r="V111" s="22"/>
      <c r="W111" s="22"/>
      <c r="X111" s="22"/>
      <c r="Y111" s="22"/>
    </row>
  </sheetData>
  <phoneticPr fontId="111" type="noConversion"/>
  <hyperlinks>
    <hyperlink ref="A4" location="Contents!A1" display="Back to contents" xr:uid="{00000000-0004-0000-1500-000000000000}"/>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BF105"/>
  <sheetViews>
    <sheetView zoomScale="115" zoomScaleNormal="115"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42" s="88" customFormat="1" ht="40.5" customHeight="1" x14ac:dyDescent="0.3">
      <c r="A1" s="172" t="s">
        <v>293</v>
      </c>
      <c r="B1" s="170" t="s">
        <v>294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row>
    <row r="2" spans="1:42" s="88" customFormat="1" ht="13.5" customHeight="1" x14ac:dyDescent="0.2">
      <c r="A2" s="106" t="s">
        <v>80</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row>
    <row r="3" spans="1:42" s="88" customFormat="1" ht="13.5" customHeight="1" x14ac:dyDescent="0.2">
      <c r="A3" s="106"/>
      <c r="B3" s="119"/>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row>
    <row r="4" spans="1:42" s="88" customFormat="1" ht="13.5" customHeight="1" x14ac:dyDescent="0.2">
      <c r="A4" s="108" t="s">
        <v>307</v>
      </c>
      <c r="B4" s="107" t="s">
        <v>15</v>
      </c>
      <c r="C4" s="107" t="s">
        <v>13</v>
      </c>
      <c r="D4" s="107" t="s">
        <v>11</v>
      </c>
      <c r="E4" s="107" t="s">
        <v>12</v>
      </c>
      <c r="F4" s="107" t="s">
        <v>16</v>
      </c>
      <c r="G4" s="107" t="s">
        <v>17</v>
      </c>
      <c r="H4" s="107" t="s">
        <v>0</v>
      </c>
      <c r="I4" s="107" t="s">
        <v>1</v>
      </c>
      <c r="J4" s="107" t="s">
        <v>2</v>
      </c>
      <c r="K4" s="107" t="s">
        <v>3</v>
      </c>
      <c r="L4" s="107" t="s">
        <v>4</v>
      </c>
      <c r="M4" s="154" t="s">
        <v>5</v>
      </c>
      <c r="N4" s="154" t="s">
        <v>6</v>
      </c>
      <c r="O4" s="154" t="s">
        <v>7</v>
      </c>
      <c r="P4" s="154" t="s">
        <v>8</v>
      </c>
      <c r="Q4" s="154" t="s">
        <v>9</v>
      </c>
      <c r="R4" s="154" t="s">
        <v>10</v>
      </c>
      <c r="S4" s="154" t="s">
        <v>48</v>
      </c>
      <c r="T4" s="109" t="s">
        <v>61</v>
      </c>
      <c r="U4" s="109" t="s">
        <v>62</v>
      </c>
      <c r="V4" s="109" t="s">
        <v>71</v>
      </c>
      <c r="W4" s="109" t="s">
        <v>144</v>
      </c>
      <c r="X4" s="109" t="s">
        <v>443</v>
      </c>
      <c r="Y4" s="109" t="s">
        <v>531</v>
      </c>
      <c r="Z4" s="109" t="s">
        <v>563</v>
      </c>
      <c r="AA4" s="109" t="s">
        <v>579</v>
      </c>
      <c r="AB4" s="109" t="s">
        <v>585</v>
      </c>
      <c r="AC4" s="109" t="s">
        <v>606</v>
      </c>
    </row>
    <row r="5" spans="1:42" x14ac:dyDescent="0.2">
      <c r="A5" s="110" t="s">
        <v>494</v>
      </c>
      <c r="B5" s="111">
        <v>31.210675108876224</v>
      </c>
      <c r="C5" s="111">
        <v>30.203334199795929</v>
      </c>
      <c r="D5" s="111">
        <v>30.866692579093879</v>
      </c>
      <c r="E5" s="111">
        <v>32.172137834267865</v>
      </c>
      <c r="F5" s="111">
        <v>32.706357139449842</v>
      </c>
      <c r="G5" s="111">
        <v>33.157847175232078</v>
      </c>
      <c r="H5" s="111">
        <v>33.456214269901309</v>
      </c>
      <c r="I5" s="111">
        <v>33.774053609349977</v>
      </c>
      <c r="J5" s="112"/>
      <c r="K5" s="112"/>
      <c r="L5" s="112"/>
      <c r="M5" s="112"/>
      <c r="N5" s="112"/>
      <c r="O5" s="112"/>
      <c r="P5" s="112"/>
      <c r="Q5" s="112"/>
      <c r="R5" s="112"/>
      <c r="S5" s="112"/>
      <c r="T5" s="112"/>
      <c r="U5" s="112"/>
      <c r="V5" s="112"/>
      <c r="W5" s="112"/>
      <c r="X5" s="122"/>
      <c r="Y5" s="122"/>
    </row>
    <row r="6" spans="1:42" x14ac:dyDescent="0.2">
      <c r="A6" s="110" t="s">
        <v>495</v>
      </c>
      <c r="B6" s="112"/>
      <c r="C6" s="111">
        <v>30.219078609417437</v>
      </c>
      <c r="D6" s="111">
        <v>30.925220391947779</v>
      </c>
      <c r="E6" s="111">
        <v>32.826200994211874</v>
      </c>
      <c r="F6" s="111">
        <v>33.805299538489237</v>
      </c>
      <c r="G6" s="111">
        <v>34.5656029840356</v>
      </c>
      <c r="H6" s="111">
        <v>35.056728034985113</v>
      </c>
      <c r="I6" s="111">
        <v>35.437256058601889</v>
      </c>
      <c r="J6" s="111">
        <v>35.518793976023709</v>
      </c>
      <c r="K6" s="112"/>
      <c r="L6" s="112"/>
      <c r="M6" s="112"/>
      <c r="N6" s="112"/>
      <c r="O6" s="112"/>
      <c r="P6" s="112"/>
      <c r="Q6" s="112"/>
      <c r="R6" s="112"/>
      <c r="S6" s="112"/>
      <c r="T6" s="112"/>
      <c r="U6" s="112"/>
      <c r="V6" s="112"/>
      <c r="W6" s="112"/>
      <c r="X6" s="122"/>
      <c r="Y6" s="122"/>
    </row>
    <row r="7" spans="1:42" x14ac:dyDescent="0.2">
      <c r="A7" s="110" t="s">
        <v>496</v>
      </c>
      <c r="B7" s="112"/>
      <c r="C7" s="111">
        <v>30.242689811265009</v>
      </c>
      <c r="D7" s="111">
        <v>30.849292756187168</v>
      </c>
      <c r="E7" s="111">
        <v>33.16706897453075</v>
      </c>
      <c r="F7" s="111">
        <v>34.422847515218066</v>
      </c>
      <c r="G7" s="111">
        <v>35.324416233473691</v>
      </c>
      <c r="H7" s="111">
        <v>35.919403277635126</v>
      </c>
      <c r="I7" s="111">
        <v>36.334788725818541</v>
      </c>
      <c r="J7" s="111">
        <v>36.396297465579273</v>
      </c>
      <c r="K7" s="112"/>
      <c r="L7" s="112"/>
      <c r="M7" s="112"/>
      <c r="N7" s="112"/>
      <c r="O7" s="112"/>
      <c r="P7" s="112"/>
      <c r="Q7" s="112"/>
      <c r="R7" s="112"/>
      <c r="S7" s="112"/>
      <c r="T7" s="112"/>
      <c r="U7" s="112"/>
      <c r="V7" s="112"/>
      <c r="W7" s="112"/>
      <c r="X7" s="122"/>
      <c r="Y7" s="122"/>
    </row>
    <row r="8" spans="1:42" x14ac:dyDescent="0.2">
      <c r="A8" s="110" t="s">
        <v>497</v>
      </c>
      <c r="B8" s="112"/>
      <c r="C8" s="112"/>
      <c r="D8" s="111">
        <v>31.500227107516292</v>
      </c>
      <c r="E8" s="111">
        <v>32.856860033777323</v>
      </c>
      <c r="F8" s="111">
        <v>34.283714033298615</v>
      </c>
      <c r="G8" s="111">
        <v>35.40650484775221</v>
      </c>
      <c r="H8" s="111">
        <v>36.150468357487846</v>
      </c>
      <c r="I8" s="111">
        <v>36.77814226761086</v>
      </c>
      <c r="J8" s="111">
        <v>37.02016329172416</v>
      </c>
      <c r="K8" s="111">
        <v>37.08040504127338</v>
      </c>
      <c r="L8" s="112"/>
      <c r="M8" s="112"/>
      <c r="N8" s="112"/>
      <c r="O8" s="112"/>
      <c r="P8" s="112"/>
      <c r="Q8" s="112"/>
      <c r="R8" s="112"/>
      <c r="S8" s="112"/>
      <c r="T8" s="112"/>
      <c r="U8" s="112"/>
      <c r="V8" s="112"/>
      <c r="W8" s="112"/>
      <c r="X8" s="122"/>
      <c r="Y8" s="122"/>
    </row>
    <row r="9" spans="1:42" x14ac:dyDescent="0.2">
      <c r="A9" s="110" t="s">
        <v>498</v>
      </c>
      <c r="B9" s="112"/>
      <c r="C9" s="112"/>
      <c r="D9" s="111">
        <v>31.478437270469726</v>
      </c>
      <c r="E9" s="111">
        <v>32.780531070792854</v>
      </c>
      <c r="F9" s="111">
        <v>34.413617563718375</v>
      </c>
      <c r="G9" s="111">
        <v>35.539002933992734</v>
      </c>
      <c r="H9" s="111">
        <v>36.22028815655149</v>
      </c>
      <c r="I9" s="111">
        <v>36.824551719243686</v>
      </c>
      <c r="J9" s="111">
        <v>37.07369032632927</v>
      </c>
      <c r="K9" s="111">
        <v>37.132363250676079</v>
      </c>
      <c r="L9" s="112"/>
      <c r="M9" s="112"/>
      <c r="N9" s="112"/>
      <c r="O9" s="112"/>
      <c r="P9" s="112"/>
      <c r="Q9" s="112"/>
      <c r="R9" s="112"/>
      <c r="S9" s="112"/>
      <c r="T9" s="112"/>
      <c r="U9" s="112"/>
      <c r="V9" s="112"/>
      <c r="W9" s="112"/>
      <c r="X9" s="122"/>
      <c r="Y9" s="122"/>
    </row>
    <row r="10" spans="1:42" x14ac:dyDescent="0.2">
      <c r="A10" s="110" t="s">
        <v>499</v>
      </c>
      <c r="B10" s="112"/>
      <c r="C10" s="112"/>
      <c r="D10" s="112"/>
      <c r="E10" s="111">
        <v>32.822338328453043</v>
      </c>
      <c r="F10" s="111">
        <v>34.721180670126287</v>
      </c>
      <c r="G10" s="111">
        <v>36.462755047008869</v>
      </c>
      <c r="H10" s="111">
        <v>37.38313023245933</v>
      </c>
      <c r="I10" s="111">
        <v>37.947127038457609</v>
      </c>
      <c r="J10" s="111">
        <v>38.176083541201393</v>
      </c>
      <c r="K10" s="111">
        <v>38.249567746251515</v>
      </c>
      <c r="L10" s="111">
        <v>38.197517940093839</v>
      </c>
      <c r="M10" s="112"/>
      <c r="N10" s="112"/>
      <c r="O10" s="112"/>
      <c r="P10" s="112"/>
      <c r="Q10" s="112"/>
      <c r="R10" s="112"/>
      <c r="S10" s="112"/>
      <c r="T10" s="112"/>
      <c r="U10" s="112"/>
      <c r="V10" s="112"/>
      <c r="W10" s="112"/>
      <c r="X10" s="122"/>
      <c r="Y10" s="122"/>
    </row>
    <row r="11" spans="1:42" x14ac:dyDescent="0.2">
      <c r="A11" s="110" t="s">
        <v>500</v>
      </c>
      <c r="B11" s="112"/>
      <c r="C11" s="112"/>
      <c r="D11" s="112"/>
      <c r="E11" s="111">
        <v>33.150170882998424</v>
      </c>
      <c r="F11" s="111">
        <v>34.960492478247545</v>
      </c>
      <c r="G11" s="111">
        <v>36.430136356970579</v>
      </c>
      <c r="H11" s="111">
        <v>37.495222455818514</v>
      </c>
      <c r="I11" s="111">
        <v>38.07332618488217</v>
      </c>
      <c r="J11" s="111">
        <v>38.284842179832026</v>
      </c>
      <c r="K11" s="111">
        <v>38.396184751579185</v>
      </c>
      <c r="L11" s="111">
        <v>38.413585580517577</v>
      </c>
      <c r="M11" s="111"/>
      <c r="N11" s="112"/>
      <c r="O11" s="112"/>
      <c r="P11" s="112"/>
      <c r="Q11" s="112"/>
      <c r="R11" s="112"/>
      <c r="S11" s="112"/>
      <c r="T11" s="112"/>
      <c r="U11" s="112"/>
      <c r="V11" s="112"/>
      <c r="W11" s="112"/>
      <c r="X11" s="122"/>
      <c r="Y11" s="122"/>
    </row>
    <row r="12" spans="1:42" x14ac:dyDescent="0.2">
      <c r="A12" s="110" t="s">
        <v>501</v>
      </c>
      <c r="B12" s="112"/>
      <c r="C12" s="112"/>
      <c r="D12" s="112"/>
      <c r="E12" s="111"/>
      <c r="F12" s="111">
        <v>35.04811788717231</v>
      </c>
      <c r="G12" s="111">
        <v>36.443946658097182</v>
      </c>
      <c r="H12" s="111">
        <v>37.545595963941217</v>
      </c>
      <c r="I12" s="111">
        <v>38.229599139939957</v>
      </c>
      <c r="J12" s="111">
        <v>38.566974360036895</v>
      </c>
      <c r="K12" s="111">
        <v>38.711927974435341</v>
      </c>
      <c r="L12" s="111">
        <v>38.689613866620149</v>
      </c>
      <c r="M12" s="111">
        <v>38.466627698741654</v>
      </c>
      <c r="N12" s="112"/>
      <c r="O12" s="112"/>
      <c r="P12" s="112"/>
      <c r="Q12" s="112"/>
      <c r="R12" s="112"/>
      <c r="S12" s="112"/>
      <c r="T12" s="112"/>
      <c r="U12" s="112"/>
      <c r="V12" s="112"/>
      <c r="W12" s="112"/>
      <c r="X12" s="122"/>
      <c r="Y12" s="122"/>
    </row>
    <row r="13" spans="1:42" x14ac:dyDescent="0.2">
      <c r="A13" s="110" t="s">
        <v>502</v>
      </c>
      <c r="B13" s="112"/>
      <c r="C13" s="112"/>
      <c r="D13" s="112"/>
      <c r="E13" s="112"/>
      <c r="F13" s="111">
        <v>34.997206660114486</v>
      </c>
      <c r="G13" s="111">
        <v>36.484052201955052</v>
      </c>
      <c r="H13" s="111">
        <v>37.242446705749693</v>
      </c>
      <c r="I13" s="111">
        <v>38.217898032222678</v>
      </c>
      <c r="J13" s="111">
        <v>38.484671054272383</v>
      </c>
      <c r="K13" s="111">
        <v>38.783534804937702</v>
      </c>
      <c r="L13" s="111">
        <v>38.813356515161182</v>
      </c>
      <c r="M13" s="111">
        <v>38.636798267559762</v>
      </c>
      <c r="N13" s="112"/>
      <c r="O13" s="112"/>
      <c r="P13" s="112"/>
      <c r="Q13" s="112"/>
      <c r="R13" s="112"/>
      <c r="S13" s="112"/>
      <c r="T13" s="112"/>
      <c r="U13" s="112"/>
      <c r="V13" s="112"/>
      <c r="W13" s="112"/>
      <c r="X13" s="122"/>
      <c r="Y13" s="122"/>
    </row>
    <row r="14" spans="1:42" x14ac:dyDescent="0.2">
      <c r="A14" s="110" t="s">
        <v>503</v>
      </c>
      <c r="B14" s="112"/>
      <c r="C14" s="112"/>
      <c r="D14" s="112"/>
      <c r="E14" s="112"/>
      <c r="F14" s="112"/>
      <c r="G14" s="111">
        <v>36.098044533390691</v>
      </c>
      <c r="H14" s="111">
        <v>36.660937631697564</v>
      </c>
      <c r="I14" s="111">
        <v>37.618979444128229</v>
      </c>
      <c r="J14" s="111">
        <v>38.447539830224059</v>
      </c>
      <c r="K14" s="111">
        <v>38.800444758357209</v>
      </c>
      <c r="L14" s="111">
        <v>38.948667560599461</v>
      </c>
      <c r="M14" s="111">
        <v>38.815574401088881</v>
      </c>
      <c r="N14" s="111">
        <v>38.600813137465146</v>
      </c>
      <c r="O14" s="112"/>
      <c r="P14" s="112"/>
      <c r="Q14" s="112"/>
      <c r="R14" s="112"/>
      <c r="S14" s="112"/>
      <c r="T14" s="112"/>
      <c r="U14" s="112"/>
      <c r="V14" s="112"/>
      <c r="W14" s="112"/>
      <c r="X14" s="122"/>
      <c r="Y14" s="122"/>
    </row>
    <row r="15" spans="1:42" x14ac:dyDescent="0.2">
      <c r="A15" s="110" t="s">
        <v>504</v>
      </c>
      <c r="B15" s="112"/>
      <c r="C15" s="112"/>
      <c r="D15" s="112"/>
      <c r="E15" s="112"/>
      <c r="F15" s="112"/>
      <c r="G15" s="111">
        <v>36.04840919849515</v>
      </c>
      <c r="H15" s="111">
        <v>36.617018376657732</v>
      </c>
      <c r="I15" s="111">
        <v>37.115923606379432</v>
      </c>
      <c r="J15" s="111">
        <v>38.460845615461565</v>
      </c>
      <c r="K15" s="111">
        <v>39.397277752511712</v>
      </c>
      <c r="L15" s="111">
        <v>39.777206122711867</v>
      </c>
      <c r="M15" s="111">
        <v>39.687342085166271</v>
      </c>
      <c r="N15" s="111">
        <v>39.349121071502758</v>
      </c>
      <c r="O15" s="112"/>
      <c r="P15" s="112"/>
      <c r="Q15" s="112"/>
      <c r="R15" s="112"/>
      <c r="S15" s="112"/>
      <c r="T15" s="112"/>
      <c r="U15" s="112"/>
      <c r="V15" s="112"/>
      <c r="W15" s="112"/>
      <c r="X15" s="122"/>
      <c r="Y15" s="122"/>
    </row>
    <row r="16" spans="1:42" x14ac:dyDescent="0.2">
      <c r="A16" s="110" t="s">
        <v>505</v>
      </c>
      <c r="B16" s="112"/>
      <c r="C16" s="112"/>
      <c r="D16" s="112"/>
      <c r="E16" s="112"/>
      <c r="F16" s="112"/>
      <c r="G16" s="112"/>
      <c r="H16" s="111">
        <v>36.040118246911362</v>
      </c>
      <c r="I16" s="111">
        <v>36.299999999999997</v>
      </c>
      <c r="J16" s="111">
        <v>41.2</v>
      </c>
      <c r="K16" s="111">
        <v>48.3</v>
      </c>
      <c r="L16" s="111">
        <v>52.9</v>
      </c>
      <c r="M16" s="111">
        <v>55.6</v>
      </c>
      <c r="N16" s="111">
        <v>57.1</v>
      </c>
      <c r="O16" s="111">
        <v>57.4</v>
      </c>
      <c r="P16" s="112"/>
      <c r="Q16" s="112"/>
      <c r="R16" s="112"/>
      <c r="S16" s="112"/>
      <c r="T16" s="112"/>
      <c r="U16" s="112"/>
      <c r="V16" s="112"/>
      <c r="W16" s="112"/>
      <c r="X16" s="122"/>
      <c r="Y16" s="122"/>
    </row>
    <row r="17" spans="1:25" x14ac:dyDescent="0.2">
      <c r="A17" s="110" t="s">
        <v>506</v>
      </c>
      <c r="B17" s="112"/>
      <c r="C17" s="112"/>
      <c r="D17" s="112"/>
      <c r="E17" s="112"/>
      <c r="F17" s="112"/>
      <c r="G17" s="112"/>
      <c r="H17" s="111">
        <v>36.043953498304944</v>
      </c>
      <c r="I17" s="111">
        <v>36.5</v>
      </c>
      <c r="J17" s="111">
        <v>43</v>
      </c>
      <c r="K17" s="111">
        <v>55.4</v>
      </c>
      <c r="L17" s="111">
        <v>65</v>
      </c>
      <c r="M17" s="111">
        <v>70.900000000000006</v>
      </c>
      <c r="N17" s="111">
        <v>74.5</v>
      </c>
      <c r="O17" s="111">
        <v>76.2</v>
      </c>
      <c r="P17" s="112"/>
      <c r="Q17" s="112"/>
      <c r="R17" s="112"/>
      <c r="S17" s="112"/>
      <c r="T17" s="112"/>
      <c r="U17" s="112"/>
      <c r="V17" s="112"/>
      <c r="W17" s="112"/>
      <c r="X17" s="122"/>
      <c r="Y17" s="122"/>
    </row>
    <row r="18" spans="1:25" ht="12.75" customHeight="1" x14ac:dyDescent="0.2">
      <c r="A18" s="110" t="s">
        <v>507</v>
      </c>
      <c r="B18" s="112"/>
      <c r="C18" s="112"/>
      <c r="D18" s="112"/>
      <c r="E18" s="112"/>
      <c r="F18" s="112"/>
      <c r="G18" s="112"/>
      <c r="H18" s="112"/>
      <c r="I18" s="111">
        <v>36.5</v>
      </c>
      <c r="J18" s="111">
        <v>44</v>
      </c>
      <c r="K18" s="111">
        <v>55.6</v>
      </c>
      <c r="L18" s="111">
        <v>65.400000000000006</v>
      </c>
      <c r="M18" s="111">
        <v>71.7</v>
      </c>
      <c r="N18" s="111">
        <v>75.400000000000006</v>
      </c>
      <c r="O18" s="111">
        <v>77.099999999999994</v>
      </c>
      <c r="P18" s="111">
        <v>77.7</v>
      </c>
      <c r="Q18" s="112"/>
      <c r="R18" s="112"/>
      <c r="S18" s="112"/>
      <c r="T18" s="112"/>
      <c r="U18" s="112"/>
      <c r="V18" s="112"/>
      <c r="W18" s="112"/>
      <c r="X18" s="122"/>
      <c r="Y18" s="122"/>
    </row>
    <row r="19" spans="1:25" ht="12.75" customHeight="1" x14ac:dyDescent="0.2">
      <c r="A19" s="110" t="s">
        <v>508</v>
      </c>
      <c r="B19" s="112"/>
      <c r="C19" s="112"/>
      <c r="D19" s="112"/>
      <c r="E19" s="112"/>
      <c r="F19" s="112"/>
      <c r="G19" s="112"/>
      <c r="H19" s="112"/>
      <c r="I19" s="111">
        <v>36.5</v>
      </c>
      <c r="J19" s="111">
        <v>43.8</v>
      </c>
      <c r="K19" s="111">
        <v>54.1</v>
      </c>
      <c r="L19" s="111">
        <v>63.6</v>
      </c>
      <c r="M19" s="111">
        <v>69.5</v>
      </c>
      <c r="N19" s="111">
        <v>73</v>
      </c>
      <c r="O19" s="111">
        <v>74.5</v>
      </c>
      <c r="P19" s="111">
        <v>74.900000000000006</v>
      </c>
      <c r="Q19" s="112"/>
      <c r="R19" s="112"/>
      <c r="S19" s="112"/>
      <c r="T19" s="112"/>
      <c r="U19" s="112"/>
      <c r="V19" s="112"/>
      <c r="W19" s="112"/>
      <c r="X19" s="122"/>
      <c r="Y19" s="122"/>
    </row>
    <row r="20" spans="1:25" ht="12.75" customHeight="1" x14ac:dyDescent="0.2">
      <c r="A20" s="110" t="s">
        <v>85</v>
      </c>
      <c r="B20" s="112"/>
      <c r="C20" s="112"/>
      <c r="D20" s="112"/>
      <c r="E20" s="112"/>
      <c r="F20" s="112"/>
      <c r="G20" s="112"/>
      <c r="H20" s="112"/>
      <c r="I20" s="112"/>
      <c r="J20" s="111">
        <v>43.955871696451538</v>
      </c>
      <c r="K20" s="111">
        <v>53.539060266314323</v>
      </c>
      <c r="L20" s="111">
        <v>61.897352617443872</v>
      </c>
      <c r="M20" s="111">
        <v>67.165641205013799</v>
      </c>
      <c r="N20" s="111">
        <v>69.810491745390152</v>
      </c>
      <c r="O20" s="111">
        <v>70.341005230443685</v>
      </c>
      <c r="P20" s="111">
        <v>69.362381891070285</v>
      </c>
      <c r="Q20" s="111">
        <v>67.3582056856431</v>
      </c>
      <c r="R20" s="111"/>
      <c r="S20" s="111"/>
      <c r="T20" s="111"/>
      <c r="U20" s="111"/>
      <c r="V20" s="111"/>
      <c r="W20" s="111"/>
      <c r="X20" s="122"/>
      <c r="Y20" s="122"/>
    </row>
    <row r="21" spans="1:25" ht="12.75" customHeight="1" x14ac:dyDescent="0.2">
      <c r="A21" s="110" t="s">
        <v>86</v>
      </c>
      <c r="B21" s="112"/>
      <c r="C21" s="112"/>
      <c r="D21" s="112"/>
      <c r="E21" s="112"/>
      <c r="F21" s="112"/>
      <c r="G21" s="112"/>
      <c r="H21" s="112"/>
      <c r="I21" s="112"/>
      <c r="J21" s="111"/>
      <c r="K21" s="111">
        <v>53.50532662160299</v>
      </c>
      <c r="L21" s="111">
        <v>60.839865966563998</v>
      </c>
      <c r="M21" s="111">
        <v>66.299594564591317</v>
      </c>
      <c r="N21" s="111">
        <v>69.107554930186154</v>
      </c>
      <c r="O21" s="111">
        <v>69.66355299993954</v>
      </c>
      <c r="P21" s="111">
        <v>68.80102529931041</v>
      </c>
      <c r="Q21" s="111">
        <v>67.23216421297343</v>
      </c>
      <c r="R21" s="111"/>
      <c r="S21" s="111"/>
      <c r="T21" s="111"/>
      <c r="U21" s="111"/>
      <c r="V21" s="111"/>
      <c r="W21" s="111"/>
      <c r="X21" s="122"/>
      <c r="Y21" s="122"/>
    </row>
    <row r="22" spans="1:25" ht="12.75" customHeight="1" x14ac:dyDescent="0.2">
      <c r="A22" s="110" t="s">
        <v>87</v>
      </c>
      <c r="B22" s="112"/>
      <c r="C22" s="112"/>
      <c r="D22" s="112"/>
      <c r="E22" s="112"/>
      <c r="F22" s="112"/>
      <c r="G22" s="112"/>
      <c r="H22" s="112"/>
      <c r="I22" s="112"/>
      <c r="J22" s="111"/>
      <c r="K22" s="111">
        <v>52.674322880075231</v>
      </c>
      <c r="L22" s="111">
        <v>60.333705391483626</v>
      </c>
      <c r="M22" s="111">
        <v>66.093268711431335</v>
      </c>
      <c r="N22" s="111">
        <v>69.696676785316598</v>
      </c>
      <c r="O22" s="111">
        <v>70.874238015274614</v>
      </c>
      <c r="P22" s="111">
        <v>70.507157396946226</v>
      </c>
      <c r="Q22" s="111">
        <v>69.081824526911518</v>
      </c>
      <c r="R22" s="111"/>
      <c r="S22" s="111"/>
      <c r="T22" s="111"/>
      <c r="U22" s="111"/>
      <c r="V22" s="111"/>
      <c r="W22" s="111"/>
      <c r="X22" s="122"/>
      <c r="Y22" s="122"/>
    </row>
    <row r="23" spans="1:25" ht="12.75" customHeight="1" x14ac:dyDescent="0.2">
      <c r="A23" s="110" t="s">
        <v>88</v>
      </c>
      <c r="B23" s="112"/>
      <c r="C23" s="112"/>
      <c r="D23" s="112"/>
      <c r="E23" s="112"/>
      <c r="F23" s="112"/>
      <c r="G23" s="112"/>
      <c r="H23" s="112"/>
      <c r="I23" s="112"/>
      <c r="J23" s="111"/>
      <c r="K23" s="111"/>
      <c r="L23" s="111">
        <v>60.526358015446824</v>
      </c>
      <c r="M23" s="111">
        <v>67.458287048486483</v>
      </c>
      <c r="N23" s="111">
        <v>73.274728383846465</v>
      </c>
      <c r="O23" s="111">
        <v>76.576699470737367</v>
      </c>
      <c r="P23" s="111">
        <v>77.993348034140183</v>
      </c>
      <c r="Q23" s="111">
        <v>77.689200159931005</v>
      </c>
      <c r="R23" s="111">
        <v>75.817139299361926</v>
      </c>
      <c r="S23" s="111"/>
      <c r="T23" s="111"/>
      <c r="U23" s="111"/>
      <c r="V23" s="111"/>
      <c r="W23" s="111"/>
      <c r="X23" s="122"/>
      <c r="Y23" s="122"/>
    </row>
    <row r="24" spans="1:25" ht="12.75" customHeight="1" x14ac:dyDescent="0.2">
      <c r="A24" s="110" t="s">
        <v>89</v>
      </c>
      <c r="B24" s="112"/>
      <c r="C24" s="112"/>
      <c r="D24" s="112"/>
      <c r="E24" s="112"/>
      <c r="F24" s="112"/>
      <c r="G24" s="112"/>
      <c r="H24" s="112"/>
      <c r="I24" s="112"/>
      <c r="J24" s="111"/>
      <c r="K24" s="111"/>
      <c r="L24" s="111">
        <v>60.52915033868377</v>
      </c>
      <c r="M24" s="111">
        <v>67.251265903340013</v>
      </c>
      <c r="N24" s="111">
        <v>71.922874907657416</v>
      </c>
      <c r="O24" s="111">
        <v>75.041769591708785</v>
      </c>
      <c r="P24" s="111">
        <v>76.331487605840536</v>
      </c>
      <c r="Q24" s="111">
        <v>76.039728891333922</v>
      </c>
      <c r="R24" s="111">
        <v>74.271120155432129</v>
      </c>
      <c r="S24" s="111"/>
      <c r="T24" s="111"/>
      <c r="U24" s="111"/>
      <c r="V24" s="111"/>
      <c r="W24" s="111"/>
      <c r="X24" s="122"/>
      <c r="Y24" s="122"/>
    </row>
    <row r="25" spans="1:25" ht="12.75" customHeight="1" x14ac:dyDescent="0.2">
      <c r="A25" s="110" t="s">
        <v>90</v>
      </c>
      <c r="B25" s="112"/>
      <c r="C25" s="112"/>
      <c r="D25" s="112"/>
      <c r="E25" s="112"/>
      <c r="F25" s="112"/>
      <c r="G25" s="112"/>
      <c r="H25" s="112"/>
      <c r="I25" s="112"/>
      <c r="J25" s="111"/>
      <c r="K25" s="111"/>
      <c r="L25" s="111"/>
      <c r="M25" s="111">
        <v>71.264501207345162</v>
      </c>
      <c r="N25" s="111">
        <v>74.707400472370594</v>
      </c>
      <c r="O25" s="111">
        <v>76.815010622124674</v>
      </c>
      <c r="P25" s="111">
        <v>78.969743432368276</v>
      </c>
      <c r="Q25" s="111">
        <v>79.931373684772083</v>
      </c>
      <c r="R25" s="111">
        <v>79.175346890259419</v>
      </c>
      <c r="S25" s="111">
        <v>77.266725783468786</v>
      </c>
      <c r="T25" s="111"/>
      <c r="U25" s="111"/>
      <c r="V25" s="111"/>
      <c r="W25" s="111"/>
      <c r="X25" s="122"/>
      <c r="Y25" s="122"/>
    </row>
    <row r="26" spans="1:25" ht="12.75" customHeight="1" x14ac:dyDescent="0.2">
      <c r="A26" s="110" t="s">
        <v>91</v>
      </c>
      <c r="B26" s="112"/>
      <c r="C26" s="112"/>
      <c r="D26" s="112"/>
      <c r="E26" s="112"/>
      <c r="F26" s="112"/>
      <c r="G26" s="112"/>
      <c r="H26" s="112"/>
      <c r="I26" s="112"/>
      <c r="J26" s="111"/>
      <c r="K26" s="111"/>
      <c r="L26" s="111"/>
      <c r="M26" s="111">
        <v>71.817865312218345</v>
      </c>
      <c r="N26" s="111">
        <v>75.890690303747959</v>
      </c>
      <c r="O26" s="111">
        <v>79.161662576169832</v>
      </c>
      <c r="P26" s="111">
        <v>82.634682828635476</v>
      </c>
      <c r="Q26" s="111">
        <v>85.078106026493941</v>
      </c>
      <c r="R26" s="111">
        <v>85.588061810876539</v>
      </c>
      <c r="S26" s="111">
        <v>84.75584117704345</v>
      </c>
      <c r="T26" s="111"/>
      <c r="U26" s="111"/>
      <c r="V26" s="111"/>
      <c r="W26" s="111"/>
      <c r="X26" s="122"/>
      <c r="Y26" s="122"/>
    </row>
    <row r="27" spans="1:25" ht="12.75" customHeight="1" x14ac:dyDescent="0.2">
      <c r="A27" s="110" t="s">
        <v>92</v>
      </c>
      <c r="B27" s="112"/>
      <c r="C27" s="112"/>
      <c r="D27" s="112"/>
      <c r="E27" s="112"/>
      <c r="F27" s="112"/>
      <c r="G27" s="112"/>
      <c r="H27" s="112"/>
      <c r="I27" s="112"/>
      <c r="J27" s="111"/>
      <c r="K27" s="111"/>
      <c r="L27" s="111"/>
      <c r="M27" s="111"/>
      <c r="N27" s="111">
        <v>73.926298838354626</v>
      </c>
      <c r="O27" s="111">
        <v>75.522101646590173</v>
      </c>
      <c r="P27" s="111">
        <v>78.289557554037742</v>
      </c>
      <c r="Q27" s="111">
        <v>79.962251285401507</v>
      </c>
      <c r="R27" s="111">
        <v>79.852334773407591</v>
      </c>
      <c r="S27" s="111">
        <v>78.402965955065213</v>
      </c>
      <c r="T27" s="111">
        <v>75.937625867831855</v>
      </c>
      <c r="U27" s="111"/>
      <c r="V27" s="111"/>
      <c r="W27" s="111"/>
      <c r="X27" s="122"/>
      <c r="Y27" s="122"/>
    </row>
    <row r="28" spans="1:25" ht="12.75" customHeight="1" x14ac:dyDescent="0.2">
      <c r="A28" s="110" t="s">
        <v>93</v>
      </c>
      <c r="B28" s="112"/>
      <c r="C28" s="112"/>
      <c r="D28" s="112"/>
      <c r="E28" s="112"/>
      <c r="F28" s="112"/>
      <c r="G28" s="112"/>
      <c r="H28" s="112"/>
      <c r="I28" s="112"/>
      <c r="J28" s="111"/>
      <c r="K28" s="111"/>
      <c r="L28" s="111"/>
      <c r="M28" s="111"/>
      <c r="N28" s="111">
        <v>74.209179472633963</v>
      </c>
      <c r="O28" s="111">
        <v>74.540038521935131</v>
      </c>
      <c r="P28" s="111">
        <v>77.281065720012393</v>
      </c>
      <c r="Q28" s="111">
        <v>78.742413552412131</v>
      </c>
      <c r="R28" s="111">
        <v>78.265127045418367</v>
      </c>
      <c r="S28" s="111">
        <v>76.546138567036181</v>
      </c>
      <c r="T28" s="111">
        <v>74.150966071456963</v>
      </c>
      <c r="U28" s="111"/>
      <c r="V28" s="111"/>
      <c r="W28" s="111"/>
      <c r="X28" s="122"/>
      <c r="Y28" s="122"/>
    </row>
    <row r="29" spans="1:25" ht="12.75" customHeight="1" x14ac:dyDescent="0.2">
      <c r="A29" s="110" t="s">
        <v>94</v>
      </c>
      <c r="B29" s="112"/>
      <c r="C29" s="112"/>
      <c r="D29" s="112"/>
      <c r="E29" s="112"/>
      <c r="F29" s="112"/>
      <c r="G29" s="112"/>
      <c r="H29" s="112"/>
      <c r="I29" s="112"/>
      <c r="J29" s="111"/>
      <c r="K29" s="111"/>
      <c r="L29" s="111"/>
      <c r="M29" s="111"/>
      <c r="N29" s="111"/>
      <c r="O29" s="111">
        <v>78.808353842876755</v>
      </c>
      <c r="P29" s="111">
        <v>80.358522511678885</v>
      </c>
      <c r="Q29" s="111">
        <v>81.125457116479694</v>
      </c>
      <c r="R29" s="111">
        <v>80.672654297989482</v>
      </c>
      <c r="S29" s="111">
        <v>78.760476961438314</v>
      </c>
      <c r="T29" s="111">
        <v>76.158166540806604</v>
      </c>
      <c r="U29" s="111">
        <v>72.8331711243614</v>
      </c>
      <c r="V29" s="111"/>
      <c r="W29" s="111"/>
      <c r="X29" s="122"/>
      <c r="Y29" s="122"/>
    </row>
    <row r="30" spans="1:25" ht="12.75" customHeight="1" x14ac:dyDescent="0.2">
      <c r="A30" s="190" t="s">
        <v>95</v>
      </c>
      <c r="B30" s="112"/>
      <c r="C30" s="112"/>
      <c r="D30" s="112"/>
      <c r="E30" s="112"/>
      <c r="F30" s="112"/>
      <c r="G30" s="112"/>
      <c r="H30" s="112"/>
      <c r="I30" s="112"/>
      <c r="J30" s="111"/>
      <c r="K30" s="111"/>
      <c r="L30" s="111"/>
      <c r="M30" s="111"/>
      <c r="N30" s="111"/>
      <c r="O30" s="111">
        <v>79.085248607223093</v>
      </c>
      <c r="P30" s="111">
        <v>80.397392265556064</v>
      </c>
      <c r="Q30" s="111">
        <v>80.246025868306958</v>
      </c>
      <c r="R30" s="111">
        <v>79.779563660024294</v>
      </c>
      <c r="S30" s="111">
        <v>77.798219975545521</v>
      </c>
      <c r="T30" s="111">
        <v>74.781925838605787</v>
      </c>
      <c r="U30" s="111">
        <v>71.60516985993209</v>
      </c>
      <c r="V30" s="111"/>
      <c r="W30" s="111"/>
      <c r="X30" s="122"/>
      <c r="Y30" s="122"/>
    </row>
    <row r="31" spans="1:25" ht="12.75" customHeight="1" x14ac:dyDescent="0.2">
      <c r="A31" s="185" t="s">
        <v>96</v>
      </c>
      <c r="B31" s="112"/>
      <c r="C31" s="112"/>
      <c r="D31" s="112"/>
      <c r="E31" s="112"/>
      <c r="F31" s="112"/>
      <c r="G31" s="112"/>
      <c r="H31" s="112"/>
      <c r="I31" s="112"/>
      <c r="J31" s="111"/>
      <c r="K31" s="111"/>
      <c r="L31" s="111"/>
      <c r="M31" s="111"/>
      <c r="N31" s="111"/>
      <c r="O31" s="111"/>
      <c r="P31" s="111">
        <v>80.788174125270615</v>
      </c>
      <c r="Q31" s="111">
        <v>80.27439794882298</v>
      </c>
      <c r="R31" s="111">
        <v>79.140957015776593</v>
      </c>
      <c r="S31" s="111">
        <v>77.221720313698754</v>
      </c>
      <c r="T31" s="111">
        <v>74.685989087523581</v>
      </c>
      <c r="U31" s="111">
        <v>71.483038440430875</v>
      </c>
      <c r="V31" s="111">
        <v>68.459291190454209</v>
      </c>
      <c r="W31" s="111"/>
      <c r="X31" s="122"/>
      <c r="Y31" s="122"/>
    </row>
    <row r="32" spans="1:25" ht="12.75" customHeight="1" x14ac:dyDescent="0.2">
      <c r="A32" s="185" t="s">
        <v>97</v>
      </c>
      <c r="B32" s="112"/>
      <c r="C32" s="112"/>
      <c r="D32" s="112"/>
      <c r="E32" s="112"/>
      <c r="F32" s="112"/>
      <c r="G32" s="112"/>
      <c r="H32" s="112"/>
      <c r="I32" s="112"/>
      <c r="J32" s="111"/>
      <c r="K32" s="111"/>
      <c r="L32" s="111"/>
      <c r="M32" s="111"/>
      <c r="N32" s="111"/>
      <c r="O32" s="111"/>
      <c r="P32" s="111">
        <v>83.090719619775797</v>
      </c>
      <c r="Q32" s="111">
        <v>82.464176960082654</v>
      </c>
      <c r="R32" s="111">
        <v>81.72224463081649</v>
      </c>
      <c r="S32" s="111">
        <v>79.90052053205045</v>
      </c>
      <c r="T32" s="111">
        <v>77.261108803110929</v>
      </c>
      <c r="U32" s="111">
        <v>74.261340462448942</v>
      </c>
      <c r="V32" s="111">
        <v>71.300895737925401</v>
      </c>
      <c r="W32" s="111"/>
      <c r="X32" s="122"/>
      <c r="Y32" s="122"/>
    </row>
    <row r="33" spans="1:36" ht="12.75" customHeight="1" x14ac:dyDescent="0.2">
      <c r="A33" s="185" t="s">
        <v>98</v>
      </c>
      <c r="B33" s="112"/>
      <c r="C33" s="112"/>
      <c r="D33" s="112"/>
      <c r="E33" s="112"/>
      <c r="F33" s="112"/>
      <c r="G33" s="112"/>
      <c r="H33" s="112"/>
      <c r="I33" s="112"/>
      <c r="J33" s="111"/>
      <c r="K33" s="111"/>
      <c r="L33" s="111"/>
      <c r="M33" s="111"/>
      <c r="N33" s="111"/>
      <c r="O33" s="111"/>
      <c r="P33" s="111">
        <v>83.329562277373014</v>
      </c>
      <c r="Q33" s="111">
        <v>83.746806494301097</v>
      </c>
      <c r="R33" s="111">
        <v>82.630038692888334</v>
      </c>
      <c r="S33" s="111">
        <v>81.291016116246709</v>
      </c>
      <c r="T33" s="111">
        <v>79.907521449424252</v>
      </c>
      <c r="U33" s="111">
        <v>77.199389711991117</v>
      </c>
      <c r="V33" s="111">
        <v>74.730647515427265</v>
      </c>
      <c r="W33" s="111"/>
      <c r="X33" s="122"/>
      <c r="Y33" s="122"/>
    </row>
    <row r="34" spans="1:36" ht="12.75" customHeight="1" x14ac:dyDescent="0.2">
      <c r="A34" s="190" t="s">
        <v>241</v>
      </c>
      <c r="B34" s="112"/>
      <c r="C34" s="112"/>
      <c r="D34" s="112"/>
      <c r="E34" s="112"/>
      <c r="F34" s="112"/>
      <c r="G34" s="112"/>
      <c r="H34" s="112"/>
      <c r="I34" s="112"/>
      <c r="J34" s="111"/>
      <c r="K34" s="111"/>
      <c r="L34" s="111"/>
      <c r="M34" s="111"/>
      <c r="N34" s="111"/>
      <c r="O34" s="111"/>
      <c r="P34" s="111"/>
      <c r="Q34" s="111">
        <v>84.216421053072096</v>
      </c>
      <c r="R34" s="111">
        <v>87.302194649016982</v>
      </c>
      <c r="S34" s="111">
        <v>90.18761233525457</v>
      </c>
      <c r="T34" s="111">
        <v>89.672699946152292</v>
      </c>
      <c r="U34" s="111">
        <v>88.021100229018657</v>
      </c>
      <c r="V34" s="111">
        <v>84.8478455120745</v>
      </c>
      <c r="W34" s="111">
        <v>81.56367930802331</v>
      </c>
      <c r="X34" s="122"/>
      <c r="Y34" s="122"/>
    </row>
    <row r="35" spans="1:36" x14ac:dyDescent="0.2">
      <c r="A35" s="190" t="s">
        <v>436</v>
      </c>
      <c r="B35" s="122"/>
      <c r="C35" s="122"/>
      <c r="D35" s="122"/>
      <c r="E35" s="122"/>
      <c r="F35" s="122"/>
      <c r="G35" s="122"/>
      <c r="H35" s="122"/>
      <c r="I35" s="122"/>
      <c r="J35" s="122"/>
      <c r="K35" s="122"/>
      <c r="L35" s="122"/>
      <c r="M35" s="122"/>
      <c r="N35" s="122"/>
      <c r="O35" s="122"/>
      <c r="P35" s="122"/>
      <c r="Q35" s="111">
        <v>83.611665751185143</v>
      </c>
      <c r="R35" s="111">
        <v>86.571026581774106</v>
      </c>
      <c r="S35" s="111">
        <v>88.79521221015321</v>
      </c>
      <c r="T35" s="111">
        <v>88.49685053952166</v>
      </c>
      <c r="U35" s="111">
        <v>86.904105268998251</v>
      </c>
      <c r="V35" s="111">
        <v>82.976574370856014</v>
      </c>
      <c r="W35" s="111">
        <v>79.79560466610242</v>
      </c>
      <c r="X35" s="122"/>
      <c r="Y35" s="122"/>
    </row>
    <row r="36" spans="1:36" x14ac:dyDescent="0.2">
      <c r="A36" s="190" t="s">
        <v>444</v>
      </c>
      <c r="B36" s="122"/>
      <c r="C36" s="122"/>
      <c r="D36" s="122"/>
      <c r="E36" s="122"/>
      <c r="F36" s="122"/>
      <c r="G36" s="122"/>
      <c r="H36" s="122"/>
      <c r="I36" s="122"/>
      <c r="J36" s="122"/>
      <c r="K36" s="122"/>
      <c r="L36" s="122"/>
      <c r="M36" s="122"/>
      <c r="N36" s="122"/>
      <c r="O36" s="122"/>
      <c r="P36" s="122"/>
      <c r="Q36" s="111"/>
      <c r="R36" s="114">
        <v>85.80869565217391</v>
      </c>
      <c r="S36" s="114">
        <v>86.455763220047544</v>
      </c>
      <c r="T36" s="114">
        <v>86.422084202380518</v>
      </c>
      <c r="U36" s="114">
        <v>86.108450327286874</v>
      </c>
      <c r="V36" s="114">
        <v>83.134736863824003</v>
      </c>
      <c r="W36" s="114">
        <v>79.288509443689449</v>
      </c>
      <c r="X36" s="114">
        <v>79.054443326082392</v>
      </c>
      <c r="Y36" s="122"/>
    </row>
    <row r="37" spans="1:36" x14ac:dyDescent="0.2">
      <c r="A37" s="190" t="s">
        <v>520</v>
      </c>
      <c r="B37" s="122"/>
      <c r="C37" s="122"/>
      <c r="D37" s="122"/>
      <c r="E37" s="122"/>
      <c r="F37" s="122"/>
      <c r="G37" s="122"/>
      <c r="H37" s="122"/>
      <c r="I37" s="122"/>
      <c r="J37" s="122"/>
      <c r="K37" s="122"/>
      <c r="L37" s="122"/>
      <c r="M37" s="122"/>
      <c r="N37" s="122"/>
      <c r="O37" s="122"/>
      <c r="P37" s="122"/>
      <c r="Q37" s="111"/>
      <c r="R37" s="111">
        <v>85.301454787956629</v>
      </c>
      <c r="S37" s="111">
        <v>85.567583027631457</v>
      </c>
      <c r="T37" s="111">
        <v>85.519318363090505</v>
      </c>
      <c r="U37" s="111">
        <v>85.107509127088719</v>
      </c>
      <c r="V37" s="111">
        <v>82.100865091290004</v>
      </c>
      <c r="W37" s="111">
        <v>78.325555228478478</v>
      </c>
      <c r="X37" s="111">
        <v>77.941182460858244</v>
      </c>
      <c r="Y37" s="122"/>
    </row>
    <row r="38" spans="1:36" x14ac:dyDescent="0.2">
      <c r="A38" s="190" t="s">
        <v>532</v>
      </c>
      <c r="B38" s="122"/>
      <c r="C38" s="122"/>
      <c r="D38" s="122"/>
      <c r="E38" s="122"/>
      <c r="F38" s="122"/>
      <c r="G38" s="122"/>
      <c r="H38" s="122"/>
      <c r="I38" s="122"/>
      <c r="J38" s="122"/>
      <c r="K38" s="122"/>
      <c r="L38" s="122"/>
      <c r="M38" s="122"/>
      <c r="N38" s="122"/>
      <c r="O38" s="122"/>
      <c r="P38" s="122"/>
      <c r="Q38" s="111"/>
      <c r="R38" s="122"/>
      <c r="S38" s="111">
        <v>85.047161038848046</v>
      </c>
      <c r="T38" s="111">
        <v>83.67514610216088</v>
      </c>
      <c r="U38" s="111">
        <v>82.841229361860442</v>
      </c>
      <c r="V38" s="111">
        <v>79.670328179670975</v>
      </c>
      <c r="W38" s="111">
        <v>75.687396192170937</v>
      </c>
      <c r="X38" s="111">
        <v>75.038261787292498</v>
      </c>
      <c r="Y38" s="111">
        <v>74.050273926785493</v>
      </c>
    </row>
    <row r="39" spans="1:36" x14ac:dyDescent="0.2">
      <c r="A39" s="190" t="s">
        <v>547</v>
      </c>
      <c r="B39" s="122"/>
      <c r="C39" s="122"/>
      <c r="D39" s="122"/>
      <c r="E39" s="122"/>
      <c r="F39" s="122"/>
      <c r="G39" s="122"/>
      <c r="H39" s="122"/>
      <c r="I39" s="122"/>
      <c r="J39" s="122"/>
      <c r="K39" s="122"/>
      <c r="L39" s="122"/>
      <c r="M39" s="122"/>
      <c r="N39" s="122"/>
      <c r="O39" s="122"/>
      <c r="P39" s="122"/>
      <c r="Q39" s="111"/>
      <c r="R39" s="122"/>
      <c r="S39" s="111">
        <v>84.704401210022056</v>
      </c>
      <c r="T39" s="111">
        <v>83.312820300218746</v>
      </c>
      <c r="U39" s="111">
        <v>82.228042290247743</v>
      </c>
      <c r="V39" s="111">
        <v>78.981681702482248</v>
      </c>
      <c r="W39" s="111">
        <v>74.925844247056901</v>
      </c>
      <c r="X39" s="111">
        <v>74.026199205997102</v>
      </c>
      <c r="Y39" s="111">
        <v>72.980694489096862</v>
      </c>
    </row>
    <row r="40" spans="1:36" x14ac:dyDescent="0.2">
      <c r="A40" s="185" t="s">
        <v>555</v>
      </c>
      <c r="B40" s="122"/>
      <c r="C40" s="122"/>
      <c r="D40" s="122"/>
      <c r="E40" s="122"/>
      <c r="F40" s="122"/>
      <c r="G40" s="122"/>
      <c r="H40" s="122"/>
      <c r="I40" s="122"/>
      <c r="J40" s="122"/>
      <c r="K40" s="122"/>
      <c r="L40" s="122"/>
      <c r="M40" s="122"/>
      <c r="N40" s="122"/>
      <c r="O40" s="122"/>
      <c r="P40" s="122"/>
      <c r="Q40" s="111"/>
      <c r="R40" s="122"/>
      <c r="T40" s="111">
        <v>80.646994893342253</v>
      </c>
      <c r="U40" s="111">
        <v>79.493871190105992</v>
      </c>
      <c r="V40" s="111">
        <v>77.435815932959457</v>
      </c>
      <c r="W40" s="111">
        <v>74.993507941652297</v>
      </c>
      <c r="X40" s="111">
        <v>75.409294963100677</v>
      </c>
      <c r="Y40" s="111">
        <v>75.557359590122076</v>
      </c>
      <c r="Z40" s="111">
        <v>75.225037702916069</v>
      </c>
    </row>
    <row r="41" spans="1:36" x14ac:dyDescent="0.2">
      <c r="A41" s="185" t="s">
        <v>578</v>
      </c>
      <c r="B41" s="122"/>
      <c r="C41" s="122"/>
      <c r="D41" s="122"/>
      <c r="E41" s="122"/>
      <c r="F41" s="122"/>
      <c r="G41" s="122"/>
      <c r="H41" s="122"/>
      <c r="I41" s="122"/>
      <c r="J41" s="122"/>
      <c r="K41" s="122"/>
      <c r="L41" s="122"/>
      <c r="M41" s="122"/>
      <c r="N41" s="122"/>
      <c r="O41" s="122"/>
      <c r="P41" s="122"/>
      <c r="Q41" s="111"/>
      <c r="R41" s="122"/>
      <c r="T41" s="111"/>
      <c r="U41" s="111">
        <v>85.454670580669358</v>
      </c>
      <c r="V41" s="111">
        <v>105.19318718679031</v>
      </c>
      <c r="W41" s="111">
        <v>108.03806200505508</v>
      </c>
      <c r="X41" s="111">
        <v>108.57978799761243</v>
      </c>
      <c r="Y41" s="111">
        <v>109.41772646301588</v>
      </c>
      <c r="Z41" s="111">
        <v>104.9700048784463</v>
      </c>
      <c r="AA41" s="111">
        <v>104.74934332429669</v>
      </c>
    </row>
    <row r="42" spans="1:36" x14ac:dyDescent="0.2">
      <c r="A42" s="185" t="s">
        <v>581</v>
      </c>
      <c r="B42" s="122"/>
      <c r="C42" s="122"/>
      <c r="D42" s="122"/>
      <c r="E42" s="122"/>
      <c r="F42" s="122"/>
      <c r="G42" s="122"/>
      <c r="H42" s="122"/>
      <c r="I42" s="122"/>
      <c r="J42" s="122"/>
      <c r="K42" s="122"/>
      <c r="L42" s="122"/>
      <c r="M42" s="122"/>
      <c r="N42" s="122"/>
      <c r="O42" s="122"/>
      <c r="P42" s="122"/>
      <c r="Q42" s="111"/>
      <c r="R42" s="122"/>
      <c r="T42" s="111"/>
      <c r="U42" s="111">
        <v>84.385651154354605</v>
      </c>
      <c r="V42" s="111">
        <v>100.18536190439913</v>
      </c>
      <c r="W42" s="111">
        <v>107.35821544973156</v>
      </c>
      <c r="X42" s="111">
        <v>108.99735751435642</v>
      </c>
      <c r="Y42" s="111">
        <v>109.68430399239712</v>
      </c>
      <c r="Z42" s="111">
        <v>106.1770400913515</v>
      </c>
      <c r="AA42" s="111">
        <v>103.76445646039882</v>
      </c>
    </row>
    <row r="43" spans="1:36" x14ac:dyDescent="0.2">
      <c r="A43" s="185" t="s">
        <v>584</v>
      </c>
      <c r="B43" s="122"/>
      <c r="C43" s="122"/>
      <c r="D43" s="122"/>
      <c r="E43" s="122"/>
      <c r="F43" s="122"/>
      <c r="G43" s="122"/>
      <c r="H43" s="122"/>
      <c r="I43" s="122"/>
      <c r="J43" s="122"/>
      <c r="K43" s="122"/>
      <c r="L43" s="122"/>
      <c r="M43" s="122"/>
      <c r="N43" s="122"/>
      <c r="O43" s="122"/>
      <c r="P43" s="122"/>
      <c r="Q43" s="111"/>
      <c r="R43" s="122"/>
      <c r="T43" s="111"/>
      <c r="U43" s="111"/>
      <c r="V43" s="111">
        <v>96.605898531995976</v>
      </c>
      <c r="W43" s="111">
        <v>98.202523236437287</v>
      </c>
      <c r="X43" s="111">
        <v>97.898319243981931</v>
      </c>
      <c r="Y43" s="111">
        <v>97.805409223402862</v>
      </c>
      <c r="Z43" s="111">
        <v>94.671932243545456</v>
      </c>
      <c r="AA43" s="111">
        <v>90.546261004981602</v>
      </c>
      <c r="AB43" s="111">
        <v>87.956174398485558</v>
      </c>
    </row>
    <row r="44" spans="1:36" x14ac:dyDescent="0.2">
      <c r="A44" s="301" t="s">
        <v>595</v>
      </c>
      <c r="B44" s="122"/>
      <c r="C44" s="122"/>
      <c r="D44" s="122"/>
      <c r="E44" s="122"/>
      <c r="F44" s="122"/>
      <c r="G44" s="122"/>
      <c r="H44" s="122"/>
      <c r="I44" s="122"/>
      <c r="J44" s="122"/>
      <c r="K44" s="122"/>
      <c r="L44" s="122"/>
      <c r="M44" s="122"/>
      <c r="N44" s="122"/>
      <c r="O44" s="122"/>
      <c r="P44" s="122"/>
      <c r="Q44" s="111"/>
      <c r="R44" s="111"/>
      <c r="S44" s="114"/>
      <c r="T44" s="114"/>
      <c r="U44" s="111"/>
      <c r="V44" s="111">
        <v>93.977910964030912</v>
      </c>
      <c r="W44" s="111">
        <v>95.551157290076333</v>
      </c>
      <c r="X44" s="111">
        <v>95.47154083150626</v>
      </c>
      <c r="Y44" s="111">
        <v>94.0806297413571</v>
      </c>
      <c r="Z44" s="111">
        <v>91.237254890685492</v>
      </c>
      <c r="AA44" s="111">
        <v>85.813581444437574</v>
      </c>
      <c r="AB44" s="111">
        <v>83.121440908431424</v>
      </c>
    </row>
    <row r="45" spans="1:36" x14ac:dyDescent="0.2">
      <c r="A45" s="185" t="s">
        <v>605</v>
      </c>
      <c r="B45" s="122"/>
      <c r="C45" s="122"/>
      <c r="D45" s="122"/>
      <c r="E45" s="122"/>
      <c r="F45" s="122"/>
      <c r="G45" s="122"/>
      <c r="H45" s="122"/>
      <c r="I45" s="122"/>
      <c r="J45" s="122"/>
      <c r="K45" s="122"/>
      <c r="L45" s="122"/>
      <c r="M45" s="122"/>
      <c r="N45" s="122"/>
      <c r="O45" s="122"/>
      <c r="P45" s="122"/>
      <c r="Q45" s="308"/>
      <c r="R45" s="308"/>
      <c r="S45" s="114"/>
      <c r="T45" s="114"/>
      <c r="U45" s="308"/>
      <c r="V45" s="308"/>
      <c r="W45" s="308">
        <v>97.423344342052161</v>
      </c>
      <c r="X45" s="308">
        <v>101.86249196661244</v>
      </c>
      <c r="Y45" s="308">
        <v>106.70332284928068</v>
      </c>
      <c r="Z45" s="308">
        <v>105.787431958863</v>
      </c>
      <c r="AA45" s="308">
        <v>101.69865378669225</v>
      </c>
      <c r="AB45" s="308">
        <v>99.985431980943034</v>
      </c>
      <c r="AC45" s="308">
        <v>99.272593872837305</v>
      </c>
    </row>
    <row r="46" spans="1:36" x14ac:dyDescent="0.2">
      <c r="A46" s="301"/>
      <c r="B46" s="122"/>
      <c r="C46" s="122"/>
      <c r="D46" s="122"/>
      <c r="E46" s="122"/>
      <c r="F46" s="122"/>
      <c r="G46" s="122"/>
      <c r="H46" s="122"/>
      <c r="I46" s="122"/>
      <c r="J46" s="122"/>
      <c r="K46" s="122"/>
      <c r="L46" s="122"/>
      <c r="M46" s="122"/>
      <c r="N46" s="122"/>
      <c r="O46" s="122"/>
      <c r="P46" s="122"/>
      <c r="Q46" s="111"/>
      <c r="R46" s="111"/>
      <c r="S46" s="114"/>
      <c r="T46" s="114"/>
      <c r="U46" s="111"/>
      <c r="V46" s="111"/>
      <c r="W46" s="111"/>
      <c r="X46" s="111"/>
      <c r="Y46" s="111"/>
      <c r="Z46" s="111"/>
      <c r="AA46" s="111"/>
    </row>
    <row r="47" spans="1:36" x14ac:dyDescent="0.2">
      <c r="A47" s="110" t="s">
        <v>287</v>
      </c>
      <c r="B47" s="114">
        <v>28.317152103559874</v>
      </c>
      <c r="C47" s="114">
        <v>28.116787576224052</v>
      </c>
      <c r="D47" s="114">
        <v>29.737692928518385</v>
      </c>
      <c r="E47" s="114">
        <v>30.913424832994906</v>
      </c>
      <c r="F47" s="114">
        <v>33.430818732283626</v>
      </c>
      <c r="G47" s="114">
        <v>34.287346362616496</v>
      </c>
      <c r="H47" s="114">
        <v>35.061078468816149</v>
      </c>
      <c r="I47" s="114">
        <v>35.618676695827681</v>
      </c>
      <c r="J47" s="114">
        <v>50.517139697988114</v>
      </c>
      <c r="K47" s="114">
        <v>64.5</v>
      </c>
      <c r="L47" s="114">
        <v>70.8</v>
      </c>
      <c r="M47" s="114">
        <v>74.2</v>
      </c>
      <c r="N47" s="114">
        <v>77.5</v>
      </c>
      <c r="O47" s="114">
        <v>79.2</v>
      </c>
      <c r="P47" s="114">
        <v>81.599999999999994</v>
      </c>
      <c r="Q47" s="114">
        <v>80.900000000000006</v>
      </c>
      <c r="R47" s="114">
        <v>82.9</v>
      </c>
      <c r="S47" s="114">
        <v>82.2</v>
      </c>
      <c r="T47" s="114">
        <v>80.3</v>
      </c>
      <c r="U47" s="114">
        <v>85</v>
      </c>
      <c r="V47" s="114">
        <f>V44</f>
        <v>93.977910964030912</v>
      </c>
      <c r="W47" s="114">
        <f>W45</f>
        <v>97.423344342052161</v>
      </c>
      <c r="X47" s="114" t="s">
        <v>322</v>
      </c>
      <c r="Y47" s="114" t="s">
        <v>322</v>
      </c>
      <c r="Z47" s="22" t="s">
        <v>322</v>
      </c>
      <c r="AA47" s="22" t="s">
        <v>322</v>
      </c>
      <c r="AB47" s="22" t="s">
        <v>322</v>
      </c>
      <c r="AC47" s="22" t="s">
        <v>322</v>
      </c>
      <c r="AD47" s="22" t="s">
        <v>322</v>
      </c>
      <c r="AE47" s="22" t="s">
        <v>322</v>
      </c>
      <c r="AF47" s="22" t="s">
        <v>322</v>
      </c>
      <c r="AG47" s="22" t="s">
        <v>322</v>
      </c>
      <c r="AH47" s="22" t="s">
        <v>322</v>
      </c>
      <c r="AI47" s="22" t="s">
        <v>322</v>
      </c>
      <c r="AJ47" s="22" t="s">
        <v>322</v>
      </c>
    </row>
    <row r="48" spans="1:36" x14ac:dyDescent="0.2">
      <c r="A48" s="129" t="s">
        <v>288</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row>
    <row r="49" spans="1:53" x14ac:dyDescent="0.2">
      <c r="A49" s="109"/>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row>
    <row r="50" spans="1:53" s="262" customFormat="1" ht="11.25" x14ac:dyDescent="0.2">
      <c r="A50" s="268" t="s">
        <v>566</v>
      </c>
      <c r="S50" s="235">
        <v>84.704401210022056</v>
      </c>
      <c r="T50" s="235">
        <v>82.193681965330811</v>
      </c>
      <c r="U50" s="235">
        <v>81.280486378590183</v>
      </c>
      <c r="V50" s="235">
        <v>78.199035709007234</v>
      </c>
      <c r="W50" s="235">
        <v>74.299460266328794</v>
      </c>
      <c r="X50" s="235">
        <v>73.552178219503887</v>
      </c>
      <c r="Y50" s="235">
        <v>72.654335713010212</v>
      </c>
    </row>
    <row r="51" spans="1:53" s="262" customFormat="1" ht="11.25" x14ac:dyDescent="0.2">
      <c r="A51" s="269" t="s">
        <v>568</v>
      </c>
      <c r="T51" s="235">
        <v>80.646994893342253</v>
      </c>
      <c r="U51" s="235">
        <v>79.461583153304403</v>
      </c>
      <c r="V51" s="235">
        <v>77.444282684722225</v>
      </c>
      <c r="W51" s="235">
        <v>75.011208786106565</v>
      </c>
      <c r="X51" s="235">
        <v>75.433647237395022</v>
      </c>
      <c r="Y51" s="235">
        <v>75.586104205043455</v>
      </c>
      <c r="Z51" s="235">
        <v>75.258359614551722</v>
      </c>
    </row>
    <row r="56" spans="1:53" x14ac:dyDescent="0.2">
      <c r="AU56" s="22"/>
      <c r="AV56" s="22"/>
      <c r="AW56" s="22"/>
      <c r="AX56" s="22"/>
      <c r="AY56" s="22"/>
      <c r="AZ56" s="22"/>
      <c r="BA56" s="22"/>
    </row>
    <row r="71" spans="1:39" x14ac:dyDescent="0.2">
      <c r="AG71" s="1">
        <v>914.00383284094994</v>
      </c>
      <c r="AH71" s="1">
        <v>1004.8584980331459</v>
      </c>
      <c r="AI71" s="1">
        <v>1058.746066071956</v>
      </c>
      <c r="AJ71" s="1">
        <v>1096.0148937145693</v>
      </c>
      <c r="AK71" s="1">
        <v>1122.2861121801159</v>
      </c>
      <c r="AL71" s="1">
        <v>1159.3656530511234</v>
      </c>
      <c r="AM71" s="1">
        <v>1201.9515454375608</v>
      </c>
    </row>
    <row r="72" spans="1:39" x14ac:dyDescent="0.2">
      <c r="AG72" s="1">
        <v>914.00383284094994</v>
      </c>
      <c r="AH72" s="1">
        <v>1004.8584980331459</v>
      </c>
      <c r="AI72" s="1">
        <v>1004.8584980331459</v>
      </c>
      <c r="AJ72" s="1">
        <v>1004.8584980331459</v>
      </c>
      <c r="AK72" s="1">
        <v>1004.8584980331459</v>
      </c>
      <c r="AL72" s="1">
        <v>1004.8584980331459</v>
      </c>
      <c r="AM72" s="1">
        <v>1004.8584980331459</v>
      </c>
    </row>
    <row r="73" spans="1:39" x14ac:dyDescent="0.2">
      <c r="A73" s="280"/>
    </row>
    <row r="103" spans="1:58" x14ac:dyDescent="0.2">
      <c r="AZ103" s="284">
        <v>133.27199999999999</v>
      </c>
      <c r="BA103" s="1">
        <v>177.03391923297974</v>
      </c>
      <c r="BB103" s="1">
        <v>140.02807449614903</v>
      </c>
      <c r="BC103" s="1">
        <v>84.326581987641745</v>
      </c>
      <c r="BD103" s="1">
        <v>76.915010221239271</v>
      </c>
      <c r="BE103" s="1">
        <v>80.345397634826071</v>
      </c>
      <c r="BF103" s="1">
        <v>69.197738504808768</v>
      </c>
    </row>
    <row r="105" spans="1:58" x14ac:dyDescent="0.2">
      <c r="A105" s="280"/>
    </row>
  </sheetData>
  <phoneticPr fontId="111" type="noConversion"/>
  <hyperlinks>
    <hyperlink ref="A4" location="Contents!A1" display="Back to contents" xr:uid="{00000000-0004-0000-1600-000000000000}"/>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1"/>
  <dimension ref="A1:BF105"/>
  <sheetViews>
    <sheetView zoomScaleNormal="100" zoomScaleSheetLayoutView="106"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556</v>
      </c>
      <c r="B1" s="170" t="s">
        <v>554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222</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3.2347688310130538</v>
      </c>
      <c r="C5" s="111">
        <v>3.483042689013538</v>
      </c>
      <c r="D5" s="111">
        <v>2.6392305468994706</v>
      </c>
      <c r="E5" s="111">
        <v>1.7643494057458569</v>
      </c>
      <c r="F5" s="111">
        <v>1.4822171534910455</v>
      </c>
      <c r="G5" s="111">
        <v>1.1654095664670767</v>
      </c>
      <c r="H5" s="111">
        <v>1.1416441813832512</v>
      </c>
      <c r="I5" s="111">
        <v>1.0971293964601194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3.5239185912022108</v>
      </c>
      <c r="D6" s="111">
        <v>2.8517577517518742</v>
      </c>
      <c r="E6" s="111">
        <v>1.9911695091219386</v>
      </c>
      <c r="F6" s="111">
        <v>1.6675385346874805</v>
      </c>
      <c r="G6" s="111">
        <v>1.3575590467182741</v>
      </c>
      <c r="H6" s="111">
        <v>1.3113786810348567</v>
      </c>
      <c r="I6" s="111">
        <v>1.2602526653656518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3.5265206282627095</v>
      </c>
      <c r="D7" s="111">
        <v>2.7860580899824834</v>
      </c>
      <c r="E7" s="111">
        <v>2.0622481369594698</v>
      </c>
      <c r="F7" s="111">
        <v>1.7091974435422028</v>
      </c>
      <c r="G7" s="111">
        <v>1.3880901321812704</v>
      </c>
      <c r="H7" s="111">
        <v>1.3345786234281947</v>
      </c>
      <c r="I7" s="111">
        <v>1.2800895678066626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2.6169139471903882</v>
      </c>
      <c r="E8" s="111">
        <v>1.8814212670619994</v>
      </c>
      <c r="F8" s="111">
        <v>1.6007752822414365</v>
      </c>
      <c r="G8" s="111">
        <v>1.3211346894070508</v>
      </c>
      <c r="H8" s="111">
        <v>1.250830459087223</v>
      </c>
      <c r="I8" s="111">
        <v>1.1085977251499397</v>
      </c>
      <c r="J8" s="111">
        <v>1.064337577973304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2.5797711997499122</v>
      </c>
      <c r="E9" s="111">
        <v>1.8298098933255851</v>
      </c>
      <c r="F9" s="111">
        <v>-0.21684107670325398</v>
      </c>
      <c r="G9" s="111">
        <v>1.4155108170557356</v>
      </c>
      <c r="H9" s="111">
        <v>1.3293047813593342</v>
      </c>
      <c r="I9" s="111">
        <v>1.1837209557903177</v>
      </c>
      <c r="J9" s="111">
        <v>1.1365340527737269</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1.7452827720451263</v>
      </c>
      <c r="F10" s="111">
        <v>-0.5462471865372085</v>
      </c>
      <c r="G10" s="111">
        <v>1.5382194604132113</v>
      </c>
      <c r="H10" s="111">
        <v>1.5144529504728519</v>
      </c>
      <c r="I10" s="111">
        <v>1.2812222199452816</v>
      </c>
      <c r="J10" s="111">
        <v>1.2300320143375989</v>
      </c>
      <c r="K10" s="111">
        <v>1.1794075080362507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1.8788186238076325</v>
      </c>
      <c r="F11" s="111">
        <v>-0.38970865162312368</v>
      </c>
      <c r="G11" s="111">
        <v>1.5154262569216743</v>
      </c>
      <c r="H11" s="111">
        <v>1.6045766105498953</v>
      </c>
      <c r="I11" s="111">
        <v>1.4942620147859389</v>
      </c>
      <c r="J11" s="111">
        <v>1.4303567938429855</v>
      </c>
      <c r="K11" s="111">
        <v>1.3674580528433333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-0.36793811353537126</v>
      </c>
      <c r="G12" s="111">
        <v>1.5157535204027235</v>
      </c>
      <c r="H12" s="111">
        <v>1.6176577430674637</v>
      </c>
      <c r="I12" s="111">
        <v>1.5497355794972536</v>
      </c>
      <c r="J12" s="111">
        <v>1.5219048519307972</v>
      </c>
      <c r="K12" s="111">
        <v>1.4584604401508039</v>
      </c>
      <c r="L12" s="111">
        <v>1.4739591807717443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-0.32944586365245537</v>
      </c>
      <c r="G13" s="111">
        <v>1.4671926650113414</v>
      </c>
      <c r="H13" s="111">
        <v>1.6197630779354679</v>
      </c>
      <c r="I13" s="111">
        <v>1.5128194318796901</v>
      </c>
      <c r="J13" s="111">
        <v>1.4826720544520064</v>
      </c>
      <c r="K13" s="111">
        <v>1.422717889883915</v>
      </c>
      <c r="L13" s="111">
        <v>1.4355294302358517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1.457948865321649</v>
      </c>
      <c r="H14" s="111">
        <v>1.52139060833099</v>
      </c>
      <c r="I14" s="111">
        <v>1.4048217127447236</v>
      </c>
      <c r="J14" s="111">
        <v>1.2856096240395092</v>
      </c>
      <c r="K14" s="111">
        <v>1.2075610456749482</v>
      </c>
      <c r="L14" s="111">
        <v>1.2109132403870575</v>
      </c>
      <c r="M14" s="111">
        <v>1.2149366598531177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1.4897706076750625</v>
      </c>
      <c r="H15" s="111">
        <v>1.6808662123414304</v>
      </c>
      <c r="I15" s="111">
        <v>1.5727727960094897</v>
      </c>
      <c r="J15" s="111">
        <v>1.5009065777329764</v>
      </c>
      <c r="K15" s="111">
        <v>1.4145773171381886</v>
      </c>
      <c r="L15" s="111">
        <v>1.4189628036659139</v>
      </c>
      <c r="M15" s="111">
        <v>1.4318799422773683</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1.7058547740049272</v>
      </c>
      <c r="I16" s="111">
        <v>1.5283945009922586</v>
      </c>
      <c r="J16" s="111">
        <v>1.4588246814134576</v>
      </c>
      <c r="K16" s="111">
        <v>1.3667605993909966</v>
      </c>
      <c r="L16" s="111">
        <v>1.3773744542261035</v>
      </c>
      <c r="M16" s="111">
        <v>1.371819634178101</v>
      </c>
      <c r="N16" s="111">
        <v>1.3793304657979328</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2.0345731581383619</v>
      </c>
      <c r="I17" s="111">
        <v>1.7647327737520591</v>
      </c>
      <c r="J17" s="111">
        <v>1.8069790990678534</v>
      </c>
      <c r="K17" s="111">
        <v>1.6169280652335896</v>
      </c>
      <c r="L17" s="111">
        <v>1.4196058059321448</v>
      </c>
      <c r="M17" s="111">
        <v>1.4298463874292358</v>
      </c>
      <c r="N17" s="111">
        <v>1.7568711829423656</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1.9016197284585721</v>
      </c>
      <c r="I18" s="111">
        <v>1.7692947352152846</v>
      </c>
      <c r="J18" s="111">
        <v>1.8717787415475848</v>
      </c>
      <c r="K18" s="111">
        <v>1.7479985176738408</v>
      </c>
      <c r="L18" s="111">
        <v>1.5770101119741617</v>
      </c>
      <c r="M18" s="111">
        <v>1.4681121275570745</v>
      </c>
      <c r="N18" s="111">
        <v>1.8576289088737343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1.7741568784103081</v>
      </c>
      <c r="J19" s="111">
        <v>1.9171761951687447</v>
      </c>
      <c r="K19" s="111">
        <v>2.0288239378163464</v>
      </c>
      <c r="L19" s="111">
        <v>1.9096315466394898</v>
      </c>
      <c r="M19" s="111">
        <v>1.866261797937228</v>
      </c>
      <c r="N19" s="111">
        <v>2.299906190329748</v>
      </c>
      <c r="O19" s="111">
        <v>2.3291491021683282</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4">
        <v>1.6756159409146394</v>
      </c>
      <c r="J20" s="114">
        <v>1.8597027611327361</v>
      </c>
      <c r="K20" s="114">
        <v>1.9757570395294501</v>
      </c>
      <c r="L20" s="114">
        <v>2.0012984476646696</v>
      </c>
      <c r="M20" s="114">
        <v>1.9686928102416006</v>
      </c>
      <c r="N20" s="114">
        <v>2.2286241212240228</v>
      </c>
      <c r="O20" s="114">
        <v>2.3053788227480316</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1">
        <v>1.9505047741815655</v>
      </c>
      <c r="K21" s="111">
        <v>2.0440260525650396</v>
      </c>
      <c r="L21" s="111">
        <v>1.8052096647258862</v>
      </c>
      <c r="M21" s="111">
        <v>2.0443068512452531</v>
      </c>
      <c r="N21" s="111">
        <v>2.4141896061054937</v>
      </c>
      <c r="O21" s="111">
        <v>2.327636995795523</v>
      </c>
      <c r="P21" s="111">
        <v>2.3143091007672232</v>
      </c>
      <c r="Q21" s="111"/>
      <c r="R21" s="3"/>
      <c r="S21" s="3"/>
      <c r="T21" s="3"/>
      <c r="U21" s="3"/>
      <c r="V21" s="3"/>
      <c r="W21" s="3"/>
      <c r="X21" s="3"/>
      <c r="Y21" s="3"/>
      <c r="Z21" s="3"/>
      <c r="AA21" s="3"/>
      <c r="AB21" s="3"/>
      <c r="AC21" s="3"/>
      <c r="AD21" s="4"/>
      <c r="AE21" s="5"/>
      <c r="AF21" s="5"/>
      <c r="AG21" s="2"/>
      <c r="AH21" s="2"/>
      <c r="AI21" s="2"/>
    </row>
    <row r="22" spans="1:36" x14ac:dyDescent="0.2">
      <c r="A22" s="126" t="s">
        <v>520</v>
      </c>
      <c r="B22" s="111"/>
      <c r="C22" s="111"/>
      <c r="D22" s="111"/>
      <c r="E22" s="111"/>
      <c r="F22" s="111"/>
      <c r="G22" s="111"/>
      <c r="H22" s="111"/>
      <c r="I22" s="111"/>
      <c r="J22" s="111">
        <v>1.9510012452021466</v>
      </c>
      <c r="K22" s="111">
        <v>2.1187446752611043</v>
      </c>
      <c r="L22" s="111">
        <v>1.8413720501332367</v>
      </c>
      <c r="M22" s="111">
        <v>2.1386251756431949</v>
      </c>
      <c r="N22" s="111">
        <v>2.4172175140373309</v>
      </c>
      <c r="O22" s="111">
        <v>2.3071117592090395</v>
      </c>
      <c r="P22" s="111">
        <v>2.325324485330694</v>
      </c>
      <c r="Q22" s="111"/>
      <c r="R22" s="3"/>
      <c r="S22" s="3"/>
      <c r="T22" s="3"/>
      <c r="U22" s="3"/>
      <c r="V22" s="3"/>
      <c r="W22" s="3"/>
      <c r="X22" s="3"/>
      <c r="Y22" s="3"/>
      <c r="Z22" s="3"/>
      <c r="AA22" s="3"/>
      <c r="AB22" s="3"/>
      <c r="AC22" s="3"/>
      <c r="AD22" s="4"/>
      <c r="AE22" s="5"/>
      <c r="AF22" s="5"/>
      <c r="AG22" s="2"/>
      <c r="AH22" s="2"/>
      <c r="AI22" s="2"/>
    </row>
    <row r="23" spans="1:36" x14ac:dyDescent="0.2">
      <c r="A23" s="126" t="s">
        <v>532</v>
      </c>
      <c r="B23" s="111"/>
      <c r="C23" s="111"/>
      <c r="D23" s="111"/>
      <c r="E23" s="111"/>
      <c r="F23" s="111"/>
      <c r="G23" s="111"/>
      <c r="H23" s="111"/>
      <c r="I23" s="111"/>
      <c r="J23" s="122"/>
      <c r="K23" s="111">
        <v>2.0013598977698552</v>
      </c>
      <c r="L23" s="111">
        <v>1.9385100401366455</v>
      </c>
      <c r="M23" s="111">
        <v>2.2003873320810081</v>
      </c>
      <c r="N23" s="111">
        <v>2.2258271816260806</v>
      </c>
      <c r="O23" s="111">
        <v>2.1609853895168754</v>
      </c>
      <c r="P23" s="111">
        <v>2.1046498416008879</v>
      </c>
      <c r="Q23" s="111">
        <v>2.2404006775370773</v>
      </c>
      <c r="R23" s="3"/>
      <c r="S23" s="3"/>
      <c r="T23" s="3"/>
      <c r="U23" s="3"/>
      <c r="V23" s="3"/>
      <c r="W23" s="3"/>
      <c r="X23" s="3"/>
      <c r="Y23" s="3"/>
      <c r="Z23" s="3"/>
      <c r="AA23" s="3"/>
      <c r="AB23" s="3"/>
      <c r="AC23" s="3"/>
      <c r="AD23" s="4"/>
      <c r="AE23" s="5"/>
      <c r="AF23" s="5"/>
      <c r="AG23" s="2"/>
      <c r="AH23" s="2"/>
      <c r="AI23" s="2"/>
    </row>
    <row r="24" spans="1:36" x14ac:dyDescent="0.2">
      <c r="A24" s="126" t="s">
        <v>547</v>
      </c>
      <c r="B24" s="111"/>
      <c r="C24" s="111"/>
      <c r="D24" s="111"/>
      <c r="E24" s="111"/>
      <c r="F24" s="111"/>
      <c r="G24" s="111"/>
      <c r="H24" s="111"/>
      <c r="I24" s="111"/>
      <c r="J24" s="122"/>
      <c r="K24" s="111">
        <v>2.0718424505625945</v>
      </c>
      <c r="L24" s="111">
        <v>2.0292152662916707</v>
      </c>
      <c r="M24" s="111">
        <v>2.1373208844557197</v>
      </c>
      <c r="N24" s="111">
        <v>2.2177824810942171</v>
      </c>
      <c r="O24" s="111">
        <v>2.137624882127616</v>
      </c>
      <c r="P24" s="111">
        <v>2.0984766319503554</v>
      </c>
      <c r="Q24" s="111">
        <v>2.2031762067306864</v>
      </c>
      <c r="R24" s="3"/>
      <c r="S24" s="3"/>
      <c r="T24" s="3"/>
      <c r="U24" s="3"/>
      <c r="V24" s="3"/>
      <c r="W24" s="3"/>
      <c r="X24" s="3"/>
      <c r="Y24" s="3"/>
      <c r="Z24" s="3"/>
      <c r="AA24" s="3"/>
      <c r="AB24" s="3"/>
      <c r="AC24" s="3"/>
      <c r="AD24" s="4"/>
      <c r="AE24" s="5"/>
      <c r="AF24" s="5"/>
      <c r="AG24" s="2"/>
      <c r="AH24" s="2"/>
      <c r="AI24" s="2"/>
    </row>
    <row r="25" spans="1:36" x14ac:dyDescent="0.2">
      <c r="A25" s="126" t="s">
        <v>555</v>
      </c>
      <c r="B25" s="111"/>
      <c r="C25" s="111"/>
      <c r="D25" s="111"/>
      <c r="E25" s="111"/>
      <c r="F25" s="111"/>
      <c r="G25" s="111"/>
      <c r="H25" s="111"/>
      <c r="I25" s="111"/>
      <c r="J25" s="122"/>
      <c r="K25" s="111"/>
      <c r="L25" s="111">
        <v>2.0418775454836138</v>
      </c>
      <c r="M25" s="111">
        <v>2.2426536208340364</v>
      </c>
      <c r="N25" s="111">
        <v>3.8053032111841265</v>
      </c>
      <c r="O25" s="111">
        <v>3.1499314712865005</v>
      </c>
      <c r="P25" s="111">
        <v>3.1326818851980347</v>
      </c>
      <c r="Q25" s="111">
        <v>3.1634250140308731</v>
      </c>
      <c r="R25" s="111">
        <v>3.1290999061481211</v>
      </c>
      <c r="S25" s="3"/>
      <c r="T25" s="3"/>
      <c r="U25" s="3"/>
      <c r="V25" s="3"/>
      <c r="W25" s="3"/>
      <c r="X25" s="3"/>
      <c r="Y25" s="3"/>
      <c r="Z25" s="3"/>
      <c r="AA25" s="3"/>
      <c r="AB25" s="3"/>
      <c r="AC25" s="3"/>
      <c r="AD25" s="4"/>
      <c r="AE25" s="5"/>
      <c r="AF25" s="5"/>
      <c r="AG25" s="2"/>
      <c r="AH25" s="2"/>
      <c r="AI25" s="2"/>
    </row>
    <row r="26" spans="1:36" x14ac:dyDescent="0.2">
      <c r="A26" s="185" t="s">
        <v>578</v>
      </c>
      <c r="B26" s="111"/>
      <c r="C26" s="111"/>
      <c r="D26" s="111"/>
      <c r="E26" s="111"/>
      <c r="F26" s="111"/>
      <c r="G26" s="111"/>
      <c r="H26" s="111"/>
      <c r="I26" s="111"/>
      <c r="J26" s="122"/>
      <c r="K26" s="111"/>
      <c r="L26" s="111"/>
      <c r="M26" s="111">
        <v>1.9060166173412607</v>
      </c>
      <c r="N26" s="111">
        <v>3.9427740260417092</v>
      </c>
      <c r="O26" s="111">
        <v>2.8154572814999499</v>
      </c>
      <c r="P26" s="111">
        <v>2.9020140002541361</v>
      </c>
      <c r="Q26" s="111">
        <v>2.9194805575656768</v>
      </c>
      <c r="R26" s="111">
        <v>2.8735889442901192</v>
      </c>
      <c r="S26" s="111">
        <v>2.8395669699821999</v>
      </c>
      <c r="T26" s="3"/>
      <c r="U26" s="3"/>
      <c r="V26" s="3"/>
      <c r="W26" s="3"/>
      <c r="X26" s="3"/>
      <c r="Y26" s="3"/>
      <c r="Z26" s="3"/>
      <c r="AA26" s="3"/>
      <c r="AB26" s="3"/>
      <c r="AC26" s="3"/>
      <c r="AD26" s="4"/>
      <c r="AE26" s="5"/>
      <c r="AF26" s="5"/>
      <c r="AG26" s="2"/>
      <c r="AH26" s="2"/>
      <c r="AI26" s="2"/>
    </row>
    <row r="27" spans="1:36" x14ac:dyDescent="0.2">
      <c r="A27" s="185" t="s">
        <v>581</v>
      </c>
      <c r="B27" s="111"/>
      <c r="C27" s="111"/>
      <c r="D27" s="111"/>
      <c r="E27" s="111"/>
      <c r="F27" s="111"/>
      <c r="G27" s="111"/>
      <c r="H27" s="111"/>
      <c r="I27" s="111"/>
      <c r="J27" s="122"/>
      <c r="K27" s="111"/>
      <c r="L27" s="111"/>
      <c r="M27" s="111">
        <v>1.9363538222822323</v>
      </c>
      <c r="N27" s="111">
        <v>3.6183161322966848</v>
      </c>
      <c r="O27" s="111">
        <v>2.7456797274431772</v>
      </c>
      <c r="P27" s="111">
        <v>2.8192049138929849</v>
      </c>
      <c r="Q27" s="111">
        <v>2.851975871894068</v>
      </c>
      <c r="R27" s="111">
        <v>2.7912528023501837</v>
      </c>
      <c r="S27" s="111">
        <v>2.7450907707843273</v>
      </c>
      <c r="T27" s="3"/>
      <c r="U27" s="3"/>
      <c r="V27" s="3"/>
      <c r="W27" s="3"/>
      <c r="X27" s="3"/>
      <c r="Y27" s="3"/>
      <c r="Z27" s="3"/>
      <c r="AA27" s="3"/>
      <c r="AB27" s="3"/>
      <c r="AC27" s="3"/>
      <c r="AD27" s="4"/>
      <c r="AE27" s="5"/>
      <c r="AF27" s="5"/>
      <c r="AG27" s="2"/>
      <c r="AH27" s="2"/>
      <c r="AI27" s="2"/>
    </row>
    <row r="28" spans="1:36" x14ac:dyDescent="0.2">
      <c r="A28" s="185" t="s">
        <v>584</v>
      </c>
      <c r="B28" s="111"/>
      <c r="C28" s="111"/>
      <c r="D28" s="111"/>
      <c r="E28" s="111"/>
      <c r="F28" s="111"/>
      <c r="G28" s="111"/>
      <c r="H28" s="111"/>
      <c r="I28" s="111"/>
      <c r="J28" s="122"/>
      <c r="K28" s="111"/>
      <c r="L28" s="111"/>
      <c r="M28" s="111"/>
      <c r="N28" s="111">
        <v>3.4621855466153608</v>
      </c>
      <c r="O28" s="111">
        <v>2.595180163371309</v>
      </c>
      <c r="P28" s="111">
        <v>2.7100499190964102</v>
      </c>
      <c r="Q28" s="111">
        <v>2.8724579568934621</v>
      </c>
      <c r="R28" s="111">
        <v>2.6816843807613822</v>
      </c>
      <c r="S28" s="111">
        <v>2.698199179799313</v>
      </c>
      <c r="T28" s="111">
        <v>2.682135583771208</v>
      </c>
      <c r="U28" s="3"/>
      <c r="V28" s="3"/>
      <c r="W28" s="3"/>
      <c r="X28" s="3"/>
      <c r="Y28" s="3"/>
      <c r="Z28" s="3"/>
      <c r="AA28" s="3"/>
      <c r="AB28" s="3"/>
      <c r="AC28" s="3"/>
      <c r="AD28" s="4"/>
      <c r="AE28" s="5"/>
      <c r="AF28" s="5"/>
      <c r="AG28" s="2"/>
      <c r="AH28" s="2"/>
      <c r="AI28" s="2"/>
    </row>
    <row r="29" spans="1:36" x14ac:dyDescent="0.2">
      <c r="A29" s="126" t="s">
        <v>595</v>
      </c>
      <c r="B29" s="111"/>
      <c r="C29" s="111"/>
      <c r="D29" s="111"/>
      <c r="E29" s="111"/>
      <c r="F29" s="111"/>
      <c r="G29" s="111"/>
      <c r="H29" s="111"/>
      <c r="I29" s="111"/>
      <c r="J29" s="111"/>
      <c r="K29" s="111"/>
      <c r="L29" s="111"/>
      <c r="M29" s="111"/>
      <c r="N29" s="111">
        <v>3.3506914307266831</v>
      </c>
      <c r="O29" s="111">
        <v>1.6205702748323989</v>
      </c>
      <c r="P29" s="111">
        <v>2.2442345397117487</v>
      </c>
      <c r="Q29" s="111">
        <v>2.7482290828812648</v>
      </c>
      <c r="R29" s="111">
        <v>2.4981377664641333</v>
      </c>
      <c r="S29" s="111">
        <v>2.5134070232365158</v>
      </c>
      <c r="T29" s="111">
        <v>2.4617290390572051</v>
      </c>
      <c r="U29" s="3"/>
      <c r="V29" s="3"/>
      <c r="W29" s="3"/>
      <c r="X29" s="3"/>
      <c r="Y29" s="3"/>
      <c r="Z29" s="3"/>
      <c r="AA29" s="3"/>
      <c r="AB29" s="3"/>
      <c r="AC29" s="3"/>
      <c r="AD29" s="4"/>
      <c r="AE29" s="5"/>
      <c r="AF29" s="5"/>
      <c r="AG29" s="2"/>
      <c r="AH29" s="2"/>
      <c r="AI29" s="2"/>
    </row>
    <row r="30" spans="1:36" x14ac:dyDescent="0.2">
      <c r="A30" s="126" t="s">
        <v>605</v>
      </c>
      <c r="B30" s="308"/>
      <c r="C30" s="308"/>
      <c r="D30" s="308"/>
      <c r="E30" s="308"/>
      <c r="F30" s="308"/>
      <c r="G30" s="308"/>
      <c r="H30" s="308"/>
      <c r="I30" s="308"/>
      <c r="J30" s="308"/>
      <c r="K30" s="308"/>
      <c r="L30" s="308"/>
      <c r="M30" s="308"/>
      <c r="N30" s="308"/>
      <c r="O30" s="308">
        <v>2.3506721694690089</v>
      </c>
      <c r="P30" s="308">
        <v>2.5090373913232806</v>
      </c>
      <c r="Q30" s="308">
        <v>2.9728293122989422</v>
      </c>
      <c r="R30" s="308">
        <v>2.6970012151571887</v>
      </c>
      <c r="S30" s="308">
        <v>2.5134524554125921</v>
      </c>
      <c r="T30" s="308">
        <v>2.3395033297529717</v>
      </c>
      <c r="U30" s="308">
        <v>2.1721216821805851</v>
      </c>
      <c r="V30" s="3"/>
      <c r="W30" s="3"/>
      <c r="X30" s="3"/>
      <c r="Y30" s="3"/>
      <c r="Z30" s="3"/>
      <c r="AA30" s="3"/>
      <c r="AB30" s="3"/>
      <c r="AC30" s="3"/>
      <c r="AD30" s="4"/>
      <c r="AE30" s="5"/>
      <c r="AF30" s="5"/>
      <c r="AG30" s="2"/>
      <c r="AH30" s="2"/>
      <c r="AI30" s="2"/>
    </row>
    <row r="31" spans="1:36"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6" x14ac:dyDescent="0.2">
      <c r="A32" s="110" t="s">
        <v>287</v>
      </c>
      <c r="B32" s="111">
        <v>3.0212947630217113</v>
      </c>
      <c r="C32" s="111">
        <v>3.0038473584396903</v>
      </c>
      <c r="D32" s="111">
        <v>2.4407012929982326</v>
      </c>
      <c r="E32" s="111">
        <v>1.8363576314265335</v>
      </c>
      <c r="F32" s="111">
        <v>1.869966293819916</v>
      </c>
      <c r="G32" s="111">
        <v>1.4429465543359821</v>
      </c>
      <c r="H32" s="111">
        <v>1.8972257005581865</v>
      </c>
      <c r="I32" s="111">
        <v>1.6650237152722225</v>
      </c>
      <c r="J32" s="111">
        <v>1.8026813569024351</v>
      </c>
      <c r="K32" s="111">
        <v>2.2064505391300209</v>
      </c>
      <c r="L32" s="111">
        <v>2.1318450759729597</v>
      </c>
      <c r="M32" s="111">
        <v>2.0514594187042636</v>
      </c>
      <c r="N32" s="111">
        <v>3.4522702656071775</v>
      </c>
      <c r="O32" s="308">
        <v>2.3506721694690094</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105"/>
      <c r="B34" s="4"/>
      <c r="C34" s="3"/>
      <c r="D34" s="3"/>
      <c r="E34" s="3"/>
      <c r="F34" s="3"/>
      <c r="G34" s="3"/>
      <c r="H34" s="3"/>
      <c r="I34" s="3"/>
      <c r="J34" s="3"/>
      <c r="R34" s="3"/>
      <c r="S34" s="3"/>
      <c r="T34" s="3"/>
      <c r="U34" s="3"/>
      <c r="V34" s="3"/>
      <c r="W34" s="3"/>
      <c r="X34" s="3"/>
      <c r="Y34" s="3"/>
      <c r="Z34" s="3"/>
      <c r="AA34" s="3"/>
      <c r="AB34" s="3"/>
      <c r="AC34" s="3"/>
      <c r="AD34" s="3"/>
      <c r="AE34" s="4"/>
      <c r="AF34" s="5"/>
      <c r="AG34" s="5"/>
      <c r="AH34" s="2"/>
      <c r="AI34" s="2"/>
      <c r="AJ34" s="2"/>
    </row>
    <row r="35" spans="1:36" s="262" customFormat="1" ht="11.25" x14ac:dyDescent="0.2">
      <c r="A35" s="245" t="s">
        <v>567</v>
      </c>
      <c r="B35" s="259"/>
      <c r="C35" s="257"/>
      <c r="D35" s="257"/>
      <c r="E35" s="257"/>
      <c r="F35" s="257"/>
      <c r="G35" s="257"/>
      <c r="H35" s="257"/>
      <c r="I35" s="257"/>
      <c r="J35" s="257"/>
      <c r="K35" s="228">
        <v>2.0718424505625945</v>
      </c>
      <c r="L35" s="228">
        <v>2.1771905255060178</v>
      </c>
      <c r="M35" s="228">
        <v>2.2808715433065672</v>
      </c>
      <c r="N35" s="228">
        <v>2.3541874691981617</v>
      </c>
      <c r="O35" s="228">
        <v>2.2622264415446636</v>
      </c>
      <c r="P35" s="228">
        <v>2.2168954838350596</v>
      </c>
      <c r="Q35" s="228">
        <v>2.2293638492775285</v>
      </c>
      <c r="R35" s="257"/>
      <c r="S35" s="257"/>
      <c r="T35" s="257"/>
      <c r="U35" s="257"/>
      <c r="V35" s="257"/>
      <c r="W35" s="257"/>
      <c r="X35" s="257"/>
      <c r="Y35" s="257"/>
      <c r="Z35" s="257"/>
      <c r="AA35" s="257"/>
      <c r="AB35" s="257"/>
      <c r="AC35" s="257"/>
      <c r="AD35" s="257"/>
      <c r="AE35" s="259"/>
      <c r="AF35" s="260"/>
      <c r="AG35" s="260"/>
      <c r="AH35" s="261"/>
      <c r="AI35" s="261"/>
      <c r="AJ35" s="261"/>
    </row>
    <row r="36" spans="1:36" x14ac:dyDescent="0.2">
      <c r="A36" s="225"/>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5"/>
      <c r="Z72" s="2"/>
      <c r="AA72" s="2"/>
      <c r="AB72" s="2"/>
      <c r="AC72" s="2"/>
      <c r="AD72" s="2"/>
      <c r="AE72" s="2"/>
      <c r="AF72" s="2"/>
      <c r="AG72" s="2">
        <v>914.00383284094994</v>
      </c>
      <c r="AH72" s="2">
        <v>1004.8584980331459</v>
      </c>
      <c r="AI72" s="2">
        <v>1004.8584980331459</v>
      </c>
      <c r="AJ72" s="2">
        <v>1004.8584980331459</v>
      </c>
      <c r="AK72" s="2">
        <v>1004.8584980331459</v>
      </c>
      <c r="AL72" s="2">
        <v>1004.8584980331459</v>
      </c>
      <c r="AM72" s="2">
        <v>1004.8584980331459</v>
      </c>
    </row>
    <row r="73" spans="1:39" x14ac:dyDescent="0.2">
      <c r="A73" s="281"/>
      <c r="B73" s="2"/>
      <c r="C73" s="2"/>
      <c r="D73" s="2"/>
      <c r="E73" s="2"/>
      <c r="F73" s="2"/>
      <c r="G73" s="2"/>
      <c r="H73" s="2"/>
      <c r="I73" s="2"/>
      <c r="J73" s="2"/>
      <c r="K73" s="2"/>
      <c r="L73" s="2"/>
      <c r="M73" s="2"/>
      <c r="N73" s="2"/>
      <c r="O73" s="2"/>
      <c r="P73" s="2"/>
      <c r="Q73" s="2"/>
      <c r="R73" s="2"/>
      <c r="S73" s="2"/>
      <c r="T73" s="2"/>
      <c r="U73" s="2"/>
      <c r="V73" s="2"/>
      <c r="W73" s="2"/>
      <c r="X73" s="2"/>
      <c r="Y73" s="25"/>
      <c r="Z73" s="2"/>
      <c r="AA73" s="2"/>
      <c r="AB73" s="2"/>
      <c r="AC73" s="2"/>
      <c r="AD73" s="2"/>
      <c r="AE73" s="2"/>
      <c r="AF73" s="2"/>
      <c r="AG73" s="2"/>
      <c r="AH73" s="2"/>
      <c r="AI73" s="2"/>
      <c r="AJ73" s="2"/>
    </row>
    <row r="74" spans="1:39" x14ac:dyDescent="0.2">
      <c r="A74" s="9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15"/>
      <c r="AE74" s="15"/>
      <c r="AF74" s="15"/>
      <c r="AG74" s="15"/>
      <c r="AH74" s="15"/>
      <c r="AI74" s="15"/>
      <c r="AJ74" s="15"/>
    </row>
    <row r="75" spans="1:39" x14ac:dyDescent="0.2">
      <c r="A75" s="9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15"/>
      <c r="AE75" s="15"/>
      <c r="AF75" s="15"/>
      <c r="AG75" s="15"/>
      <c r="AH75" s="15"/>
      <c r="AI75" s="15"/>
      <c r="AJ75" s="15"/>
    </row>
    <row r="76" spans="1:39" x14ac:dyDescent="0.2">
      <c r="A76" s="91"/>
      <c r="AE76" s="22"/>
      <c r="AF76" s="22"/>
      <c r="AG76" s="22"/>
      <c r="AH76" s="22"/>
      <c r="AI76" s="22"/>
      <c r="AJ76" s="22"/>
      <c r="AK76" s="22"/>
    </row>
    <row r="77" spans="1:39" x14ac:dyDescent="0.2">
      <c r="A77" s="91"/>
    </row>
    <row r="78" spans="1:39" x14ac:dyDescent="0.2">
      <c r="A78" s="91"/>
    </row>
    <row r="79" spans="1:39" x14ac:dyDescent="0.2">
      <c r="A79" s="91"/>
    </row>
    <row r="80" spans="1:39" x14ac:dyDescent="0.2">
      <c r="A80" s="91"/>
      <c r="AG80" s="22"/>
      <c r="AH80" s="22"/>
      <c r="AI80" s="22"/>
      <c r="AJ80" s="22"/>
      <c r="AK80" s="22"/>
      <c r="AL80" s="22"/>
      <c r="AM80" s="22"/>
    </row>
    <row r="81" spans="1:40" x14ac:dyDescent="0.2">
      <c r="A81" s="92"/>
    </row>
    <row r="82" spans="1:40" x14ac:dyDescent="0.2">
      <c r="A82" s="93"/>
      <c r="AG82" s="22"/>
      <c r="AH82" s="22"/>
      <c r="AI82" s="22"/>
      <c r="AJ82" s="22"/>
      <c r="AK82" s="22"/>
      <c r="AL82" s="22"/>
      <c r="AM82" s="22"/>
    </row>
    <row r="83" spans="1:40" x14ac:dyDescent="0.2">
      <c r="A83" s="93"/>
    </row>
    <row r="84" spans="1:40" x14ac:dyDescent="0.2">
      <c r="A84" s="93"/>
      <c r="AH84" s="22"/>
      <c r="AI84" s="22"/>
      <c r="AJ84" s="22"/>
      <c r="AK84" s="22"/>
      <c r="AL84" s="22"/>
      <c r="AM84" s="22"/>
      <c r="AN84" s="22"/>
    </row>
    <row r="103" spans="1:58" x14ac:dyDescent="0.2">
      <c r="AZ103" s="284">
        <v>133.27199999999999</v>
      </c>
      <c r="BA103" s="1">
        <v>177.03391923297974</v>
      </c>
      <c r="BB103" s="1">
        <v>140.02807449614903</v>
      </c>
      <c r="BC103" s="1">
        <v>84.326581987641745</v>
      </c>
      <c r="BD103" s="1">
        <v>76.915010221239271</v>
      </c>
      <c r="BE103" s="1">
        <v>80.345397634826071</v>
      </c>
      <c r="BF103" s="1">
        <v>69.197738504808768</v>
      </c>
    </row>
    <row r="105" spans="1:58" x14ac:dyDescent="0.2">
      <c r="A105" s="280"/>
    </row>
  </sheetData>
  <phoneticPr fontId="111" type="noConversion"/>
  <hyperlinks>
    <hyperlink ref="A4" location="Contents!A1" display="Back to contents" xr:uid="{00000000-0004-0000-1700-000000000000}"/>
  </hyperlinks>
  <pageMargins left="0.75" right="0.75" top="1" bottom="1" header="0.5" footer="0.5"/>
  <pageSetup paperSize="9" scale="4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2"/>
  <dimension ref="A1:BF105"/>
  <sheetViews>
    <sheetView zoomScale="110" zoomScaleNormal="110" zoomScaleSheetLayoutView="106"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558</v>
      </c>
      <c r="B1" s="170" t="s">
        <v>557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49.704999999999998</v>
      </c>
      <c r="C5" s="111">
        <v>105.63200000000001</v>
      </c>
      <c r="D5" s="111">
        <v>110.22219857228293</v>
      </c>
      <c r="E5" s="111">
        <v>88.48973620511768</v>
      </c>
      <c r="F5" s="111">
        <v>65.064787762417396</v>
      </c>
      <c r="G5" s="111">
        <v>40.178064621005035</v>
      </c>
      <c r="H5" s="111">
        <v>16.888831168922543</v>
      </c>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106.59399999999999</v>
      </c>
      <c r="D6" s="111">
        <v>106.24808706672788</v>
      </c>
      <c r="E6" s="111">
        <v>86.580566863291153</v>
      </c>
      <c r="F6" s="111">
        <v>63.815885229787412</v>
      </c>
      <c r="G6" s="111">
        <v>36.845640506432758</v>
      </c>
      <c r="H6" s="111">
        <v>11.229433326429884</v>
      </c>
      <c r="I6" s="111">
        <v>-5.877739713266525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106.88800000000001</v>
      </c>
      <c r="D7" s="111">
        <v>104.83607897314796</v>
      </c>
      <c r="E7" s="111">
        <v>89.93807048911097</v>
      </c>
      <c r="F7" s="111">
        <v>72.806200834093801</v>
      </c>
      <c r="G7" s="111">
        <v>45.997622851892089</v>
      </c>
      <c r="H7" s="111">
        <v>21.987643166808049</v>
      </c>
      <c r="I7" s="111">
        <v>4.7751159981459566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98.424000000000007</v>
      </c>
      <c r="E8" s="111">
        <v>98.511774157709439</v>
      </c>
      <c r="F8" s="111">
        <v>94.948074046787966</v>
      </c>
      <c r="G8" s="111">
        <v>77.655415396760446</v>
      </c>
      <c r="H8" s="111">
        <v>57.128592341489743</v>
      </c>
      <c r="I8" s="111">
        <v>32.734593564209135</v>
      </c>
      <c r="J8" s="111">
        <v>2.8320557187450723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98.713999999999999</v>
      </c>
      <c r="E9" s="111">
        <v>98.166096474715573</v>
      </c>
      <c r="F9" s="111">
        <v>95.31539107564862</v>
      </c>
      <c r="G9" s="111">
        <v>74.12512574496931</v>
      </c>
      <c r="H9" s="111">
        <v>51.915078507135668</v>
      </c>
      <c r="I9" s="111">
        <v>30.215867154050642</v>
      </c>
      <c r="J9" s="111">
        <v>-0.98779771458563848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94.71</v>
      </c>
      <c r="F10" s="111">
        <v>89.01214453773548</v>
      </c>
      <c r="G10" s="111">
        <v>74.348630284739897</v>
      </c>
      <c r="H10" s="111">
        <v>62.351457898894076</v>
      </c>
      <c r="I10" s="111">
        <v>50.662661769319051</v>
      </c>
      <c r="J10" s="111">
        <v>26.245475080103937</v>
      </c>
      <c r="K10" s="111">
        <v>8.3420581611428091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92.296999999999997</v>
      </c>
      <c r="F11" s="111">
        <v>92.506756834008272</v>
      </c>
      <c r="G11" s="111">
        <v>83.511366529109679</v>
      </c>
      <c r="H11" s="111">
        <v>70.664453214056294</v>
      </c>
      <c r="I11" s="111">
        <v>61.276554393064544</v>
      </c>
      <c r="J11" s="111">
        <v>34.961767548928577</v>
      </c>
      <c r="K11" s="111">
        <v>16.204896838736218</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86.382000000000005</v>
      </c>
      <c r="G12" s="111">
        <v>74.164691684796182</v>
      </c>
      <c r="H12" s="111">
        <v>56.237902609113185</v>
      </c>
      <c r="I12" s="111">
        <v>43.978825257106628</v>
      </c>
      <c r="J12" s="111">
        <v>19.581851313006386</v>
      </c>
      <c r="K12" s="111">
        <v>-3.5230007137251267</v>
      </c>
      <c r="L12" s="111">
        <v>-27.974036802003528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85.501999999999995</v>
      </c>
      <c r="G13" s="111">
        <v>71.522020476758172</v>
      </c>
      <c r="H13" s="111">
        <v>55.998314842557257</v>
      </c>
      <c r="I13" s="111">
        <v>41.195839687321318</v>
      </c>
      <c r="J13" s="111">
        <v>13.781044148326943</v>
      </c>
      <c r="K13" s="111">
        <v>-10.014322985883897</v>
      </c>
      <c r="L13" s="111">
        <v>-30.4589844957016</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72.281000000000006</v>
      </c>
      <c r="H14" s="111">
        <v>63.558165837967799</v>
      </c>
      <c r="I14" s="111">
        <v>49.419851176972458</v>
      </c>
      <c r="J14" s="111">
        <v>15.725686221220153</v>
      </c>
      <c r="K14" s="111">
        <v>-10.059056544568593</v>
      </c>
      <c r="L14" s="111">
        <v>-29.727520961486793</v>
      </c>
      <c r="M14" s="111">
        <v>-50.031182465595293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71.558999999999997</v>
      </c>
      <c r="H15" s="111">
        <v>59.769736120445074</v>
      </c>
      <c r="I15" s="111">
        <v>45.732444276297684</v>
      </c>
      <c r="J15" s="111">
        <v>10.22519043320875</v>
      </c>
      <c r="K15" s="111">
        <v>-15.81792205039531</v>
      </c>
      <c r="L15" s="111">
        <v>-35.199223848110748</v>
      </c>
      <c r="M15" s="111">
        <v>-38.741430755850232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58.323</v>
      </c>
      <c r="I16" s="111">
        <v>40.847735520336634</v>
      </c>
      <c r="J16" s="111">
        <v>14.701456607778876</v>
      </c>
      <c r="K16" s="111">
        <v>-3.5194318645804161</v>
      </c>
      <c r="L16" s="111">
        <v>-22.854884191578066</v>
      </c>
      <c r="M16" s="111">
        <v>-40.368475859218393</v>
      </c>
      <c r="N16" s="111">
        <v>-43.697624831799637</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57.439216384395152</v>
      </c>
      <c r="I17" s="111">
        <v>39.904024975041494</v>
      </c>
      <c r="J17" s="111">
        <v>14.178805887926021</v>
      </c>
      <c r="K17" s="111">
        <v>-8.5840667091695142</v>
      </c>
      <c r="L17" s="111">
        <v>-25.992951145418033</v>
      </c>
      <c r="M17" s="111">
        <v>-42.322730503182413</v>
      </c>
      <c r="N17" s="111">
        <v>-56.046029735213793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57.018999999999998</v>
      </c>
      <c r="I18" s="111">
        <v>38.976802452014937</v>
      </c>
      <c r="J18" s="111">
        <v>19.125808346954187</v>
      </c>
      <c r="K18" s="111">
        <v>3.4584785355008352</v>
      </c>
      <c r="L18" s="111">
        <v>-11.778711415932353</v>
      </c>
      <c r="M18" s="111">
        <v>-42.586345491636877</v>
      </c>
      <c r="N18" s="111">
        <v>-53.423425231140357</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42.631999999999998</v>
      </c>
      <c r="J19" s="111">
        <v>30.772255380651004</v>
      </c>
      <c r="K19" s="111">
        <v>18.365774351560649</v>
      </c>
      <c r="L19" s="111">
        <v>6.7323932869807761</v>
      </c>
      <c r="M19" s="111">
        <v>-18.494685005630831</v>
      </c>
      <c r="N19" s="111">
        <v>-31.083979084037594</v>
      </c>
      <c r="O19" s="111">
        <v>-37.421207918737068</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4">
        <v>40.058</v>
      </c>
      <c r="J20" s="114">
        <v>15.218431113239298</v>
      </c>
      <c r="K20" s="114">
        <v>18.17266508810215</v>
      </c>
      <c r="L20" s="114">
        <v>-1.1177859274386064</v>
      </c>
      <c r="M20" s="114">
        <v>-21.315236235514988</v>
      </c>
      <c r="N20" s="114">
        <v>-29.571535003005163</v>
      </c>
      <c r="O20" s="114">
        <v>-37.146826775464824</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1">
        <v>7.0359999999999996</v>
      </c>
      <c r="K21" s="111">
        <v>8.1187943806312841</v>
      </c>
      <c r="L21" s="111">
        <v>1.5807218378689141</v>
      </c>
      <c r="M21" s="111">
        <v>-9.3713356544496644</v>
      </c>
      <c r="N21" s="111">
        <v>-20.925778762773813</v>
      </c>
      <c r="O21" s="111">
        <v>-23.437900043840322</v>
      </c>
      <c r="P21" s="111">
        <v>-29.420106456332796</v>
      </c>
      <c r="Q21" s="111"/>
      <c r="R21" s="3"/>
      <c r="S21" s="3"/>
      <c r="T21" s="3"/>
      <c r="U21" s="3"/>
      <c r="V21" s="3"/>
      <c r="W21" s="3"/>
      <c r="X21" s="3"/>
      <c r="Y21" s="3"/>
      <c r="Z21" s="3"/>
      <c r="AA21" s="3"/>
      <c r="AB21" s="3"/>
      <c r="AC21" s="3"/>
      <c r="AD21" s="4"/>
      <c r="AE21" s="5"/>
      <c r="AF21" s="5"/>
      <c r="AG21" s="2"/>
      <c r="AH21" s="2"/>
      <c r="AI21" s="2"/>
    </row>
    <row r="22" spans="1:36" x14ac:dyDescent="0.2">
      <c r="A22" s="126" t="s">
        <v>520</v>
      </c>
      <c r="B22" s="111"/>
      <c r="C22" s="111"/>
      <c r="D22" s="111"/>
      <c r="E22" s="111"/>
      <c r="F22" s="111"/>
      <c r="G22" s="111"/>
      <c r="H22" s="111"/>
      <c r="I22" s="111"/>
      <c r="J22" s="111">
        <v>6.99</v>
      </c>
      <c r="K22" s="111">
        <v>1.6354144212888932</v>
      </c>
      <c r="L22" s="111">
        <v>-1.909390898418067</v>
      </c>
      <c r="M22" s="111">
        <v>-12.652768604122219</v>
      </c>
      <c r="N22" s="111">
        <v>-25.443759294410054</v>
      </c>
      <c r="O22" s="111">
        <v>-27.347732758323772</v>
      </c>
      <c r="P22" s="111">
        <v>-34.163636474688147</v>
      </c>
      <c r="Q22" s="111"/>
      <c r="R22" s="3"/>
      <c r="S22" s="3"/>
      <c r="T22" s="3"/>
      <c r="U22" s="3"/>
      <c r="V22" s="3"/>
      <c r="W22" s="3"/>
      <c r="X22" s="3"/>
      <c r="Y22" s="3"/>
      <c r="Z22" s="3"/>
      <c r="AA22" s="3"/>
      <c r="AB22" s="3"/>
      <c r="AC22" s="3"/>
      <c r="AD22" s="4"/>
      <c r="AE22" s="5"/>
      <c r="AF22" s="5"/>
      <c r="AG22" s="2"/>
      <c r="AH22" s="2"/>
      <c r="AI22" s="2"/>
    </row>
    <row r="23" spans="1:36" x14ac:dyDescent="0.2">
      <c r="A23" s="126" t="s">
        <v>532</v>
      </c>
      <c r="B23" s="111"/>
      <c r="C23" s="111"/>
      <c r="D23" s="111"/>
      <c r="E23" s="111"/>
      <c r="F23" s="111"/>
      <c r="G23" s="111"/>
      <c r="H23" s="111"/>
      <c r="I23" s="111"/>
      <c r="J23" s="122"/>
      <c r="K23" s="111">
        <v>-1.4279999999999999</v>
      </c>
      <c r="L23" s="111">
        <v>-15.737694618440903</v>
      </c>
      <c r="M23" s="111">
        <v>-16.611390283756251</v>
      </c>
      <c r="N23" s="111">
        <v>-23.935049608544787</v>
      </c>
      <c r="O23" s="111">
        <v>-26.973191955212855</v>
      </c>
      <c r="P23" s="111">
        <v>-30.375581982774523</v>
      </c>
      <c r="Q23" s="111">
        <v>-34.73106415034588</v>
      </c>
      <c r="R23" s="3"/>
      <c r="S23" s="3"/>
      <c r="T23" s="3"/>
      <c r="U23" s="3"/>
      <c r="V23" s="3"/>
      <c r="W23" s="3"/>
      <c r="X23" s="3"/>
      <c r="Y23" s="3"/>
      <c r="Z23" s="3"/>
      <c r="AA23" s="3"/>
      <c r="AB23" s="3"/>
      <c r="AC23" s="3"/>
      <c r="AD23" s="4"/>
      <c r="AE23" s="5"/>
      <c r="AF23" s="5"/>
      <c r="AG23" s="2"/>
      <c r="AH23" s="2"/>
      <c r="AI23" s="2"/>
    </row>
    <row r="24" spans="1:36" x14ac:dyDescent="0.2">
      <c r="A24" s="126" t="s">
        <v>547</v>
      </c>
      <c r="B24" s="111"/>
      <c r="C24" s="111"/>
      <c r="D24" s="111"/>
      <c r="E24" s="111"/>
      <c r="F24" s="111"/>
      <c r="G24" s="111"/>
      <c r="H24" s="111"/>
      <c r="I24" s="111"/>
      <c r="J24" s="122"/>
      <c r="K24" s="111">
        <v>-0.91800000000000004</v>
      </c>
      <c r="L24" s="111">
        <v>-20.412513377157854</v>
      </c>
      <c r="M24" s="111">
        <v>-17.681428727712149</v>
      </c>
      <c r="N24" s="111">
        <v>-29.293615253921125</v>
      </c>
      <c r="O24" s="111">
        <v>-32.713419945834609</v>
      </c>
      <c r="P24" s="111">
        <v>-36.786212790154238</v>
      </c>
      <c r="Q24" s="111">
        <v>-40.301154365647363</v>
      </c>
      <c r="R24" s="3"/>
      <c r="S24" s="3"/>
      <c r="T24" s="3"/>
      <c r="U24" s="3"/>
      <c r="V24" s="3"/>
      <c r="W24" s="3"/>
      <c r="X24" s="3"/>
      <c r="Y24" s="3"/>
      <c r="Z24" s="3"/>
      <c r="AA24" s="3"/>
      <c r="AB24" s="3"/>
      <c r="AC24" s="3"/>
      <c r="AD24" s="4"/>
      <c r="AE24" s="5"/>
      <c r="AF24" s="5"/>
      <c r="AG24" s="2"/>
      <c r="AH24" s="2"/>
      <c r="AI24" s="2"/>
    </row>
    <row r="25" spans="1:36" x14ac:dyDescent="0.2">
      <c r="A25" s="126" t="s">
        <v>555</v>
      </c>
      <c r="B25" s="3"/>
      <c r="C25" s="3"/>
      <c r="D25" s="3"/>
      <c r="E25" s="3"/>
      <c r="F25" s="3"/>
      <c r="G25" s="3"/>
      <c r="H25" s="3"/>
      <c r="I25" s="3"/>
      <c r="J25" s="3"/>
      <c r="K25" s="3"/>
      <c r="L25" s="111">
        <v>-5.8029999999999999</v>
      </c>
      <c r="M25" s="111">
        <v>-1.6994549195362123</v>
      </c>
      <c r="N25" s="111">
        <v>-4.9275704718427589</v>
      </c>
      <c r="O25" s="111">
        <v>-2.6841331844709639</v>
      </c>
      <c r="P25" s="111">
        <v>-11.726296703582593</v>
      </c>
      <c r="Q25" s="111">
        <v>-16.716978877159463</v>
      </c>
      <c r="R25" s="111">
        <v>-21.188146087185569</v>
      </c>
      <c r="S25" s="3"/>
      <c r="T25" s="3"/>
      <c r="U25" s="3"/>
      <c r="V25" s="3"/>
      <c r="W25" s="3"/>
      <c r="X25" s="3"/>
      <c r="Y25" s="3"/>
      <c r="Z25" s="3"/>
      <c r="AA25" s="3"/>
      <c r="AB25" s="3"/>
      <c r="AC25" s="3"/>
      <c r="AD25" s="4"/>
      <c r="AE25" s="5"/>
      <c r="AF25" s="5"/>
      <c r="AG25" s="2"/>
      <c r="AH25" s="2"/>
      <c r="AI25" s="2"/>
    </row>
    <row r="26" spans="1:36" x14ac:dyDescent="0.2">
      <c r="A26" s="185" t="s">
        <v>578</v>
      </c>
      <c r="B26" s="3"/>
      <c r="C26" s="3"/>
      <c r="D26" s="3"/>
      <c r="E26" s="3"/>
      <c r="F26" s="3"/>
      <c r="G26" s="3"/>
      <c r="H26" s="3"/>
      <c r="I26" s="3"/>
      <c r="J26" s="3"/>
      <c r="K26" s="3"/>
      <c r="L26" s="111"/>
      <c r="M26" s="111">
        <v>13.782</v>
      </c>
      <c r="N26" s="111">
        <v>311.95167747764123</v>
      </c>
      <c r="O26" s="111">
        <v>101.74492515224503</v>
      </c>
      <c r="P26" s="111">
        <v>36.374198228673691</v>
      </c>
      <c r="Q26" s="111">
        <v>29.134266683883869</v>
      </c>
      <c r="R26" s="111">
        <v>26.710013143860909</v>
      </c>
      <c r="S26" s="111">
        <v>26.952686567965983</v>
      </c>
      <c r="T26" s="3"/>
      <c r="U26" s="3"/>
      <c r="V26" s="3"/>
      <c r="W26" s="3"/>
      <c r="X26" s="3"/>
      <c r="Y26" s="3"/>
      <c r="Z26" s="3"/>
      <c r="AA26" s="3"/>
      <c r="AB26" s="3"/>
      <c r="AC26" s="3"/>
      <c r="AD26" s="4"/>
      <c r="AE26" s="5"/>
      <c r="AF26" s="5"/>
      <c r="AG26" s="2"/>
      <c r="AH26" s="2"/>
      <c r="AI26" s="2"/>
    </row>
    <row r="27" spans="1:36" x14ac:dyDescent="0.2">
      <c r="A27" s="185" t="s">
        <v>581</v>
      </c>
      <c r="B27" s="3"/>
      <c r="C27" s="3"/>
      <c r="D27" s="3"/>
      <c r="E27" s="3"/>
      <c r="F27" s="3"/>
      <c r="G27" s="3"/>
      <c r="H27" s="3"/>
      <c r="I27" s="3"/>
      <c r="J27" s="3"/>
      <c r="K27" s="3"/>
      <c r="L27" s="111"/>
      <c r="M27" s="111">
        <v>14.010999999999999</v>
      </c>
      <c r="N27" s="111">
        <v>278.76587166817222</v>
      </c>
      <c r="O27" s="111">
        <v>171.7595844491963</v>
      </c>
      <c r="P27" s="111">
        <v>39.966579603509487</v>
      </c>
      <c r="Q27" s="111">
        <v>15.204783563634162</v>
      </c>
      <c r="R27" s="111">
        <v>3.2140094598075595</v>
      </c>
      <c r="S27" s="111">
        <v>0.88247984037888816</v>
      </c>
      <c r="T27" s="3"/>
      <c r="U27" s="3"/>
      <c r="V27" s="3"/>
      <c r="W27" s="3"/>
      <c r="X27" s="3"/>
      <c r="Y27" s="3"/>
      <c r="Z27" s="3"/>
      <c r="AA27" s="3"/>
      <c r="AB27" s="3"/>
      <c r="AC27" s="3"/>
      <c r="AD27" s="4"/>
      <c r="AE27" s="5"/>
      <c r="AF27" s="5"/>
      <c r="AG27" s="2"/>
      <c r="AH27" s="2"/>
      <c r="AI27" s="2"/>
    </row>
    <row r="28" spans="1:36" x14ac:dyDescent="0.2">
      <c r="A28" s="185" t="s">
        <v>584</v>
      </c>
      <c r="B28" s="3"/>
      <c r="C28" s="3"/>
      <c r="D28" s="3"/>
      <c r="E28" s="3"/>
      <c r="F28" s="3"/>
      <c r="G28" s="3"/>
      <c r="H28" s="3"/>
      <c r="I28" s="3"/>
      <c r="J28" s="3"/>
      <c r="K28" s="3"/>
      <c r="L28" s="111"/>
      <c r="M28" s="111"/>
      <c r="N28" s="111">
        <v>247.28100000000001</v>
      </c>
      <c r="O28" s="111">
        <v>122.85348324381386</v>
      </c>
      <c r="P28" s="111">
        <v>15.776650807918035</v>
      </c>
      <c r="Q28" s="111">
        <v>-12.466371799961642</v>
      </c>
      <c r="R28" s="111">
        <v>-25.099864749983478</v>
      </c>
      <c r="S28" s="111">
        <v>-28.125879359379425</v>
      </c>
      <c r="T28" s="111">
        <v>-32.918803043445791</v>
      </c>
      <c r="U28" s="3"/>
      <c r="V28" s="3"/>
      <c r="W28" s="3"/>
      <c r="X28" s="3"/>
      <c r="Y28" s="3"/>
      <c r="Z28" s="3"/>
      <c r="AA28" s="3"/>
      <c r="AB28" s="3"/>
      <c r="AC28" s="3"/>
      <c r="AD28" s="4"/>
      <c r="AE28" s="5"/>
      <c r="AF28" s="5"/>
      <c r="AG28" s="2"/>
      <c r="AH28" s="2"/>
      <c r="AI28" s="2"/>
    </row>
    <row r="29" spans="1:36" x14ac:dyDescent="0.2">
      <c r="A29" s="126" t="s">
        <v>595</v>
      </c>
      <c r="B29" s="111"/>
      <c r="C29" s="111"/>
      <c r="D29" s="111"/>
      <c r="E29" s="111"/>
      <c r="F29" s="111"/>
      <c r="G29" s="111"/>
      <c r="H29" s="111"/>
      <c r="I29" s="111"/>
      <c r="J29" s="111"/>
      <c r="K29" s="111"/>
      <c r="L29" s="111"/>
      <c r="M29" s="111"/>
      <c r="N29" s="111">
        <v>250.15700000000001</v>
      </c>
      <c r="O29" s="111">
        <v>89.513081741739953</v>
      </c>
      <c r="P29" s="111">
        <v>42.73924202077653</v>
      </c>
      <c r="Q29" s="111">
        <v>-21.851189917115423</v>
      </c>
      <c r="R29" s="111">
        <v>-31.580103933786784</v>
      </c>
      <c r="S29" s="111">
        <v>-36.206187624023578</v>
      </c>
      <c r="T29" s="111">
        <v>-40.607962263091089</v>
      </c>
      <c r="U29" s="3"/>
      <c r="V29" s="3"/>
      <c r="W29" s="3"/>
      <c r="X29" s="3"/>
      <c r="Y29" s="3"/>
      <c r="Z29" s="3"/>
      <c r="AA29" s="3"/>
      <c r="AB29" s="3"/>
      <c r="AC29" s="3"/>
      <c r="AD29" s="4"/>
      <c r="AE29" s="5"/>
      <c r="AF29" s="5"/>
      <c r="AG29" s="2"/>
      <c r="AH29" s="2"/>
      <c r="AI29" s="2"/>
    </row>
    <row r="30" spans="1:36" x14ac:dyDescent="0.2">
      <c r="A30" s="126" t="s">
        <v>605</v>
      </c>
      <c r="B30" s="308"/>
      <c r="C30" s="308"/>
      <c r="D30" s="308"/>
      <c r="E30" s="308"/>
      <c r="F30" s="308"/>
      <c r="G30" s="308"/>
      <c r="H30" s="308"/>
      <c r="I30" s="308"/>
      <c r="J30" s="308"/>
      <c r="K30" s="308"/>
      <c r="L30" s="308"/>
      <c r="M30" s="308"/>
      <c r="N30" s="308"/>
      <c r="O30" s="308">
        <v>78.206000000000003</v>
      </c>
      <c r="P30" s="308">
        <v>114.381265026823</v>
      </c>
      <c r="Q30" s="308">
        <v>64.458038679614944</v>
      </c>
      <c r="R30" s="308">
        <v>13.449001415435728</v>
      </c>
      <c r="S30" s="308">
        <v>8.7185973463117623</v>
      </c>
      <c r="T30" s="308">
        <v>14.449480775847245</v>
      </c>
      <c r="U30" s="308">
        <v>5.6109766354751631</v>
      </c>
      <c r="V30" s="3"/>
      <c r="W30" s="3"/>
      <c r="X30" s="3"/>
      <c r="Y30" s="3"/>
      <c r="Z30" s="3"/>
      <c r="AA30" s="3"/>
      <c r="AB30" s="3"/>
      <c r="AC30" s="3"/>
      <c r="AD30" s="4"/>
      <c r="AE30" s="5"/>
      <c r="AF30" s="5"/>
      <c r="AG30" s="2"/>
      <c r="AH30" s="2"/>
      <c r="AI30" s="2"/>
    </row>
    <row r="31" spans="1:36"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6" x14ac:dyDescent="0.2">
      <c r="A32" s="110" t="s">
        <v>287</v>
      </c>
      <c r="B32" s="111">
        <v>71.533000000000001</v>
      </c>
      <c r="C32" s="111">
        <v>113.006</v>
      </c>
      <c r="D32" s="111">
        <v>101.992</v>
      </c>
      <c r="E32" s="111">
        <v>90.594999999999999</v>
      </c>
      <c r="F32" s="111">
        <v>91.617000000000004</v>
      </c>
      <c r="G32" s="111">
        <v>76.415999999999997</v>
      </c>
      <c r="H32" s="111">
        <v>61.279000000000003</v>
      </c>
      <c r="I32" s="111">
        <v>49.255000000000003</v>
      </c>
      <c r="J32" s="111">
        <v>18.335999999999999</v>
      </c>
      <c r="K32" s="111">
        <v>12.483000000000001</v>
      </c>
      <c r="L32" s="111">
        <v>-1.9990000000000001</v>
      </c>
      <c r="M32" s="111">
        <v>18.401</v>
      </c>
      <c r="N32" s="111">
        <v>240.6</v>
      </c>
      <c r="O32" s="308">
        <v>78.206000000000003</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105"/>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s="262" customFormat="1" ht="11.25" x14ac:dyDescent="0.2">
      <c r="A35" s="245" t="s">
        <v>567</v>
      </c>
      <c r="B35" s="259"/>
      <c r="C35" s="257"/>
      <c r="D35" s="257"/>
      <c r="E35" s="257"/>
      <c r="F35" s="257"/>
      <c r="G35" s="257"/>
      <c r="H35" s="257"/>
      <c r="I35" s="257"/>
      <c r="J35" s="257"/>
      <c r="K35" s="228">
        <v>-0.91800000000000004</v>
      </c>
      <c r="L35" s="228">
        <v>-5.4346992772731468</v>
      </c>
      <c r="M35" s="228">
        <v>-2.5480402065551897</v>
      </c>
      <c r="N35" s="228">
        <v>-13.328823361289192</v>
      </c>
      <c r="O35" s="228">
        <v>-15.690648434078263</v>
      </c>
      <c r="P35" s="228">
        <v>-18.648964618350167</v>
      </c>
      <c r="Q35" s="228">
        <v>-21.076500555427089</v>
      </c>
      <c r="R35" s="257"/>
      <c r="S35" s="257"/>
      <c r="T35" s="257"/>
      <c r="U35" s="257"/>
      <c r="V35" s="257"/>
      <c r="W35" s="257"/>
      <c r="X35" s="257"/>
      <c r="Y35" s="257"/>
      <c r="Z35" s="257"/>
      <c r="AA35" s="257"/>
      <c r="AB35" s="257"/>
      <c r="AC35" s="257"/>
      <c r="AD35" s="257"/>
      <c r="AE35" s="259"/>
      <c r="AF35" s="260"/>
      <c r="AG35" s="260"/>
      <c r="AH35" s="261"/>
      <c r="AI35" s="261"/>
      <c r="AJ35" s="261"/>
    </row>
    <row r="36" spans="1:36" s="267" customFormat="1" ht="11.25" x14ac:dyDescent="0.2">
      <c r="A36" s="251" t="s">
        <v>568</v>
      </c>
      <c r="B36" s="263"/>
      <c r="C36" s="258"/>
      <c r="D36" s="258"/>
      <c r="E36" s="258"/>
      <c r="F36" s="258"/>
      <c r="G36" s="258"/>
      <c r="H36" s="258"/>
      <c r="I36" s="258"/>
      <c r="J36" s="258"/>
      <c r="K36" s="264"/>
      <c r="L36" s="264">
        <v>-5.8029999999999999</v>
      </c>
      <c r="M36" s="264">
        <v>-1.9081850807704832</v>
      </c>
      <c r="N36" s="264">
        <v>-4.9382576792575277</v>
      </c>
      <c r="O36" s="264">
        <v>-2.6954028209147802</v>
      </c>
      <c r="P36" s="264">
        <v>-11.736661511274251</v>
      </c>
      <c r="Q36" s="264">
        <v>-16.726723190895324</v>
      </c>
      <c r="R36" s="258">
        <v>-21.200598738299654</v>
      </c>
      <c r="S36" s="258"/>
      <c r="T36" s="258"/>
      <c r="U36" s="258"/>
      <c r="V36" s="258"/>
      <c r="W36" s="258"/>
      <c r="X36" s="258"/>
      <c r="Y36" s="258"/>
      <c r="Z36" s="258"/>
      <c r="AA36" s="258"/>
      <c r="AB36" s="258"/>
      <c r="AC36" s="258"/>
      <c r="AD36" s="258"/>
      <c r="AE36" s="263"/>
      <c r="AF36" s="265"/>
      <c r="AG36" s="265"/>
      <c r="AH36" s="266"/>
      <c r="AI36" s="266"/>
      <c r="AJ36" s="266"/>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v>6.5328850646935868</v>
      </c>
      <c r="W45" s="7">
        <v>6.5328850646935868</v>
      </c>
      <c r="X45" s="7">
        <v>4.0845552306202073</v>
      </c>
      <c r="Y45" s="7">
        <v>1.5064687739493419</v>
      </c>
      <c r="Z45" s="7">
        <v>1.7595089287171857</v>
      </c>
      <c r="AA45" s="7">
        <v>2.4247413438059389</v>
      </c>
      <c r="AB45" s="7">
        <v>2.2854497937197165</v>
      </c>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5"/>
      <c r="Z72" s="2"/>
      <c r="AA72" s="2"/>
      <c r="AB72" s="2"/>
      <c r="AC72" s="2"/>
      <c r="AD72" s="2"/>
      <c r="AE72" s="2"/>
      <c r="AF72" s="2"/>
      <c r="AG72" s="2">
        <v>914.00383284094994</v>
      </c>
      <c r="AH72" s="2">
        <v>1004.8584980331459</v>
      </c>
      <c r="AI72" s="2">
        <v>1004.8584980331459</v>
      </c>
      <c r="AJ72" s="2">
        <v>1004.8584980331459</v>
      </c>
      <c r="AK72" s="2">
        <v>1004.8584980331459</v>
      </c>
      <c r="AL72" s="2">
        <v>1004.8584980331459</v>
      </c>
      <c r="AM72" s="2">
        <v>1004.8584980331459</v>
      </c>
    </row>
    <row r="73" spans="1:39" x14ac:dyDescent="0.2">
      <c r="A73" s="281"/>
      <c r="B73" s="2"/>
      <c r="C73" s="2"/>
      <c r="D73" s="2"/>
      <c r="E73" s="2"/>
      <c r="F73" s="2"/>
      <c r="G73" s="2"/>
      <c r="H73" s="2"/>
      <c r="I73" s="2"/>
      <c r="J73" s="2"/>
      <c r="K73" s="2"/>
      <c r="L73" s="2"/>
      <c r="M73" s="2"/>
      <c r="N73" s="2"/>
      <c r="O73" s="2"/>
      <c r="P73" s="2"/>
      <c r="Q73" s="2"/>
      <c r="R73" s="2"/>
      <c r="S73" s="2"/>
      <c r="T73" s="2"/>
      <c r="U73" s="2"/>
      <c r="V73" s="2"/>
      <c r="W73" s="2"/>
      <c r="X73" s="2"/>
      <c r="Y73" s="25"/>
      <c r="Z73" s="2"/>
      <c r="AA73" s="2"/>
      <c r="AB73" s="2"/>
      <c r="AC73" s="2"/>
      <c r="AD73" s="2"/>
      <c r="AE73" s="2"/>
      <c r="AF73" s="2"/>
      <c r="AG73" s="2"/>
      <c r="AH73" s="2"/>
      <c r="AI73" s="2"/>
      <c r="AJ73" s="2"/>
    </row>
    <row r="74" spans="1:39" x14ac:dyDescent="0.2">
      <c r="A74" s="9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15"/>
      <c r="AE74" s="15"/>
      <c r="AF74" s="15"/>
      <c r="AG74" s="15"/>
      <c r="AH74" s="15"/>
      <c r="AI74" s="15"/>
      <c r="AJ74" s="15"/>
    </row>
    <row r="75" spans="1:39" x14ac:dyDescent="0.2">
      <c r="A75" s="9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15"/>
      <c r="AE75" s="15"/>
      <c r="AF75" s="15"/>
      <c r="AG75" s="15"/>
      <c r="AH75" s="15"/>
      <c r="AI75" s="15"/>
      <c r="AJ75" s="15"/>
    </row>
    <row r="76" spans="1:39" x14ac:dyDescent="0.2">
      <c r="A76" s="91"/>
      <c r="AE76" s="22"/>
      <c r="AF76" s="22"/>
      <c r="AG76" s="22"/>
      <c r="AH76" s="22"/>
      <c r="AI76" s="22"/>
      <c r="AJ76" s="22"/>
      <c r="AK76" s="22"/>
    </row>
    <row r="77" spans="1:39" x14ac:dyDescent="0.2">
      <c r="A77" s="91"/>
    </row>
    <row r="78" spans="1:39" x14ac:dyDescent="0.2">
      <c r="A78" s="91"/>
    </row>
    <row r="79" spans="1:39" x14ac:dyDescent="0.2">
      <c r="A79" s="91"/>
    </row>
    <row r="80" spans="1:39" x14ac:dyDescent="0.2">
      <c r="A80" s="91"/>
      <c r="AG80" s="22"/>
      <c r="AH80" s="22"/>
      <c r="AI80" s="22"/>
      <c r="AJ80" s="22"/>
      <c r="AK80" s="22"/>
      <c r="AL80" s="22"/>
      <c r="AM80" s="22"/>
    </row>
    <row r="81" spans="1:52" x14ac:dyDescent="0.2">
      <c r="A81" s="92"/>
    </row>
    <row r="82" spans="1:52" x14ac:dyDescent="0.2">
      <c r="A82" s="93"/>
      <c r="AG82" s="22"/>
      <c r="AH82" s="22"/>
      <c r="AI82" s="22"/>
      <c r="AJ82" s="22"/>
      <c r="AK82" s="22"/>
      <c r="AL82" s="22"/>
      <c r="AM82" s="22"/>
    </row>
    <row r="83" spans="1:52" x14ac:dyDescent="0.2">
      <c r="A83" s="93"/>
    </row>
    <row r="84" spans="1:52" x14ac:dyDescent="0.2">
      <c r="A84" s="93"/>
      <c r="AH84" s="22"/>
      <c r="AI84" s="22"/>
      <c r="AJ84" s="22"/>
      <c r="AK84" s="22"/>
      <c r="AL84" s="22"/>
      <c r="AM84" s="22"/>
      <c r="AN84" s="22"/>
    </row>
    <row r="93" spans="1:52" x14ac:dyDescent="0.2">
      <c r="AT93" s="1">
        <v>5.689150862046886</v>
      </c>
      <c r="AU93" s="1">
        <v>5.689150862046886</v>
      </c>
      <c r="AV93" s="1">
        <v>5.5085267581129465</v>
      </c>
      <c r="AW93" s="1">
        <v>3.208756453798963</v>
      </c>
      <c r="AX93" s="1">
        <v>2.8347857775629959</v>
      </c>
      <c r="AY93" s="1">
        <v>2.8525033758808682</v>
      </c>
      <c r="AZ93" s="1">
        <v>2.3637924584526839</v>
      </c>
    </row>
    <row r="103" spans="1:58" x14ac:dyDescent="0.2">
      <c r="AZ103" s="284">
        <v>133.27199999999999</v>
      </c>
      <c r="BA103" s="1">
        <v>177.03391923297974</v>
      </c>
      <c r="BB103" s="1">
        <v>140.02807449614903</v>
      </c>
      <c r="BC103" s="1">
        <v>84.326581987641745</v>
      </c>
      <c r="BD103" s="1">
        <v>76.915010221239271</v>
      </c>
      <c r="BE103" s="1">
        <v>80.345397634826071</v>
      </c>
      <c r="BF103" s="1">
        <v>69.197738504808768</v>
      </c>
    </row>
    <row r="105" spans="1:58" x14ac:dyDescent="0.2">
      <c r="A105" s="280"/>
    </row>
  </sheetData>
  <phoneticPr fontId="111" type="noConversion"/>
  <hyperlinks>
    <hyperlink ref="A4" location="Contents!A1" display="Back to contents" xr:uid="{00000000-0004-0000-1800-000000000000}"/>
  </hyperlinks>
  <pageMargins left="0.75" right="0.75" top="1" bottom="1" header="0.5" footer="0.5"/>
  <pageSetup paperSize="9" scale="4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3"/>
  <dimension ref="A1:BF105"/>
  <sheetViews>
    <sheetView zoomScaleNormal="100" zoomScaleSheetLayoutView="106"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558</v>
      </c>
      <c r="B1" s="170" t="s">
        <v>557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222</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3.4662969655169533</v>
      </c>
      <c r="C5" s="111">
        <v>7.5049111726068469</v>
      </c>
      <c r="D5" s="111">
        <v>7.4795218801361614</v>
      </c>
      <c r="E5" s="111">
        <v>5.7498465688354452</v>
      </c>
      <c r="F5" s="111">
        <v>4.0156979500473939</v>
      </c>
      <c r="G5" s="111">
        <v>2.3496164069959153</v>
      </c>
      <c r="H5" s="111">
        <v>0.93683452099273312</v>
      </c>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1.0182877095101952</v>
      </c>
      <c r="D6" s="111">
        <v>7.3807145096821758</v>
      </c>
      <c r="E6" s="111">
        <v>6.7823711604790384</v>
      </c>
      <c r="F6" s="111">
        <v>6.0666707814582885</v>
      </c>
      <c r="G6" s="111">
        <v>5.2815810975027482</v>
      </c>
      <c r="H6" s="111">
        <v>4.5043413609133047</v>
      </c>
      <c r="I6" s="111">
        <v>3.8170433596845261</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1.0226958119879141</v>
      </c>
      <c r="D7" s="111">
        <v>7.362104191191146</v>
      </c>
      <c r="E7" s="111">
        <v>6.8495667311526454</v>
      </c>
      <c r="F7" s="111">
        <v>6.2575569516784952</v>
      </c>
      <c r="G7" s="111">
        <v>5.5416997318299552</v>
      </c>
      <c r="H7" s="111">
        <v>4.8201400510246559</v>
      </c>
      <c r="I7" s="111">
        <v>4.1671718132618478</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6.6652987174460252</v>
      </c>
      <c r="E8" s="111">
        <v>6.4770074102613124</v>
      </c>
      <c r="F8" s="111">
        <v>6.0210505481344727</v>
      </c>
      <c r="G8" s="111">
        <v>4.6939629043131665</v>
      </c>
      <c r="H8" s="111">
        <v>3.2768241635537612</v>
      </c>
      <c r="I8" s="111">
        <v>1.7773872384750689</v>
      </c>
      <c r="J8" s="111">
        <v>0.14561350589648608</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6.6794191421107083</v>
      </c>
      <c r="E9" s="111">
        <v>6.4541284755577104</v>
      </c>
      <c r="F9" s="111">
        <v>6.0489291592224017</v>
      </c>
      <c r="G9" s="111">
        <v>4.4876464665810563</v>
      </c>
      <c r="H9" s="111">
        <v>2.9834618063287635</v>
      </c>
      <c r="I9" s="111">
        <v>1.6432899807547912</v>
      </c>
      <c r="J9" s="111">
        <v>-5.0889453222043829E-2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6.1947956129518387</v>
      </c>
      <c r="F10" s="111">
        <v>5.692825221899434</v>
      </c>
      <c r="G10" s="111">
        <v>4.5891090335590672</v>
      </c>
      <c r="H10" s="111">
        <v>3.6925197001349734</v>
      </c>
      <c r="I10" s="111">
        <v>2.8729677096284227</v>
      </c>
      <c r="J10" s="111">
        <v>1.419936059842311</v>
      </c>
      <c r="K10" s="111">
        <v>0.43028665996951937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6.049303095010572</v>
      </c>
      <c r="F11" s="111">
        <v>5.9845678015070023</v>
      </c>
      <c r="G11" s="111">
        <v>5.2371407978001061</v>
      </c>
      <c r="H11" s="111">
        <v>4.2612233591259079</v>
      </c>
      <c r="I11" s="111">
        <v>3.5459607663595771</v>
      </c>
      <c r="J11" s="111">
        <v>1.9360046247324705</v>
      </c>
      <c r="K11" s="111">
        <v>0.85807822934971467</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5.5016842865522664</v>
      </c>
      <c r="G12" s="111">
        <v>4.5178516759825937</v>
      </c>
      <c r="H12" s="111">
        <v>3.2847381082446372</v>
      </c>
      <c r="I12" s="111">
        <v>2.4748554752213319</v>
      </c>
      <c r="J12" s="111">
        <v>1.0543386030745432</v>
      </c>
      <c r="K12" s="111">
        <v>-0.18164066985462185</v>
      </c>
      <c r="L12" s="111">
        <v>-1.3805258369311411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5.4441979578686244</v>
      </c>
      <c r="G13" s="111">
        <v>4.3502364812713479</v>
      </c>
      <c r="H13" s="111">
        <v>3.2547187485321221</v>
      </c>
      <c r="I13" s="111">
        <v>2.3035592291088194</v>
      </c>
      <c r="J13" s="111">
        <v>0.7364831983569301</v>
      </c>
      <c r="K13" s="111">
        <v>-0.51205981027113123</v>
      </c>
      <c r="L13" s="111">
        <v>-1.4912935368777753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4.1710667696146491</v>
      </c>
      <c r="H14" s="111">
        <v>3.4890246169959158</v>
      </c>
      <c r="I14" s="111">
        <v>2.6173910949631995</v>
      </c>
      <c r="J14" s="111">
        <v>0.80381306251527829</v>
      </c>
      <c r="K14" s="111">
        <v>-0.49365193119282563</v>
      </c>
      <c r="L14" s="111">
        <v>-1.3998123521250996</v>
      </c>
      <c r="M14" s="111">
        <v>-2.2583322258872554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4.1336368714470648</v>
      </c>
      <c r="H15" s="111">
        <v>3.3038071125551896</v>
      </c>
      <c r="I15" s="111">
        <v>2.4355772470925716</v>
      </c>
      <c r="J15" s="111">
        <v>0.52612356460773524</v>
      </c>
      <c r="K15" s="111">
        <v>-0.7823667403168314</v>
      </c>
      <c r="L15" s="111">
        <v>-1.6673451702345206</v>
      </c>
      <c r="M15" s="111">
        <v>-1.7469595393973631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3.224559797247986</v>
      </c>
      <c r="I16" s="111">
        <v>2.180678889128707</v>
      </c>
      <c r="J16" s="111">
        <v>0.75419158712249923</v>
      </c>
      <c r="K16" s="111">
        <v>-0.17317959184922754</v>
      </c>
      <c r="L16" s="111">
        <v>-1.0771541397040447</v>
      </c>
      <c r="M16" s="111">
        <v>-1.8213492506657578</v>
      </c>
      <c r="N16" s="111">
        <v>-1.8784868817658062</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3.1400916775171037</v>
      </c>
      <c r="I17" s="111">
        <v>2.0966916059374787</v>
      </c>
      <c r="J17" s="111">
        <v>0.71627531172603143</v>
      </c>
      <c r="K17" s="111">
        <v>-0.41578612509473128</v>
      </c>
      <c r="L17" s="111">
        <v>-1.205329331733429</v>
      </c>
      <c r="M17" s="111">
        <v>-1.8803266413891491</v>
      </c>
      <c r="N17" s="111">
        <v>-2.3821548759093649</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3.1125403403656944</v>
      </c>
      <c r="I18" s="111">
        <v>2.0780911583784087</v>
      </c>
      <c r="J18" s="111">
        <v>0.98444860067275231</v>
      </c>
      <c r="K18" s="111">
        <v>0.17113691510748935</v>
      </c>
      <c r="L18" s="111">
        <v>-0.55919904327251513</v>
      </c>
      <c r="M18" s="111">
        <v>-1.9451877475833514</v>
      </c>
      <c r="N18" s="111">
        <v>-2.3416393769561146</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2.2646143908616501</v>
      </c>
      <c r="J19" s="111">
        <v>1.5770469810066639</v>
      </c>
      <c r="K19" s="111">
        <v>0.91761702191798855</v>
      </c>
      <c r="L19" s="111">
        <v>0.32315725621248298</v>
      </c>
      <c r="M19" s="111">
        <v>-0.85360701864909627</v>
      </c>
      <c r="N19" s="111">
        <v>-1.3794165337515545</v>
      </c>
      <c r="O19" s="111">
        <v>-1.5951510983355066</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4">
        <v>2.1241755549592907</v>
      </c>
      <c r="J20" s="114">
        <v>0.77472640548123506</v>
      </c>
      <c r="K20" s="114">
        <v>0.89577308806628386</v>
      </c>
      <c r="L20" s="114">
        <v>-5.3351244302356465E-2</v>
      </c>
      <c r="M20" s="114">
        <v>-0.98331752087317947</v>
      </c>
      <c r="N20" s="114">
        <v>-1.3138180539977031</v>
      </c>
      <c r="O20" s="114">
        <v>-1.5873606571621217</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1">
        <v>0.35512360178914459</v>
      </c>
      <c r="K21" s="111">
        <v>0.39735545055548871</v>
      </c>
      <c r="L21" s="111">
        <v>7.5255947997554543E-2</v>
      </c>
      <c r="M21" s="111">
        <v>-0.4342847767320332</v>
      </c>
      <c r="N21" s="111">
        <v>-0.94086839765503472</v>
      </c>
      <c r="O21" s="111">
        <v>-1.019556002905835</v>
      </c>
      <c r="P21" s="111">
        <v>-1.2383262896449356</v>
      </c>
      <c r="Q21" s="111"/>
      <c r="R21" s="3"/>
      <c r="S21" s="3"/>
      <c r="T21" s="3"/>
      <c r="U21" s="3"/>
      <c r="V21" s="3"/>
      <c r="W21" s="3"/>
      <c r="X21" s="3"/>
      <c r="Y21" s="3"/>
      <c r="Z21" s="3"/>
      <c r="AA21" s="3"/>
      <c r="AB21" s="3"/>
      <c r="AC21" s="3"/>
      <c r="AD21" s="4"/>
      <c r="AE21" s="5"/>
      <c r="AF21" s="5"/>
      <c r="AG21" s="2"/>
      <c r="AH21" s="2"/>
      <c r="AI21" s="2"/>
    </row>
    <row r="22" spans="1:36" x14ac:dyDescent="0.2">
      <c r="A22" s="126" t="s">
        <v>520</v>
      </c>
      <c r="B22" s="111"/>
      <c r="C22" s="111"/>
      <c r="D22" s="111"/>
      <c r="E22" s="111"/>
      <c r="F22" s="111"/>
      <c r="G22" s="111"/>
      <c r="H22" s="111"/>
      <c r="I22" s="111"/>
      <c r="J22" s="111">
        <v>0.35181742135446181</v>
      </c>
      <c r="K22" s="111">
        <v>7.9611342996994197E-2</v>
      </c>
      <c r="L22" s="111">
        <v>-9.0233604660094391E-2</v>
      </c>
      <c r="M22" s="111">
        <v>-0.58122260659298552</v>
      </c>
      <c r="N22" s="111">
        <v>-1.1351751607552463</v>
      </c>
      <c r="O22" s="111">
        <v>-1.1828450650866886</v>
      </c>
      <c r="P22" s="111">
        <v>-1.430042192415143</v>
      </c>
      <c r="Q22" s="111"/>
      <c r="R22" s="3"/>
      <c r="S22" s="3"/>
      <c r="T22" s="3"/>
      <c r="U22" s="3"/>
      <c r="V22" s="3"/>
      <c r="W22" s="3"/>
      <c r="X22" s="3"/>
      <c r="Y22" s="3"/>
      <c r="Z22" s="3"/>
      <c r="AA22" s="3"/>
      <c r="AB22" s="3"/>
      <c r="AC22" s="3"/>
      <c r="AD22" s="4"/>
      <c r="AE22" s="5"/>
      <c r="AF22" s="5"/>
      <c r="AG22" s="2"/>
      <c r="AH22" s="2"/>
      <c r="AI22" s="2"/>
    </row>
    <row r="23" spans="1:36" x14ac:dyDescent="0.2">
      <c r="A23" s="126" t="s">
        <v>532</v>
      </c>
      <c r="B23" s="111"/>
      <c r="C23" s="111"/>
      <c r="D23" s="111"/>
      <c r="E23" s="111"/>
      <c r="F23" s="111"/>
      <c r="G23" s="111"/>
      <c r="H23" s="111"/>
      <c r="I23" s="111"/>
      <c r="J23" s="122"/>
      <c r="K23" s="111">
        <v>-6.9305282489399156E-2</v>
      </c>
      <c r="L23" s="111">
        <v>-0.74020134254946424</v>
      </c>
      <c r="M23" s="111">
        <v>-0.75571242038643427</v>
      </c>
      <c r="N23" s="111">
        <v>-1.0530329621971317</v>
      </c>
      <c r="O23" s="111">
        <v>-1.1476386397948557</v>
      </c>
      <c r="P23" s="111">
        <v>-1.2490206214092434</v>
      </c>
      <c r="Q23" s="111">
        <v>-1.3794862871962683</v>
      </c>
      <c r="R23" s="3"/>
      <c r="S23" s="3"/>
      <c r="T23" s="3"/>
      <c r="U23" s="3"/>
      <c r="V23" s="3"/>
      <c r="W23" s="3"/>
      <c r="X23" s="3"/>
      <c r="Y23" s="3"/>
      <c r="Z23" s="3"/>
      <c r="AA23" s="3"/>
      <c r="AB23" s="3"/>
      <c r="AC23" s="3"/>
      <c r="AD23" s="4"/>
      <c r="AE23" s="5"/>
      <c r="AF23" s="5"/>
      <c r="AG23" s="2"/>
      <c r="AH23" s="2"/>
      <c r="AI23" s="2"/>
    </row>
    <row r="24" spans="1:36" x14ac:dyDescent="0.2">
      <c r="A24" s="126" t="s">
        <v>547</v>
      </c>
      <c r="B24" s="111"/>
      <c r="C24" s="111"/>
      <c r="D24" s="111"/>
      <c r="E24" s="111"/>
      <c r="F24" s="111"/>
      <c r="G24" s="111"/>
      <c r="H24" s="111"/>
      <c r="I24" s="111"/>
      <c r="J24" s="122"/>
      <c r="K24" s="111">
        <v>-4.4415285825427607E-2</v>
      </c>
      <c r="L24" s="111">
        <v>-0.95805933957254563</v>
      </c>
      <c r="M24" s="111">
        <v>-0.80376027185007048</v>
      </c>
      <c r="N24" s="111">
        <v>-1.2877434000366372</v>
      </c>
      <c r="O24" s="111">
        <v>-1.3889700999292165</v>
      </c>
      <c r="P24" s="111">
        <v>-1.5076650826254372</v>
      </c>
      <c r="Q24" s="111">
        <v>-1.5937718746647505</v>
      </c>
      <c r="R24" s="3"/>
      <c r="S24" s="3"/>
      <c r="T24" s="3"/>
      <c r="U24" s="3"/>
      <c r="V24" s="3"/>
      <c r="W24" s="3"/>
      <c r="X24" s="3"/>
      <c r="Y24" s="3"/>
      <c r="Z24" s="3"/>
      <c r="AA24" s="3"/>
      <c r="AB24" s="3"/>
      <c r="AC24" s="3"/>
      <c r="AD24" s="4"/>
      <c r="AE24" s="5"/>
      <c r="AF24" s="5"/>
      <c r="AG24" s="2"/>
      <c r="AH24" s="2"/>
      <c r="AI24" s="2"/>
    </row>
    <row r="25" spans="1:36" x14ac:dyDescent="0.2">
      <c r="A25" s="126" t="s">
        <v>555</v>
      </c>
      <c r="B25" s="111"/>
      <c r="C25" s="111"/>
      <c r="D25" s="111"/>
      <c r="E25" s="111"/>
      <c r="F25" s="111"/>
      <c r="G25" s="111"/>
      <c r="H25" s="111"/>
      <c r="I25" s="111"/>
      <c r="J25" s="122"/>
      <c r="K25" s="111"/>
      <c r="L25" s="111">
        <v>-0.26775015583769624</v>
      </c>
      <c r="M25" s="111">
        <v>-7.6254111379664452E-2</v>
      </c>
      <c r="N25" s="111">
        <v>-0.21382710791510171</v>
      </c>
      <c r="O25" s="111">
        <v>-0.11212537084674948</v>
      </c>
      <c r="P25" s="111">
        <v>-0.47319831126908329</v>
      </c>
      <c r="Q25" s="111">
        <v>-0.65258881860535889</v>
      </c>
      <c r="R25" s="111">
        <v>-0.79829415235933376</v>
      </c>
      <c r="S25" s="3"/>
      <c r="T25" s="3"/>
      <c r="U25" s="3"/>
      <c r="V25" s="3"/>
      <c r="W25" s="3"/>
      <c r="X25" s="3"/>
      <c r="Y25" s="3"/>
      <c r="Z25" s="3"/>
      <c r="AA25" s="3"/>
      <c r="AB25" s="3"/>
      <c r="AC25" s="3"/>
      <c r="AD25" s="4"/>
      <c r="AE25" s="5"/>
      <c r="AF25" s="5"/>
      <c r="AG25" s="2"/>
      <c r="AH25" s="2"/>
      <c r="AI25" s="2"/>
    </row>
    <row r="26" spans="1:36" x14ac:dyDescent="0.2">
      <c r="A26" s="185" t="s">
        <v>578</v>
      </c>
      <c r="B26" s="111"/>
      <c r="C26" s="111"/>
      <c r="D26" s="111"/>
      <c r="E26" s="111"/>
      <c r="F26" s="111"/>
      <c r="G26" s="111"/>
      <c r="H26" s="111"/>
      <c r="I26" s="111"/>
      <c r="J26" s="122"/>
      <c r="K26" s="111"/>
      <c r="L26" s="111"/>
      <c r="M26" s="111">
        <v>0.62139189620564095</v>
      </c>
      <c r="N26" s="111">
        <v>15.073861110448686</v>
      </c>
      <c r="O26" s="111">
        <v>4.584575683239712</v>
      </c>
      <c r="P26" s="111">
        <v>1.5472388498191121</v>
      </c>
      <c r="Q26" s="111">
        <v>1.1936117231619141</v>
      </c>
      <c r="R26" s="111">
        <v>1.0533807642441888</v>
      </c>
      <c r="S26" s="111">
        <v>1.0220943501016559</v>
      </c>
      <c r="T26" s="3"/>
      <c r="U26" s="3"/>
      <c r="V26" s="3"/>
      <c r="W26" s="3"/>
      <c r="X26" s="3"/>
      <c r="Y26" s="3"/>
      <c r="Z26" s="3"/>
      <c r="AA26" s="3"/>
      <c r="AB26" s="3"/>
      <c r="AC26" s="3"/>
      <c r="AD26" s="4"/>
      <c r="AE26" s="5"/>
      <c r="AF26" s="5"/>
      <c r="AG26" s="2"/>
      <c r="AH26" s="2"/>
      <c r="AI26" s="2"/>
    </row>
    <row r="27" spans="1:36" x14ac:dyDescent="0.2">
      <c r="A27" s="185" t="s">
        <v>581</v>
      </c>
      <c r="B27" s="111"/>
      <c r="C27" s="111"/>
      <c r="D27" s="111"/>
      <c r="E27" s="111"/>
      <c r="F27" s="111"/>
      <c r="G27" s="111"/>
      <c r="H27" s="111"/>
      <c r="I27" s="111"/>
      <c r="J27" s="122"/>
      <c r="K27" s="111"/>
      <c r="L27" s="111"/>
      <c r="M27" s="111">
        <v>0.62996919621038305</v>
      </c>
      <c r="N27" s="111">
        <v>13.2956693118362</v>
      </c>
      <c r="O27" s="111">
        <v>7.5850211084655896</v>
      </c>
      <c r="P27" s="111">
        <v>1.6828630108147404</v>
      </c>
      <c r="Q27" s="111">
        <v>0.61827946983755644</v>
      </c>
      <c r="R27" s="111">
        <v>0.12595409312039207</v>
      </c>
      <c r="S27" s="111">
        <v>3.3277794262132163E-2</v>
      </c>
      <c r="T27" s="3"/>
      <c r="U27" s="3"/>
      <c r="V27" s="3"/>
      <c r="W27" s="3"/>
      <c r="X27" s="3"/>
      <c r="Y27" s="3"/>
      <c r="Z27" s="3"/>
      <c r="AA27" s="3"/>
      <c r="AB27" s="3"/>
      <c r="AC27" s="3"/>
      <c r="AD27" s="4"/>
      <c r="AE27" s="5"/>
      <c r="AF27" s="5"/>
      <c r="AG27" s="2"/>
      <c r="AH27" s="2"/>
      <c r="AI27" s="2"/>
    </row>
    <row r="28" spans="1:36" x14ac:dyDescent="0.2">
      <c r="A28" s="185" t="s">
        <v>584</v>
      </c>
      <c r="B28" s="111"/>
      <c r="C28" s="111"/>
      <c r="D28" s="111"/>
      <c r="E28" s="111"/>
      <c r="F28" s="111"/>
      <c r="G28" s="111"/>
      <c r="H28" s="111"/>
      <c r="I28" s="111"/>
      <c r="J28" s="122"/>
      <c r="K28" s="111"/>
      <c r="L28" s="111"/>
      <c r="M28" s="111"/>
      <c r="N28" s="111">
        <v>11.782237234253925</v>
      </c>
      <c r="O28" s="111">
        <v>5.3013862128541067</v>
      </c>
      <c r="P28" s="111">
        <v>0.6360056659767821</v>
      </c>
      <c r="Q28" s="111">
        <v>-0.48357881649426215</v>
      </c>
      <c r="R28" s="111">
        <v>-0.94242645370614719</v>
      </c>
      <c r="S28" s="111">
        <v>-1.0187056994318864</v>
      </c>
      <c r="T28" s="111">
        <v>-1.1485248036058648</v>
      </c>
      <c r="U28" s="3"/>
      <c r="V28" s="3"/>
      <c r="W28" s="3"/>
      <c r="X28" s="3"/>
      <c r="Y28" s="3"/>
      <c r="Z28" s="3"/>
      <c r="AA28" s="3"/>
      <c r="AB28" s="3"/>
      <c r="AC28" s="3"/>
      <c r="AD28" s="4"/>
      <c r="AE28" s="5"/>
      <c r="AF28" s="5"/>
      <c r="AG28" s="2"/>
      <c r="AH28" s="2"/>
      <c r="AI28" s="2"/>
    </row>
    <row r="29" spans="1:36" x14ac:dyDescent="0.2">
      <c r="A29" s="126" t="s">
        <v>595</v>
      </c>
      <c r="B29" s="111"/>
      <c r="C29" s="111"/>
      <c r="D29" s="111"/>
      <c r="E29" s="111"/>
      <c r="F29" s="111"/>
      <c r="G29" s="111"/>
      <c r="H29" s="111"/>
      <c r="I29" s="111"/>
      <c r="J29" s="111"/>
      <c r="K29" s="111"/>
      <c r="L29" s="111"/>
      <c r="M29" s="111"/>
      <c r="N29" s="111">
        <v>11.679444519405358</v>
      </c>
      <c r="O29" s="111">
        <v>3.7858658387969562</v>
      </c>
      <c r="P29" s="111">
        <v>1.7006102774781504</v>
      </c>
      <c r="Q29" s="111">
        <v>-0.83352687334554787</v>
      </c>
      <c r="R29" s="111">
        <v>-1.1584069768870238</v>
      </c>
      <c r="S29" s="111">
        <v>-1.2811035230290131</v>
      </c>
      <c r="T29" s="111">
        <v>-1.3853578103823554</v>
      </c>
      <c r="U29" s="3"/>
      <c r="V29" s="3"/>
      <c r="W29" s="3"/>
      <c r="X29" s="3"/>
      <c r="Y29" s="3"/>
      <c r="Z29" s="3"/>
      <c r="AA29" s="3"/>
      <c r="AB29" s="3"/>
      <c r="AC29" s="3"/>
      <c r="AD29" s="4"/>
      <c r="AE29" s="5"/>
      <c r="AF29" s="5"/>
      <c r="AG29" s="2"/>
      <c r="AH29" s="2"/>
      <c r="AI29" s="2"/>
    </row>
    <row r="30" spans="1:36" x14ac:dyDescent="0.2">
      <c r="A30" s="126" t="s">
        <v>605</v>
      </c>
      <c r="B30" s="308"/>
      <c r="C30" s="308"/>
      <c r="D30" s="308"/>
      <c r="E30" s="308"/>
      <c r="F30" s="308"/>
      <c r="G30" s="308"/>
      <c r="H30" s="308"/>
      <c r="I30" s="308"/>
      <c r="J30" s="308"/>
      <c r="K30" s="308"/>
      <c r="L30" s="308"/>
      <c r="M30" s="308"/>
      <c r="N30" s="308"/>
      <c r="O30" s="308">
        <v>3.3384786925778758</v>
      </c>
      <c r="P30" s="308">
        <v>4.5806019626053658</v>
      </c>
      <c r="Q30" s="308">
        <v>2.5356974458140042</v>
      </c>
      <c r="R30" s="308">
        <v>0.51175523864177463</v>
      </c>
      <c r="S30" s="308">
        <v>0.32133332215040356</v>
      </c>
      <c r="T30" s="308">
        <v>0.51300004612789663</v>
      </c>
      <c r="U30" s="308">
        <v>0.19167077627209889</v>
      </c>
      <c r="V30" s="3"/>
      <c r="W30" s="3"/>
      <c r="X30" s="3"/>
      <c r="Y30" s="3"/>
      <c r="Z30" s="3"/>
      <c r="AA30" s="3"/>
      <c r="AB30" s="3"/>
      <c r="AC30" s="3"/>
      <c r="AD30" s="4"/>
      <c r="AE30" s="5"/>
      <c r="AF30" s="5"/>
      <c r="AG30" s="2"/>
      <c r="AH30" s="2"/>
      <c r="AI30" s="2"/>
    </row>
    <row r="31" spans="1:36"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6" x14ac:dyDescent="0.2">
      <c r="A32" s="110" t="s">
        <v>287</v>
      </c>
      <c r="B32" s="111">
        <v>4.5177005849460086</v>
      </c>
      <c r="C32" s="111">
        <v>7.2377990317235739</v>
      </c>
      <c r="D32" s="111">
        <v>6.2553588711012882</v>
      </c>
      <c r="E32" s="111">
        <v>5.4204619972333772</v>
      </c>
      <c r="F32" s="111">
        <v>5.3050319545704854</v>
      </c>
      <c r="G32" s="111">
        <v>4.2310043319956412</v>
      </c>
      <c r="H32" s="111">
        <v>3.2666505677017454</v>
      </c>
      <c r="I32" s="111">
        <v>2.542101704712604</v>
      </c>
      <c r="J32" s="111">
        <v>0.9064075838473975</v>
      </c>
      <c r="K32" s="111">
        <v>0.59360176896465644</v>
      </c>
      <c r="L32" s="111">
        <v>-9.1814247697294987E-2</v>
      </c>
      <c r="M32" s="111">
        <v>0.81803200198450909</v>
      </c>
      <c r="N32" s="111">
        <v>11.531051405676383</v>
      </c>
      <c r="O32" s="308">
        <v>3.3384786925778767</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105"/>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s="250" customFormat="1" ht="11.25" x14ac:dyDescent="0.2">
      <c r="A35" s="245" t="s">
        <v>567</v>
      </c>
      <c r="B35" s="246"/>
      <c r="C35" s="247"/>
      <c r="D35" s="247"/>
      <c r="E35" s="247"/>
      <c r="F35" s="247"/>
      <c r="G35" s="247"/>
      <c r="H35" s="247"/>
      <c r="I35" s="247"/>
      <c r="J35" s="247"/>
      <c r="K35" s="235">
        <v>-4.4415285825427607E-2</v>
      </c>
      <c r="L35" s="235">
        <v>-0.25507708453904604</v>
      </c>
      <c r="M35" s="235">
        <v>-0.11582850688394045</v>
      </c>
      <c r="N35" s="235">
        <v>-0.58593328836244563</v>
      </c>
      <c r="O35" s="235">
        <v>-0.66620492628166483</v>
      </c>
      <c r="P35" s="235">
        <v>-0.76431876645179031</v>
      </c>
      <c r="Q35" s="235">
        <v>-0.83350301822194728</v>
      </c>
      <c r="R35" s="257"/>
      <c r="S35" s="247"/>
      <c r="T35" s="247"/>
      <c r="U35" s="247"/>
      <c r="V35" s="247"/>
      <c r="W35" s="247"/>
      <c r="X35" s="247"/>
      <c r="Y35" s="247"/>
      <c r="Z35" s="247"/>
      <c r="AA35" s="247"/>
      <c r="AB35" s="247"/>
      <c r="AC35" s="247"/>
      <c r="AD35" s="247"/>
      <c r="AE35" s="246"/>
      <c r="AF35" s="248"/>
      <c r="AG35" s="248"/>
      <c r="AH35" s="249"/>
      <c r="AI35" s="249"/>
      <c r="AJ35" s="249"/>
    </row>
    <row r="36" spans="1:36" s="256" customFormat="1" ht="11.25" x14ac:dyDescent="0.2">
      <c r="A36" s="251" t="s">
        <v>568</v>
      </c>
      <c r="B36" s="252"/>
      <c r="C36" s="253"/>
      <c r="D36" s="253"/>
      <c r="E36" s="253"/>
      <c r="F36" s="253"/>
      <c r="G36" s="253"/>
      <c r="H36" s="253"/>
      <c r="I36" s="253"/>
      <c r="J36" s="253"/>
      <c r="K36" s="241"/>
      <c r="L36" s="241">
        <v>-0.26775015583769624</v>
      </c>
      <c r="M36" s="241">
        <v>-8.5619780795242184E-2</v>
      </c>
      <c r="N36" s="241">
        <v>-0.21429086884277326</v>
      </c>
      <c r="O36" s="241">
        <v>-0.11259614188481924</v>
      </c>
      <c r="P36" s="241">
        <v>-0.47361656859450324</v>
      </c>
      <c r="Q36" s="241">
        <v>-0.65296921211041359</v>
      </c>
      <c r="R36" s="258">
        <v>-0.79876332406151296</v>
      </c>
      <c r="S36" s="253"/>
      <c r="T36" s="253"/>
      <c r="U36" s="253"/>
      <c r="V36" s="253"/>
      <c r="W36" s="253"/>
      <c r="X36" s="253"/>
      <c r="Y36" s="253"/>
      <c r="Z36" s="253"/>
      <c r="AA36" s="253"/>
      <c r="AB36" s="253"/>
      <c r="AC36" s="253"/>
      <c r="AD36" s="253"/>
      <c r="AE36" s="252"/>
      <c r="AF36" s="254"/>
      <c r="AG36" s="254"/>
      <c r="AH36" s="255"/>
      <c r="AI36" s="255"/>
      <c r="AJ36" s="255"/>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5"/>
      <c r="Z72" s="2"/>
      <c r="AA72" s="2"/>
      <c r="AB72" s="2"/>
      <c r="AC72" s="2"/>
      <c r="AD72" s="2"/>
      <c r="AE72" s="2"/>
      <c r="AF72" s="2"/>
      <c r="AG72" s="2">
        <v>914.00383284094994</v>
      </c>
      <c r="AH72" s="2">
        <v>1004.8584980331459</v>
      </c>
      <c r="AI72" s="2">
        <v>1004.8584980331459</v>
      </c>
      <c r="AJ72" s="2">
        <v>1004.8584980331459</v>
      </c>
      <c r="AK72" s="2">
        <v>1004.8584980331459</v>
      </c>
      <c r="AL72" s="2">
        <v>1004.8584980331459</v>
      </c>
      <c r="AM72" s="2">
        <v>1004.8584980331459</v>
      </c>
    </row>
    <row r="73" spans="1:39" x14ac:dyDescent="0.2">
      <c r="A73" s="281"/>
      <c r="B73" s="2"/>
      <c r="C73" s="2"/>
      <c r="D73" s="2"/>
      <c r="E73" s="2"/>
      <c r="F73" s="2"/>
      <c r="G73" s="2"/>
      <c r="H73" s="2"/>
      <c r="I73" s="2"/>
      <c r="J73" s="2"/>
      <c r="K73" s="2"/>
      <c r="L73" s="2"/>
      <c r="M73" s="2"/>
      <c r="N73" s="2"/>
      <c r="O73" s="2"/>
      <c r="P73" s="2"/>
      <c r="Q73" s="2"/>
      <c r="R73" s="2"/>
      <c r="S73" s="2"/>
      <c r="T73" s="2"/>
      <c r="U73" s="2"/>
      <c r="V73" s="2"/>
      <c r="W73" s="2"/>
      <c r="X73" s="2"/>
      <c r="Y73" s="25"/>
      <c r="Z73" s="2"/>
      <c r="AA73" s="2"/>
      <c r="AB73" s="2"/>
      <c r="AC73" s="2"/>
      <c r="AD73" s="2"/>
      <c r="AE73" s="2"/>
      <c r="AF73" s="2"/>
      <c r="AG73" s="2"/>
      <c r="AH73" s="2"/>
      <c r="AI73" s="2"/>
      <c r="AJ73" s="2"/>
    </row>
    <row r="74" spans="1:39" x14ac:dyDescent="0.2">
      <c r="A74" s="9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15"/>
      <c r="AE74" s="15"/>
      <c r="AF74" s="15"/>
      <c r="AG74" s="15"/>
      <c r="AH74" s="15"/>
      <c r="AI74" s="15"/>
      <c r="AJ74" s="15"/>
    </row>
    <row r="75" spans="1:39" x14ac:dyDescent="0.2">
      <c r="A75" s="9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15"/>
      <c r="AE75" s="15"/>
      <c r="AF75" s="15"/>
      <c r="AG75" s="15"/>
      <c r="AH75" s="15"/>
      <c r="AI75" s="15"/>
      <c r="AJ75" s="15"/>
    </row>
    <row r="76" spans="1:39" x14ac:dyDescent="0.2">
      <c r="A76" s="91"/>
      <c r="AE76" s="22"/>
      <c r="AF76" s="22"/>
      <c r="AG76" s="22"/>
      <c r="AH76" s="22"/>
      <c r="AI76" s="22"/>
      <c r="AJ76" s="22"/>
      <c r="AK76" s="22"/>
    </row>
    <row r="77" spans="1:39" x14ac:dyDescent="0.2">
      <c r="A77" s="91"/>
    </row>
    <row r="78" spans="1:39" x14ac:dyDescent="0.2">
      <c r="A78" s="91"/>
    </row>
    <row r="79" spans="1:39" x14ac:dyDescent="0.2">
      <c r="A79" s="91"/>
    </row>
    <row r="80" spans="1:39" x14ac:dyDescent="0.2">
      <c r="A80" s="91"/>
      <c r="AG80" s="22"/>
      <c r="AH80" s="22"/>
      <c r="AI80" s="22"/>
      <c r="AJ80" s="22"/>
      <c r="AK80" s="22"/>
      <c r="AL80" s="22"/>
      <c r="AM80" s="22"/>
    </row>
    <row r="81" spans="1:40" x14ac:dyDescent="0.2">
      <c r="A81" s="92"/>
    </row>
    <row r="82" spans="1:40" x14ac:dyDescent="0.2">
      <c r="A82" s="93"/>
      <c r="AG82" s="22"/>
      <c r="AH82" s="22"/>
      <c r="AI82" s="22"/>
      <c r="AJ82" s="22"/>
      <c r="AK82" s="22"/>
      <c r="AL82" s="22"/>
      <c r="AM82" s="22"/>
    </row>
    <row r="83" spans="1:40" x14ac:dyDescent="0.2">
      <c r="A83" s="93"/>
    </row>
    <row r="84" spans="1:40" x14ac:dyDescent="0.2">
      <c r="A84" s="93"/>
      <c r="AH84" s="22"/>
      <c r="AI84" s="22"/>
      <c r="AJ84" s="22"/>
      <c r="AK84" s="22"/>
      <c r="AL84" s="22"/>
      <c r="AM84" s="22"/>
      <c r="AN84" s="22"/>
    </row>
    <row r="103" spans="1:58" x14ac:dyDescent="0.2">
      <c r="AZ103" s="284">
        <v>133.27199999999999</v>
      </c>
      <c r="BA103" s="1">
        <v>177.03391923297974</v>
      </c>
      <c r="BB103" s="1">
        <v>140.02807449614903</v>
      </c>
      <c r="BC103" s="1">
        <v>84.326581987641745</v>
      </c>
      <c r="BD103" s="1">
        <v>76.915010221239271</v>
      </c>
      <c r="BE103" s="1">
        <v>80.345397634826071</v>
      </c>
      <c r="BF103" s="1">
        <v>69.197738504808768</v>
      </c>
    </row>
    <row r="105" spans="1:58" x14ac:dyDescent="0.2">
      <c r="A105" s="280"/>
    </row>
  </sheetData>
  <phoneticPr fontId="111" type="noConversion"/>
  <hyperlinks>
    <hyperlink ref="A4" location="Contents!A1" display="Back to contents" xr:uid="{00000000-0004-0000-1900-000000000000}"/>
  </hyperlinks>
  <pageMargins left="0.75" right="0.75" top="1" bottom="1" header="0.5" footer="0.5"/>
  <pageSetup paperSize="9" scale="4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0">
    <tabColor theme="7"/>
  </sheetPr>
  <dimension ref="A1:Q26"/>
  <sheetViews>
    <sheetView zoomScale="55" zoomScaleNormal="55" workbookViewId="0"/>
  </sheetViews>
  <sheetFormatPr defaultRowHeight="12.75" x14ac:dyDescent="0.2"/>
  <sheetData>
    <row r="1" spans="1:17" x14ac:dyDescent="0.2">
      <c r="A1" s="173"/>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BF102"/>
  <sheetViews>
    <sheetView zoomScaleNormal="100" zoomScaleSheetLayoutView="106"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170</v>
      </c>
      <c r="B1" s="170" t="s">
        <v>99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153.5</v>
      </c>
      <c r="C5" s="111">
        <v>145.6</v>
      </c>
      <c r="D5" s="111">
        <v>150.19999999999999</v>
      </c>
      <c r="E5" s="111">
        <v>156.30000000000001</v>
      </c>
      <c r="F5" s="111">
        <v>167.6</v>
      </c>
      <c r="G5" s="111">
        <v>181.4</v>
      </c>
      <c r="H5" s="111">
        <v>195.2</v>
      </c>
      <c r="I5" s="111">
        <v>208.5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147.19999999999999</v>
      </c>
      <c r="D6" s="111">
        <v>151</v>
      </c>
      <c r="E6" s="111">
        <v>156.5</v>
      </c>
      <c r="F6" s="111">
        <v>168.4</v>
      </c>
      <c r="G6" s="111">
        <v>182</v>
      </c>
      <c r="H6" s="111">
        <v>196.5</v>
      </c>
      <c r="I6" s="111">
        <v>209.9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147.5</v>
      </c>
      <c r="D7" s="111">
        <v>151.5</v>
      </c>
      <c r="E7" s="111">
        <v>157.6</v>
      </c>
      <c r="F7" s="111">
        <v>165.7</v>
      </c>
      <c r="G7" s="111">
        <v>180</v>
      </c>
      <c r="H7" s="111">
        <v>192.1</v>
      </c>
      <c r="I7" s="111">
        <v>204.6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153.19999999999999</v>
      </c>
      <c r="E8" s="111">
        <v>155.5</v>
      </c>
      <c r="F8" s="111">
        <v>159.80000000000001</v>
      </c>
      <c r="G8" s="111">
        <v>170.3</v>
      </c>
      <c r="H8" s="111">
        <v>181.7</v>
      </c>
      <c r="I8" s="111">
        <v>194.8</v>
      </c>
      <c r="J8" s="111">
        <v>208.3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153.30000000000001</v>
      </c>
      <c r="E9" s="111">
        <v>152.6</v>
      </c>
      <c r="F9" s="111">
        <v>154.80000000000001</v>
      </c>
      <c r="G9" s="111">
        <v>165</v>
      </c>
      <c r="H9" s="111">
        <v>179.4</v>
      </c>
      <c r="I9" s="111">
        <v>190.5</v>
      </c>
      <c r="J9" s="111">
        <v>205.3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152.69999999999999</v>
      </c>
      <c r="F10" s="111">
        <v>154</v>
      </c>
      <c r="G10" s="111">
        <v>161.6</v>
      </c>
      <c r="H10" s="111">
        <v>172</v>
      </c>
      <c r="I10" s="111">
        <v>181.5</v>
      </c>
      <c r="J10" s="111">
        <v>193.9</v>
      </c>
      <c r="K10" s="111">
        <v>206.5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152.69999999999999</v>
      </c>
      <c r="F11" s="111">
        <v>150.5</v>
      </c>
      <c r="G11" s="111">
        <v>154.69999999999999</v>
      </c>
      <c r="H11" s="111">
        <v>165.5</v>
      </c>
      <c r="I11" s="111">
        <v>174.4</v>
      </c>
      <c r="J11" s="111">
        <v>186.7</v>
      </c>
      <c r="K11" s="111">
        <v>198.9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152.30000000000001</v>
      </c>
      <c r="G12" s="111">
        <v>155.5</v>
      </c>
      <c r="H12" s="111">
        <v>167.3</v>
      </c>
      <c r="I12" s="111">
        <v>177.9</v>
      </c>
      <c r="J12" s="111">
        <v>189.5</v>
      </c>
      <c r="K12" s="111">
        <v>201.2</v>
      </c>
      <c r="L12" s="111">
        <v>214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152.30000000000001</v>
      </c>
      <c r="G13" s="111">
        <v>155.6</v>
      </c>
      <c r="H13" s="111">
        <v>166.5</v>
      </c>
      <c r="I13" s="111">
        <v>176.8</v>
      </c>
      <c r="J13" s="111">
        <v>189.2</v>
      </c>
      <c r="K13" s="111">
        <v>201.3</v>
      </c>
      <c r="L13" s="111">
        <v>213.2</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157.80000000000001</v>
      </c>
      <c r="H14" s="111">
        <v>163</v>
      </c>
      <c r="I14" s="111">
        <v>170.7</v>
      </c>
      <c r="J14" s="111">
        <v>181</v>
      </c>
      <c r="K14" s="111">
        <v>191.5</v>
      </c>
      <c r="L14" s="111">
        <v>202.1</v>
      </c>
      <c r="M14" s="111">
        <v>213.9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157.69999999999999</v>
      </c>
      <c r="H15" s="111">
        <v>162.6</v>
      </c>
      <c r="I15" s="111">
        <v>170.5</v>
      </c>
      <c r="J15" s="111">
        <v>182</v>
      </c>
      <c r="K15" s="111">
        <v>192.7</v>
      </c>
      <c r="L15" s="111">
        <v>202.8</v>
      </c>
      <c r="M15" s="111">
        <v>216.5</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163.69999999999999</v>
      </c>
      <c r="I16" s="111">
        <v>170.2</v>
      </c>
      <c r="J16" s="111">
        <v>184.8</v>
      </c>
      <c r="K16" s="111">
        <v>192.6</v>
      </c>
      <c r="L16" s="111">
        <v>205.8</v>
      </c>
      <c r="M16" s="111">
        <v>219.9</v>
      </c>
      <c r="N16" s="111">
        <v>234.6</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163.69999999999999</v>
      </c>
      <c r="I17" s="111">
        <v>171.8</v>
      </c>
      <c r="J17" s="111">
        <v>186.9</v>
      </c>
      <c r="K17" s="111">
        <v>195.1</v>
      </c>
      <c r="L17" s="111">
        <v>208.2</v>
      </c>
      <c r="M17" s="111">
        <v>219.8</v>
      </c>
      <c r="N17" s="111">
        <v>233.5</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163.69999999999999</v>
      </c>
      <c r="I18" s="111">
        <v>169.8</v>
      </c>
      <c r="J18" s="111">
        <v>182.1</v>
      </c>
      <c r="K18" s="111">
        <v>186.6</v>
      </c>
      <c r="L18" s="111">
        <v>198.2</v>
      </c>
      <c r="M18" s="111">
        <v>208.1</v>
      </c>
      <c r="N18" s="111">
        <v>218.8</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168.91</v>
      </c>
      <c r="J19" s="111">
        <v>173.69042722052231</v>
      </c>
      <c r="K19" s="111">
        <v>175.42351950718231</v>
      </c>
      <c r="L19" s="111">
        <v>183.45084464646544</v>
      </c>
      <c r="M19" s="111">
        <v>192.58507214899066</v>
      </c>
      <c r="N19" s="111">
        <v>201.93248565827091</v>
      </c>
      <c r="O19" s="111">
        <v>213.13137484216182</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4">
        <v>168.45218142970378</v>
      </c>
      <c r="J20" s="114">
        <v>174.72385650555327</v>
      </c>
      <c r="K20" s="114">
        <v>174.12798208387628</v>
      </c>
      <c r="L20" s="114">
        <v>183.1413254343102</v>
      </c>
      <c r="M20" s="114">
        <v>191.14312317743796</v>
      </c>
      <c r="N20" s="114">
        <v>199.72508484908553</v>
      </c>
      <c r="O20" s="114">
        <v>210.1669575238341</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1">
        <v>177.22433078857918</v>
      </c>
      <c r="K21" s="111">
        <v>177.15555333123939</v>
      </c>
      <c r="L21" s="111">
        <v>184.72753892393499</v>
      </c>
      <c r="M21" s="111">
        <v>191.24588726337936</v>
      </c>
      <c r="N21" s="111">
        <v>198.90525760627852</v>
      </c>
      <c r="O21" s="111">
        <v>206.04439913984797</v>
      </c>
      <c r="P21" s="111">
        <v>214.32885993851187</v>
      </c>
      <c r="Q21" s="111"/>
      <c r="R21" s="3"/>
      <c r="S21" s="3"/>
      <c r="T21" s="3"/>
      <c r="U21" s="3"/>
      <c r="V21" s="3"/>
      <c r="W21" s="3"/>
      <c r="X21" s="3"/>
      <c r="Y21" s="3"/>
      <c r="Z21" s="3"/>
      <c r="AA21" s="3"/>
      <c r="AB21" s="3"/>
      <c r="AC21" s="3"/>
      <c r="AD21" s="4"/>
      <c r="AE21" s="5"/>
      <c r="AF21" s="5"/>
      <c r="AG21" s="2"/>
      <c r="AH21" s="2"/>
      <c r="AI21" s="2"/>
    </row>
    <row r="22" spans="1:36" x14ac:dyDescent="0.2">
      <c r="A22" s="126" t="s">
        <v>520</v>
      </c>
      <c r="B22" s="111"/>
      <c r="C22" s="111"/>
      <c r="D22" s="111"/>
      <c r="E22" s="111"/>
      <c r="F22" s="111"/>
      <c r="G22" s="111"/>
      <c r="H22" s="111"/>
      <c r="I22" s="111"/>
      <c r="J22" s="111">
        <v>177.2933307885792</v>
      </c>
      <c r="K22" s="111">
        <v>181.56496385599672</v>
      </c>
      <c r="L22" s="111">
        <v>188.48088761391926</v>
      </c>
      <c r="M22" s="111">
        <v>195.23729633478416</v>
      </c>
      <c r="N22" s="111">
        <v>202.48747308918547</v>
      </c>
      <c r="O22" s="111">
        <v>209.50192800904398</v>
      </c>
      <c r="P22" s="111">
        <v>218.52225059201842</v>
      </c>
      <c r="Q22" s="111"/>
      <c r="R22" s="3"/>
      <c r="S22" s="3"/>
      <c r="T22" s="3"/>
      <c r="U22" s="3"/>
      <c r="V22" s="3"/>
      <c r="W22" s="3"/>
      <c r="X22" s="3"/>
      <c r="Y22" s="3"/>
      <c r="Z22" s="3"/>
      <c r="AA22" s="3"/>
      <c r="AB22" s="3"/>
      <c r="AC22" s="3"/>
      <c r="AD22" s="4"/>
      <c r="AE22" s="5"/>
      <c r="AF22" s="5"/>
      <c r="AG22" s="2"/>
      <c r="AH22" s="2"/>
      <c r="AI22" s="2"/>
    </row>
    <row r="23" spans="1:36" x14ac:dyDescent="0.2">
      <c r="A23" s="126" t="s">
        <v>532</v>
      </c>
      <c r="B23" s="111"/>
      <c r="C23" s="111"/>
      <c r="D23" s="111"/>
      <c r="E23" s="111"/>
      <c r="F23" s="111"/>
      <c r="G23" s="111"/>
      <c r="H23" s="111"/>
      <c r="I23" s="111"/>
      <c r="J23" s="122"/>
      <c r="K23" s="111">
        <v>180.744</v>
      </c>
      <c r="L23" s="111">
        <v>190.21733999557952</v>
      </c>
      <c r="M23" s="111">
        <v>192.91973104363842</v>
      </c>
      <c r="N23" s="111">
        <v>203.17341724206338</v>
      </c>
      <c r="O23" s="111">
        <v>210.65045324937236</v>
      </c>
      <c r="P23" s="111">
        <v>219.66949963126729</v>
      </c>
      <c r="Q23" s="111">
        <v>229.87308939508375</v>
      </c>
      <c r="R23" s="3"/>
      <c r="S23" s="3"/>
      <c r="T23" s="3"/>
      <c r="U23" s="3"/>
      <c r="V23" s="3"/>
      <c r="W23" s="3"/>
      <c r="X23" s="3"/>
      <c r="Y23" s="3"/>
      <c r="Z23" s="3"/>
      <c r="AA23" s="3"/>
      <c r="AB23" s="3"/>
      <c r="AC23" s="3"/>
      <c r="AD23" s="4"/>
      <c r="AE23" s="5"/>
      <c r="AF23" s="5"/>
      <c r="AG23" s="2"/>
      <c r="AH23" s="2"/>
      <c r="AI23" s="2"/>
    </row>
    <row r="24" spans="1:36" x14ac:dyDescent="0.2">
      <c r="A24" s="126" t="s">
        <v>547</v>
      </c>
      <c r="B24" s="111"/>
      <c r="C24" s="111"/>
      <c r="D24" s="111"/>
      <c r="E24" s="111"/>
      <c r="F24" s="111"/>
      <c r="G24" s="111"/>
      <c r="H24" s="111"/>
      <c r="I24" s="111"/>
      <c r="J24" s="122"/>
      <c r="K24" s="111">
        <v>180.63499999999999</v>
      </c>
      <c r="L24" s="111">
        <v>192.44068944585808</v>
      </c>
      <c r="M24" s="111">
        <v>195.68665583508184</v>
      </c>
      <c r="N24" s="111">
        <v>208.1267610703905</v>
      </c>
      <c r="O24" s="111">
        <v>215.83959333125674</v>
      </c>
      <c r="P24" s="111">
        <v>224.69154821453569</v>
      </c>
      <c r="Q24" s="111">
        <v>234.40057094601195</v>
      </c>
      <c r="R24" s="3"/>
      <c r="S24" s="3"/>
      <c r="T24" s="3"/>
      <c r="U24" s="3"/>
      <c r="V24" s="3"/>
      <c r="W24" s="3"/>
      <c r="X24" s="3"/>
      <c r="Y24" s="3"/>
      <c r="Z24" s="3"/>
      <c r="AA24" s="3"/>
      <c r="AB24" s="3"/>
      <c r="AC24" s="3"/>
      <c r="AD24" s="4"/>
      <c r="AE24" s="5"/>
      <c r="AF24" s="5"/>
      <c r="AG24" s="2"/>
      <c r="AH24" s="2"/>
      <c r="AI24" s="2"/>
    </row>
    <row r="25" spans="1:36" x14ac:dyDescent="0.2">
      <c r="A25" s="126" t="s">
        <v>555</v>
      </c>
      <c r="B25" s="111"/>
      <c r="C25" s="111"/>
      <c r="D25" s="111"/>
      <c r="E25" s="111"/>
      <c r="F25" s="111"/>
      <c r="G25" s="111"/>
      <c r="H25" s="111"/>
      <c r="I25" s="111"/>
      <c r="J25" s="122"/>
      <c r="L25" s="111">
        <v>192.58915540062543</v>
      </c>
      <c r="M25" s="111">
        <v>195.19520806062346</v>
      </c>
      <c r="N25" s="111">
        <v>207.52980288741188</v>
      </c>
      <c r="O25" s="111">
        <v>217.38869672049861</v>
      </c>
      <c r="P25" s="111">
        <v>227.34153333242716</v>
      </c>
      <c r="Q25" s="111">
        <v>236.56156826654518</v>
      </c>
      <c r="R25" s="111">
        <v>246.59764562859647</v>
      </c>
      <c r="S25" s="3"/>
      <c r="T25" s="3"/>
      <c r="U25" s="3"/>
      <c r="V25" s="3"/>
      <c r="W25" s="3"/>
      <c r="X25" s="3"/>
      <c r="Y25" s="3"/>
      <c r="Z25" s="3"/>
      <c r="AA25" s="3"/>
      <c r="AB25" s="3"/>
      <c r="AC25" s="3"/>
      <c r="AD25" s="4"/>
      <c r="AE25" s="5"/>
      <c r="AF25" s="5"/>
      <c r="AG25" s="2"/>
      <c r="AH25" s="2"/>
      <c r="AI25" s="2"/>
    </row>
    <row r="26" spans="1:36" x14ac:dyDescent="0.2">
      <c r="A26" s="126" t="s">
        <v>578</v>
      </c>
      <c r="B26" s="111"/>
      <c r="C26" s="111"/>
      <c r="D26" s="111"/>
      <c r="E26" s="111"/>
      <c r="F26" s="111"/>
      <c r="G26" s="111"/>
      <c r="H26" s="111"/>
      <c r="I26" s="111"/>
      <c r="J26" s="122"/>
      <c r="L26" s="111"/>
      <c r="M26" s="111">
        <v>193.59299999999999</v>
      </c>
      <c r="N26" s="111">
        <v>188.2354986630817</v>
      </c>
      <c r="O26" s="111">
        <v>203.56218972078133</v>
      </c>
      <c r="P26" s="111">
        <v>205.03868640808977</v>
      </c>
      <c r="Q26" s="111">
        <v>215.01063329406847</v>
      </c>
      <c r="R26" s="111">
        <v>225.65411511356248</v>
      </c>
      <c r="S26" s="111">
        <v>237.47242815925429</v>
      </c>
      <c r="T26" s="3"/>
      <c r="U26" s="3"/>
      <c r="V26" s="3"/>
      <c r="W26" s="3"/>
      <c r="X26" s="3"/>
      <c r="Y26" s="3"/>
      <c r="Z26" s="3"/>
      <c r="AA26" s="3"/>
      <c r="AB26" s="3"/>
      <c r="AC26" s="3"/>
      <c r="AD26" s="4"/>
      <c r="AE26" s="5"/>
      <c r="AF26" s="5"/>
      <c r="AG26" s="2"/>
      <c r="AH26" s="2"/>
      <c r="AI26" s="2"/>
    </row>
    <row r="27" spans="1:36" x14ac:dyDescent="0.2">
      <c r="A27" s="126" t="s">
        <v>581</v>
      </c>
      <c r="B27" s="111"/>
      <c r="C27" s="111"/>
      <c r="D27" s="111"/>
      <c r="E27" s="111"/>
      <c r="F27" s="111"/>
      <c r="G27" s="111"/>
      <c r="H27" s="111"/>
      <c r="I27" s="111"/>
      <c r="J27" s="122"/>
      <c r="L27" s="111"/>
      <c r="M27" s="111">
        <v>193.60499999999999</v>
      </c>
      <c r="N27" s="111">
        <v>194.78895107406422</v>
      </c>
      <c r="O27" s="111">
        <v>198.17694988191644</v>
      </c>
      <c r="P27" s="111">
        <v>208.72624690829497</v>
      </c>
      <c r="Q27" s="111">
        <v>219.95973247709128</v>
      </c>
      <c r="R27" s="111">
        <v>233.23285807436312</v>
      </c>
      <c r="S27" s="111">
        <v>248.24040965680749</v>
      </c>
      <c r="T27" s="3"/>
      <c r="U27" s="3"/>
      <c r="V27" s="3"/>
      <c r="W27" s="3"/>
      <c r="X27" s="3"/>
      <c r="Y27" s="3"/>
      <c r="Z27" s="3"/>
      <c r="AA27" s="3"/>
      <c r="AB27" s="3"/>
      <c r="AC27" s="3"/>
      <c r="AD27" s="4"/>
      <c r="AE27" s="5"/>
      <c r="AF27" s="5"/>
      <c r="AG27" s="2"/>
      <c r="AH27" s="2"/>
      <c r="AI27" s="2"/>
    </row>
    <row r="28" spans="1:36" x14ac:dyDescent="0.2">
      <c r="A28" s="126" t="s">
        <v>584</v>
      </c>
      <c r="B28" s="111"/>
      <c r="C28" s="111"/>
      <c r="D28" s="111"/>
      <c r="E28" s="111"/>
      <c r="F28" s="111"/>
      <c r="G28" s="111"/>
      <c r="H28" s="111"/>
      <c r="I28" s="111"/>
      <c r="J28" s="122"/>
      <c r="L28" s="111"/>
      <c r="M28" s="111"/>
      <c r="N28" s="111">
        <v>198.05199999999999</v>
      </c>
      <c r="O28" s="111">
        <v>213.24865233492963</v>
      </c>
      <c r="P28" s="111">
        <v>229.57872374948948</v>
      </c>
      <c r="Q28" s="111">
        <v>240.53700689989392</v>
      </c>
      <c r="R28" s="111">
        <v>253.04963150905468</v>
      </c>
      <c r="S28" s="111">
        <v>268.36672608955467</v>
      </c>
      <c r="T28" s="111">
        <v>284.31056154159307</v>
      </c>
      <c r="U28" s="3"/>
      <c r="V28" s="3"/>
      <c r="W28" s="3"/>
      <c r="X28" s="3"/>
      <c r="Y28" s="3"/>
      <c r="Z28" s="3"/>
      <c r="AA28" s="3"/>
      <c r="AB28" s="3"/>
      <c r="AC28" s="3"/>
      <c r="AD28" s="4"/>
      <c r="AE28" s="5"/>
      <c r="AF28" s="5"/>
      <c r="AG28" s="2"/>
      <c r="AH28" s="2"/>
      <c r="AI28" s="2"/>
    </row>
    <row r="29" spans="1:36" x14ac:dyDescent="0.2">
      <c r="A29" s="126" t="s">
        <v>595</v>
      </c>
      <c r="B29" s="111"/>
      <c r="C29" s="111"/>
      <c r="D29" s="111"/>
      <c r="E29" s="111"/>
      <c r="F29" s="111"/>
      <c r="G29" s="111"/>
      <c r="H29" s="111"/>
      <c r="I29" s="111"/>
      <c r="J29" s="122"/>
      <c r="L29" s="111"/>
      <c r="M29" s="111"/>
      <c r="N29" s="111">
        <v>195.554</v>
      </c>
      <c r="O29" s="111">
        <v>224.87182173396454</v>
      </c>
      <c r="P29" s="111">
        <v>245.49494499875684</v>
      </c>
      <c r="Q29" s="111">
        <v>256.63878800322829</v>
      </c>
      <c r="R29" s="111">
        <v>268.60993184966844</v>
      </c>
      <c r="S29" s="111">
        <v>282.9198807094935</v>
      </c>
      <c r="T29" s="111">
        <v>298.40116815244596</v>
      </c>
      <c r="U29" s="3"/>
      <c r="V29" s="3"/>
      <c r="W29" s="3"/>
      <c r="X29" s="3"/>
      <c r="Y29" s="3"/>
      <c r="Z29" s="3"/>
      <c r="AA29" s="3"/>
      <c r="AB29" s="3"/>
      <c r="AC29" s="3"/>
      <c r="AD29" s="4"/>
      <c r="AE29" s="5"/>
      <c r="AF29" s="5"/>
      <c r="AG29" s="2"/>
      <c r="AH29" s="2"/>
      <c r="AI29" s="2"/>
    </row>
    <row r="30" spans="1:36" x14ac:dyDescent="0.2">
      <c r="A30" s="126" t="s">
        <v>605</v>
      </c>
      <c r="B30" s="308"/>
      <c r="C30" s="308"/>
      <c r="D30" s="308"/>
      <c r="E30" s="308"/>
      <c r="F30" s="308"/>
      <c r="G30" s="308"/>
      <c r="H30" s="308"/>
      <c r="I30" s="308"/>
      <c r="J30" s="122"/>
      <c r="L30" s="308"/>
      <c r="M30" s="308"/>
      <c r="N30" s="308"/>
      <c r="O30" s="308">
        <v>224.99199999999999</v>
      </c>
      <c r="P30" s="308">
        <v>247.51583147763986</v>
      </c>
      <c r="Q30" s="308">
        <v>262.95265907728799</v>
      </c>
      <c r="R30" s="308">
        <v>277.8109671015921</v>
      </c>
      <c r="S30" s="308">
        <v>288.54211407900056</v>
      </c>
      <c r="T30" s="308">
        <v>302.91196970299001</v>
      </c>
      <c r="U30" s="308">
        <v>319.22322487970979</v>
      </c>
      <c r="V30" s="3"/>
      <c r="W30" s="3"/>
      <c r="X30" s="3"/>
      <c r="Y30" s="3"/>
      <c r="Z30" s="3"/>
      <c r="AA30" s="3"/>
      <c r="AB30" s="3"/>
      <c r="AC30" s="3"/>
      <c r="AD30" s="4"/>
      <c r="AE30" s="5"/>
      <c r="AF30" s="5"/>
      <c r="AG30" s="2"/>
      <c r="AH30" s="2"/>
      <c r="AI30" s="2"/>
    </row>
    <row r="31" spans="1:36"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6" x14ac:dyDescent="0.2">
      <c r="A32" s="110" t="s">
        <v>287</v>
      </c>
      <c r="B32" s="111">
        <v>150.84</v>
      </c>
      <c r="C32" s="111">
        <v>147.14700000000002</v>
      </c>
      <c r="D32" s="111">
        <v>153.24699999999999</v>
      </c>
      <c r="E32" s="111">
        <v>152.738</v>
      </c>
      <c r="F32" s="111">
        <v>152.32299999999998</v>
      </c>
      <c r="G32" s="111">
        <v>157.7380164725561</v>
      </c>
      <c r="H32" s="111">
        <v>163.67200858743556</v>
      </c>
      <c r="I32" s="111">
        <v>168.911</v>
      </c>
      <c r="J32" s="111">
        <v>176.99900000000002</v>
      </c>
      <c r="K32" s="111">
        <v>180.63499999999999</v>
      </c>
      <c r="L32" s="111">
        <v>192.505</v>
      </c>
      <c r="M32" s="111">
        <v>192.36500000000001</v>
      </c>
      <c r="N32" s="111">
        <v>195.30600000000001</v>
      </c>
      <c r="O32" s="308">
        <v>224.99199999999999</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105"/>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105"/>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105"/>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1B00-000000000000}"/>
  </hyperlinks>
  <pageMargins left="0.75" right="0.75" top="1" bottom="1" header="0.5" footer="0.5"/>
  <pageSetup paperSize="9" scale="4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140625" style="1" customWidth="1"/>
    <col min="17" max="51" width="9.140625" style="1"/>
    <col min="52" max="52" width="12" style="1" bestFit="1" customWidth="1"/>
    <col min="53" max="16384" width="9.140625" style="1"/>
  </cols>
  <sheetData>
    <row r="1" spans="1:39" s="88" customFormat="1" ht="40.5" customHeight="1" x14ac:dyDescent="0.3">
      <c r="A1" s="169" t="s">
        <v>227</v>
      </c>
      <c r="B1" s="170" t="s">
        <v>226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225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22.5</v>
      </c>
      <c r="C5" s="111">
        <v>21.7</v>
      </c>
      <c r="D5" s="111">
        <v>21.5</v>
      </c>
      <c r="E5" s="111">
        <v>24.2</v>
      </c>
      <c r="F5" s="111">
        <v>29.2</v>
      </c>
      <c r="G5" s="111">
        <v>32.5</v>
      </c>
      <c r="H5" s="111">
        <v>35.1</v>
      </c>
      <c r="I5" s="111">
        <v>37.1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21.7</v>
      </c>
      <c r="D6" s="111">
        <v>20.2</v>
      </c>
      <c r="E6" s="111">
        <v>23.6</v>
      </c>
      <c r="F6" s="111">
        <v>28.4</v>
      </c>
      <c r="G6" s="111">
        <v>31.6</v>
      </c>
      <c r="H6" s="111">
        <v>34.9</v>
      </c>
      <c r="I6" s="111">
        <v>36.9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21.7</v>
      </c>
      <c r="D7" s="111">
        <v>22.7</v>
      </c>
      <c r="E7" s="111">
        <v>25.4</v>
      </c>
      <c r="F7" s="111">
        <v>28.1</v>
      </c>
      <c r="G7" s="111">
        <v>30.8</v>
      </c>
      <c r="H7" s="111">
        <v>32.5</v>
      </c>
      <c r="I7" s="111">
        <v>34.1</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22.1</v>
      </c>
      <c r="E8" s="111">
        <v>23.8</v>
      </c>
      <c r="F8" s="111">
        <v>25.8</v>
      </c>
      <c r="G8" s="111">
        <v>26.7</v>
      </c>
      <c r="H8" s="111">
        <v>28.3</v>
      </c>
      <c r="I8" s="111">
        <v>30.4</v>
      </c>
      <c r="J8" s="111">
        <v>31.7</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22.1</v>
      </c>
      <c r="E9" s="111">
        <v>20.100000000000001</v>
      </c>
      <c r="F9" s="111">
        <v>22.3</v>
      </c>
      <c r="G9" s="111">
        <v>22.9</v>
      </c>
      <c r="H9" s="111">
        <v>28.5</v>
      </c>
      <c r="I9" s="111">
        <v>27.7</v>
      </c>
      <c r="J9" s="111">
        <v>30.2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20.3</v>
      </c>
      <c r="F10" s="111">
        <v>22.6</v>
      </c>
      <c r="G10" s="111">
        <v>23.8</v>
      </c>
      <c r="H10" s="111">
        <v>29.4</v>
      </c>
      <c r="I10" s="111">
        <v>28.9</v>
      </c>
      <c r="J10" s="111">
        <v>30.6</v>
      </c>
      <c r="K10" s="111">
        <v>32.200000000000003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20.3</v>
      </c>
      <c r="F11" s="111">
        <v>20.6</v>
      </c>
      <c r="G11" s="111">
        <v>20.3</v>
      </c>
      <c r="H11" s="111">
        <v>27.4</v>
      </c>
      <c r="I11" s="111">
        <v>26.4</v>
      </c>
      <c r="J11" s="111">
        <v>28.2</v>
      </c>
      <c r="K11" s="111">
        <v>29.9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20.6</v>
      </c>
      <c r="G12" s="111">
        <v>20.8</v>
      </c>
      <c r="H12" s="111">
        <v>27.4</v>
      </c>
      <c r="I12" s="111">
        <v>28.6</v>
      </c>
      <c r="J12" s="111">
        <v>30.5</v>
      </c>
      <c r="K12" s="111">
        <v>32</v>
      </c>
      <c r="L12" s="111">
        <v>33.6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20.6</v>
      </c>
      <c r="G13" s="111">
        <v>20.9</v>
      </c>
      <c r="H13" s="111">
        <v>27.2</v>
      </c>
      <c r="I13" s="111">
        <v>29</v>
      </c>
      <c r="J13" s="111">
        <v>31.2</v>
      </c>
      <c r="K13" s="111">
        <v>32.799999999999997</v>
      </c>
      <c r="L13" s="111">
        <v>34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20.9</v>
      </c>
      <c r="H14" s="111">
        <v>24.6</v>
      </c>
      <c r="I14" s="111">
        <v>27.7</v>
      </c>
      <c r="J14" s="111">
        <v>30</v>
      </c>
      <c r="K14" s="111">
        <v>30.8</v>
      </c>
      <c r="L14" s="111">
        <v>31.9</v>
      </c>
      <c r="M14" s="111">
        <v>33.299999999999997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20.9</v>
      </c>
      <c r="H15" s="111">
        <v>23.4</v>
      </c>
      <c r="I15" s="111">
        <v>26.2</v>
      </c>
      <c r="J15" s="111">
        <v>29.3</v>
      </c>
      <c r="K15" s="111">
        <v>30.3</v>
      </c>
      <c r="L15" s="111">
        <v>31.1</v>
      </c>
      <c r="M15" s="111">
        <v>32.4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23.6</v>
      </c>
      <c r="I16" s="111">
        <v>25.3</v>
      </c>
      <c r="J16" s="111">
        <v>31.3</v>
      </c>
      <c r="K16" s="111">
        <v>29.2</v>
      </c>
      <c r="L16" s="111">
        <v>33.1</v>
      </c>
      <c r="M16" s="111">
        <v>35.6</v>
      </c>
      <c r="N16" s="111">
        <v>37.700000000000003</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23.6</v>
      </c>
      <c r="I17" s="111">
        <v>24.9</v>
      </c>
      <c r="J17" s="111">
        <v>31.4</v>
      </c>
      <c r="K17" s="111">
        <v>29.1</v>
      </c>
      <c r="L17" s="111">
        <v>32.6</v>
      </c>
      <c r="M17" s="111">
        <v>35</v>
      </c>
      <c r="N17" s="111">
        <v>37.4</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23.6</v>
      </c>
      <c r="I18" s="111">
        <v>24.1</v>
      </c>
      <c r="J18" s="111">
        <v>30.2</v>
      </c>
      <c r="K18" s="111">
        <v>28</v>
      </c>
      <c r="L18" s="111">
        <v>30.9</v>
      </c>
      <c r="M18" s="111">
        <v>33.1</v>
      </c>
      <c r="N18" s="111">
        <v>34.9</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24.327420291239658</v>
      </c>
      <c r="J19" s="111">
        <v>28.730373876167953</v>
      </c>
      <c r="K19" s="111">
        <v>27.337070317746171</v>
      </c>
      <c r="L19" s="111">
        <v>29.439551673278796</v>
      </c>
      <c r="M19" s="111">
        <v>31.582268976880396</v>
      </c>
      <c r="N19" s="111">
        <v>32.997795411383159</v>
      </c>
      <c r="O19" s="111">
        <v>35.099419884672152</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24.327420291239658</v>
      </c>
      <c r="J20" s="111">
        <v>28.695949883988501</v>
      </c>
      <c r="K20" s="111">
        <v>24.78699542841029</v>
      </c>
      <c r="L20" s="111">
        <v>29.140551613370107</v>
      </c>
      <c r="M20" s="111">
        <v>31.169970642977088</v>
      </c>
      <c r="N20" s="111">
        <v>32.495174539255324</v>
      </c>
      <c r="O20" s="111">
        <v>34.518650117453873</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28.544681489789081</v>
      </c>
      <c r="K21" s="114">
        <v>25.476800000000001</v>
      </c>
      <c r="L21" s="114">
        <v>29.854042766804266</v>
      </c>
      <c r="M21" s="114">
        <v>31.804406937996994</v>
      </c>
      <c r="N21" s="114">
        <v>33.514968860112923</v>
      </c>
      <c r="O21" s="114">
        <v>34.421438766211772</v>
      </c>
      <c r="P21" s="114">
        <v>36.845105121523439</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28.544681489789081</v>
      </c>
      <c r="K22" s="111">
        <v>28.391825631330661</v>
      </c>
      <c r="L22" s="111">
        <v>30.319874297165498</v>
      </c>
      <c r="M22" s="111">
        <v>32.799290118567271</v>
      </c>
      <c r="N22" s="111">
        <v>34.398914929611919</v>
      </c>
      <c r="O22" s="111">
        <v>35.75966733170408</v>
      </c>
      <c r="P22" s="111">
        <v>37.950713773368562</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28.295000000000002</v>
      </c>
      <c r="L23" s="111">
        <v>30.528560010050512</v>
      </c>
      <c r="M23" s="111">
        <v>32.927396068949314</v>
      </c>
      <c r="N23" s="111">
        <v>33.625349604382656</v>
      </c>
      <c r="O23" s="111">
        <v>34.824513701516089</v>
      </c>
      <c r="P23" s="111">
        <v>36.433293889222377</v>
      </c>
      <c r="Q23" s="111">
        <v>38.282421771671402</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28.295000000000002</v>
      </c>
      <c r="L24" s="111">
        <v>31.537139823886164</v>
      </c>
      <c r="M24" s="111">
        <v>34.040167150110548</v>
      </c>
      <c r="N24" s="111">
        <v>35.624208112349756</v>
      </c>
      <c r="O24" s="111">
        <v>36.482999440050079</v>
      </c>
      <c r="P24" s="111">
        <v>38.253256960864825</v>
      </c>
      <c r="Q24" s="111">
        <v>40.314963524058449</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31.518250597229997</v>
      </c>
      <c r="M25" s="111">
        <v>32.251503439181974</v>
      </c>
      <c r="N25" s="111">
        <v>34.309527348611262</v>
      </c>
      <c r="O25" s="111">
        <v>35.91923162935327</v>
      </c>
      <c r="P25" s="111">
        <v>37.203678756161509</v>
      </c>
      <c r="Q25" s="111">
        <v>38.947908711746237</v>
      </c>
      <c r="R25" s="111">
        <v>40.467578019641095</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32.186</v>
      </c>
      <c r="N26" s="111">
        <v>24.732535135212384</v>
      </c>
      <c r="O26" s="111">
        <v>36.190835431473381</v>
      </c>
      <c r="P26" s="111">
        <v>30.632842375697056</v>
      </c>
      <c r="Q26" s="111">
        <v>32.932438447085914</v>
      </c>
      <c r="R26" s="111">
        <v>34.673715490671626</v>
      </c>
      <c r="S26" s="111">
        <v>36.356172560690048</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32.186</v>
      </c>
      <c r="N27" s="111">
        <v>30.793800861572148</v>
      </c>
      <c r="O27" s="111">
        <v>30.682647259800525</v>
      </c>
      <c r="P27" s="111">
        <v>30.335917714075041</v>
      </c>
      <c r="Q27" s="111">
        <v>33.022049494809444</v>
      </c>
      <c r="R27" s="111">
        <v>35.359140692286232</v>
      </c>
      <c r="S27" s="111">
        <v>37.681971792934966</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31.873000000000001</v>
      </c>
      <c r="O28" s="111">
        <v>31.786999999999999</v>
      </c>
      <c r="P28" s="111">
        <v>35.333619565740051</v>
      </c>
      <c r="Q28" s="111">
        <v>36.254824739324775</v>
      </c>
      <c r="R28" s="111">
        <v>40.92452338586385</v>
      </c>
      <c r="S28" s="111">
        <v>43.48637011068702</v>
      </c>
      <c r="T28" s="111">
        <v>47.170588573518373</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31.187999999999999</v>
      </c>
      <c r="O29" s="111">
        <v>36.981859518539345</v>
      </c>
      <c r="P29" s="111">
        <v>39.519754040453591</v>
      </c>
      <c r="Q29" s="111">
        <v>39.565951162056038</v>
      </c>
      <c r="R29" s="111">
        <v>45.014603172788739</v>
      </c>
      <c r="S29" s="111">
        <v>46.499901109759172</v>
      </c>
      <c r="T29" s="111">
        <v>49.850779655313985</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37.029000000000003</v>
      </c>
      <c r="P30" s="308">
        <v>40.840086938459471</v>
      </c>
      <c r="Q30" s="308">
        <v>43.410422642455849</v>
      </c>
      <c r="R30" s="308">
        <v>51.20908690796297</v>
      </c>
      <c r="S30" s="308">
        <v>53.859672965590285</v>
      </c>
      <c r="T30" s="308">
        <v>56.997698859909399</v>
      </c>
      <c r="U30" s="308">
        <v>60.843180709525043</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22.532</v>
      </c>
      <c r="C32" s="111">
        <v>21.707000000000001</v>
      </c>
      <c r="D32" s="111">
        <v>22.106999999999999</v>
      </c>
      <c r="E32" s="111">
        <v>20.332999999999998</v>
      </c>
      <c r="F32" s="111">
        <v>20.550999999999998</v>
      </c>
      <c r="G32" s="111">
        <v>20.853999999999999</v>
      </c>
      <c r="H32" s="111">
        <v>23.643999999999998</v>
      </c>
      <c r="I32" s="111">
        <v>24.327999999999999</v>
      </c>
      <c r="J32" s="111">
        <v>29.292000000000002</v>
      </c>
      <c r="K32" s="111">
        <v>28.295000000000002</v>
      </c>
      <c r="L32" s="111">
        <v>31.355</v>
      </c>
      <c r="M32" s="111">
        <v>32.009</v>
      </c>
      <c r="N32" s="111">
        <v>31.187999999999999</v>
      </c>
      <c r="O32" s="308">
        <v>37.027999999999999</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11"/>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4"/>
      <c r="AE33" s="5"/>
      <c r="AF33" s="5"/>
      <c r="AG33" s="2"/>
      <c r="AH33" s="2"/>
      <c r="AI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1C00-000000000000}"/>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1">
    <tabColor theme="0" tint="-0.34998626667073579"/>
  </sheetPr>
  <dimension ref="A1:BA61"/>
  <sheetViews>
    <sheetView workbookViewId="0">
      <pane xSplit="1" ySplit="4" topLeftCell="B13" activePane="bottomRight" state="frozen"/>
      <selection activeCell="U30" sqref="U30"/>
      <selection pane="topRight" activeCell="U30" sqref="U30"/>
      <selection pane="bottomLeft" activeCell="U30" sqref="U30"/>
      <selection pane="bottomRight" activeCell="U30" sqref="U30"/>
    </sheetView>
  </sheetViews>
  <sheetFormatPr defaultColWidth="9.140625" defaultRowHeight="12.75" x14ac:dyDescent="0.2"/>
  <cols>
    <col min="1" max="1" width="21.42578125" style="18" bestFit="1" customWidth="1"/>
    <col min="2" max="27" width="9.140625" style="1"/>
    <col min="28" max="34" width="9.5703125" style="1" bestFit="1" customWidth="1"/>
    <col min="35" max="16384" width="9.140625" style="1"/>
  </cols>
  <sheetData>
    <row r="1" spans="1:29" s="18" customFormat="1" ht="40.5" customHeight="1" x14ac:dyDescent="0.25">
      <c r="A1" s="33" t="s">
        <v>82</v>
      </c>
      <c r="B1" s="32" t="s">
        <v>50</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307</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443</v>
      </c>
      <c r="Q4" s="18" t="s">
        <v>531</v>
      </c>
      <c r="R4" s="18" t="s">
        <v>563</v>
      </c>
      <c r="S4" s="18" t="s">
        <v>579</v>
      </c>
      <c r="T4" s="18" t="s">
        <v>585</v>
      </c>
      <c r="U4" s="18" t="s">
        <v>606</v>
      </c>
    </row>
    <row r="5" spans="1:29" x14ac:dyDescent="0.2">
      <c r="A5" s="17">
        <v>40330</v>
      </c>
      <c r="B5" s="12">
        <f>'£TME'!U46</f>
        <v>629.79999999999995</v>
      </c>
      <c r="C5" s="12">
        <f>'£TME'!V46</f>
        <v>669.3</v>
      </c>
      <c r="D5" s="12">
        <f>'£TME'!W46</f>
        <v>696.8</v>
      </c>
      <c r="E5" s="12">
        <f>'£TME'!X46</f>
        <v>699.8</v>
      </c>
      <c r="F5" s="12">
        <f>'£TME'!Y46</f>
        <v>711</v>
      </c>
      <c r="G5" s="12">
        <f>'£TME'!Z46</f>
        <v>722</v>
      </c>
      <c r="H5" s="12">
        <f>'£TME'!AA46</f>
        <v>737.5</v>
      </c>
      <c r="I5" s="12">
        <f>'£TME'!AB46</f>
        <v>757.5</v>
      </c>
      <c r="J5" s="12"/>
      <c r="K5" s="12"/>
      <c r="L5" s="12"/>
      <c r="M5" s="12"/>
      <c r="N5" s="12"/>
      <c r="O5" s="12"/>
      <c r="P5" s="12"/>
    </row>
    <row r="6" spans="1:29" x14ac:dyDescent="0.2">
      <c r="A6" s="17">
        <v>40483</v>
      </c>
      <c r="B6" s="12"/>
      <c r="C6" s="12">
        <f>'£TME'!V47</f>
        <v>669.8</v>
      </c>
      <c r="D6" s="12">
        <f>'£TME'!W47</f>
        <v>698.2</v>
      </c>
      <c r="E6" s="12">
        <f>'£TME'!X47</f>
        <v>703.7</v>
      </c>
      <c r="F6" s="12">
        <f>'£TME'!Y47</f>
        <v>711.3</v>
      </c>
      <c r="G6" s="12">
        <f>'£TME'!Z47</f>
        <v>719.3</v>
      </c>
      <c r="H6" s="12">
        <f>'£TME'!AA47</f>
        <v>733</v>
      </c>
      <c r="I6" s="12">
        <f>'£TME'!AB47</f>
        <v>752.9</v>
      </c>
      <c r="J6" s="12"/>
      <c r="K6" s="12"/>
      <c r="L6" s="12"/>
      <c r="M6" s="12"/>
      <c r="N6" s="12"/>
      <c r="O6" s="12"/>
      <c r="P6" s="12"/>
    </row>
    <row r="7" spans="1:29" x14ac:dyDescent="0.2">
      <c r="A7" s="17">
        <v>40603</v>
      </c>
      <c r="B7" s="12"/>
      <c r="C7" s="12">
        <f>'£TME'!V48</f>
        <v>669.7</v>
      </c>
      <c r="D7" s="12">
        <f>'£TME'!W48</f>
        <v>694.4</v>
      </c>
      <c r="E7" s="12">
        <f>'£TME'!X48</f>
        <v>710.4</v>
      </c>
      <c r="F7" s="12">
        <f>'£TME'!Y48</f>
        <v>720.2</v>
      </c>
      <c r="G7" s="12">
        <f>'£TME'!Z48</f>
        <v>730.1</v>
      </c>
      <c r="H7" s="12">
        <f>'£TME'!AA48</f>
        <v>743.6</v>
      </c>
      <c r="I7" s="12">
        <f>'£TME'!AB48</f>
        <v>763.8</v>
      </c>
      <c r="J7" s="12"/>
      <c r="K7" s="12"/>
      <c r="L7" s="12"/>
      <c r="M7" s="12"/>
      <c r="N7" s="12"/>
      <c r="O7" s="12"/>
      <c r="P7" s="12"/>
    </row>
    <row r="8" spans="1:29" x14ac:dyDescent="0.2">
      <c r="A8" s="17">
        <v>40848</v>
      </c>
      <c r="B8" s="12"/>
      <c r="C8" s="12"/>
      <c r="D8" s="12">
        <f>'£TME'!W49</f>
        <v>688.5</v>
      </c>
      <c r="E8" s="12">
        <f>'£TME'!X49</f>
        <v>702.6</v>
      </c>
      <c r="F8" s="12">
        <f>'£TME'!Y49</f>
        <v>714.5</v>
      </c>
      <c r="G8" s="12">
        <f>'£TME'!Z49</f>
        <v>723.1</v>
      </c>
      <c r="H8" s="12">
        <f>'£TME'!AA49</f>
        <v>736.4</v>
      </c>
      <c r="I8" s="12">
        <f>'£TME'!AB49</f>
        <v>746.6</v>
      </c>
      <c r="J8" s="12">
        <f>'£TME'!AC49</f>
        <v>758.7</v>
      </c>
      <c r="K8" s="12"/>
      <c r="L8" s="12"/>
      <c r="M8" s="12"/>
      <c r="N8" s="12"/>
      <c r="O8" s="12"/>
      <c r="P8" s="12"/>
    </row>
    <row r="9" spans="1:29" x14ac:dyDescent="0.2">
      <c r="A9" s="17">
        <v>40969</v>
      </c>
      <c r="B9" s="12"/>
      <c r="C9" s="12"/>
      <c r="D9" s="12">
        <f>'£TME'!W50</f>
        <v>687.6</v>
      </c>
      <c r="E9" s="12">
        <f>'£TME'!X50</f>
        <v>696.4</v>
      </c>
      <c r="F9" s="12">
        <f>'£TME'!Y50</f>
        <v>683.4</v>
      </c>
      <c r="G9" s="12">
        <f>'£TME'!Z50</f>
        <v>720</v>
      </c>
      <c r="H9" s="12">
        <f>'£TME'!AA50</f>
        <v>733.5</v>
      </c>
      <c r="I9" s="12">
        <f>'£TME'!AB50</f>
        <v>744</v>
      </c>
      <c r="J9" s="12">
        <f>'£TME'!AC50</f>
        <v>756.3</v>
      </c>
      <c r="K9" s="12"/>
      <c r="L9" s="12"/>
      <c r="M9" s="12"/>
      <c r="N9" s="12"/>
      <c r="O9" s="12"/>
      <c r="P9" s="12"/>
    </row>
    <row r="10" spans="1:29" x14ac:dyDescent="0.2">
      <c r="A10" s="17">
        <v>41244</v>
      </c>
      <c r="B10" s="12"/>
      <c r="C10" s="12"/>
      <c r="D10" s="12"/>
      <c r="E10" s="12">
        <f>'£TME'!X51</f>
        <v>690.9</v>
      </c>
      <c r="F10" s="12">
        <f>'£TME'!Y51</f>
        <v>674.3</v>
      </c>
      <c r="G10" s="12">
        <f>'£TME'!Z51</f>
        <v>719.9</v>
      </c>
      <c r="H10" s="12">
        <f>'£TME'!AA51</f>
        <v>731</v>
      </c>
      <c r="I10" s="12">
        <f>'£TME'!AB51</f>
        <v>744.7</v>
      </c>
      <c r="J10" s="12">
        <f>'£TME'!AC51</f>
        <v>755.1</v>
      </c>
      <c r="K10" s="12">
        <f>'£TME'!AD51</f>
        <v>765.5</v>
      </c>
      <c r="L10" s="12"/>
      <c r="M10" s="12"/>
      <c r="N10" s="12"/>
      <c r="O10" s="12"/>
      <c r="P10" s="12"/>
    </row>
    <row r="11" spans="1:29" x14ac:dyDescent="0.2">
      <c r="A11" s="17">
        <v>41334</v>
      </c>
      <c r="B11" s="12"/>
      <c r="C11" s="12"/>
      <c r="D11" s="12"/>
      <c r="E11" s="12">
        <f>'£TME'!X52</f>
        <v>693.6</v>
      </c>
      <c r="F11" s="12">
        <f>'£TME'!Y52</f>
        <v>673.3</v>
      </c>
      <c r="G11" s="12">
        <f>'£TME'!Z52</f>
        <v>720</v>
      </c>
      <c r="H11" s="12">
        <f>'£TME'!AA52</f>
        <v>730.4</v>
      </c>
      <c r="I11" s="12">
        <f>'£TME'!AB52</f>
        <v>744.7</v>
      </c>
      <c r="J11" s="12">
        <f>'£TME'!AC52</f>
        <v>754.9</v>
      </c>
      <c r="K11" s="12">
        <f>'£TME'!AD52</f>
        <v>765.1</v>
      </c>
      <c r="L11" s="12"/>
      <c r="M11" s="12"/>
      <c r="N11" s="12"/>
      <c r="O11" s="12"/>
      <c r="P11" s="12"/>
    </row>
    <row r="12" spans="1:29" x14ac:dyDescent="0.2">
      <c r="A12" s="17">
        <v>41609</v>
      </c>
      <c r="B12" s="12"/>
      <c r="C12" s="12"/>
      <c r="D12" s="12"/>
      <c r="E12" s="12"/>
      <c r="F12" s="12">
        <f>'£TME'!Y53</f>
        <v>673.9</v>
      </c>
      <c r="G12" s="12">
        <f>'£TME'!Z53</f>
        <v>717.8</v>
      </c>
      <c r="H12" s="12">
        <f>'£TME'!AA53</f>
        <v>730.5</v>
      </c>
      <c r="I12" s="12">
        <f>'£TME'!AB53</f>
        <v>744.3</v>
      </c>
      <c r="J12" s="12">
        <f>'£TME'!AC53</f>
        <v>756.3</v>
      </c>
      <c r="K12" s="12">
        <f>'£TME'!AD53</f>
        <v>765.5</v>
      </c>
      <c r="L12" s="12">
        <f>'£TME'!AE53</f>
        <v>778.7</v>
      </c>
      <c r="M12" s="12"/>
      <c r="N12" s="12"/>
      <c r="O12" s="12"/>
      <c r="P12" s="12"/>
    </row>
    <row r="13" spans="1:29" x14ac:dyDescent="0.2">
      <c r="A13" s="17">
        <v>41699</v>
      </c>
      <c r="B13" s="12"/>
      <c r="C13" s="12"/>
      <c r="D13" s="12"/>
      <c r="E13" s="12"/>
      <c r="F13" s="12">
        <f>'£TME'!Y54</f>
        <v>673.7</v>
      </c>
      <c r="G13" s="12">
        <f>'£TME'!Z54</f>
        <v>715.5</v>
      </c>
      <c r="H13" s="12">
        <f>'£TME'!AA54</f>
        <v>732</v>
      </c>
      <c r="I13" s="12">
        <f>'£TME'!AB54</f>
        <v>743.6</v>
      </c>
      <c r="J13" s="12">
        <f>'£TME'!AC54</f>
        <v>752.5</v>
      </c>
      <c r="K13" s="12">
        <f>'£TME'!AD54</f>
        <v>761.2</v>
      </c>
      <c r="L13" s="12">
        <f>'£TME'!AE54</f>
        <v>776.5</v>
      </c>
      <c r="M13" s="12"/>
      <c r="N13" s="12"/>
      <c r="O13" s="12"/>
      <c r="P13" s="12"/>
    </row>
    <row r="14" spans="1:29" x14ac:dyDescent="0.2">
      <c r="A14" s="17">
        <v>41977</v>
      </c>
      <c r="B14" s="12"/>
      <c r="C14" s="12"/>
      <c r="D14" s="12"/>
      <c r="E14" s="12"/>
      <c r="F14" s="12"/>
      <c r="G14" s="12">
        <f>'£TME'!Z55</f>
        <v>719.9</v>
      </c>
      <c r="H14" s="12">
        <f>'£TME'!AA55</f>
        <v>737.1</v>
      </c>
      <c r="I14" s="12">
        <f>'£TME'!AB55</f>
        <v>746.2</v>
      </c>
      <c r="J14" s="12">
        <f>'£TME'!AC55</f>
        <v>746.7</v>
      </c>
      <c r="K14" s="12">
        <f>'£TME'!AD55</f>
        <v>751.3</v>
      </c>
      <c r="L14" s="12">
        <f>'£TME'!AE55</f>
        <v>765.3</v>
      </c>
      <c r="M14" s="12">
        <f>'£TME'!AF55</f>
        <v>779.9</v>
      </c>
      <c r="N14" s="12"/>
      <c r="O14" s="12"/>
      <c r="P14" s="12"/>
    </row>
    <row r="15" spans="1:29" x14ac:dyDescent="0.2">
      <c r="A15" s="30" t="s">
        <v>70</v>
      </c>
      <c r="B15" s="12"/>
      <c r="C15" s="12"/>
      <c r="D15" s="12"/>
      <c r="E15" s="12"/>
      <c r="F15" s="12"/>
      <c r="G15" s="12">
        <f>'£TME'!Z56</f>
        <v>721.5</v>
      </c>
      <c r="H15" s="12">
        <f>'£TME'!AA56</f>
        <v>737.1</v>
      </c>
      <c r="I15" s="12">
        <f>'£TME'!AB56</f>
        <v>742.6</v>
      </c>
      <c r="J15" s="12">
        <f>'£TME'!AC56</f>
        <v>740.3</v>
      </c>
      <c r="K15" s="12">
        <f>'£TME'!AD56</f>
        <v>743.9</v>
      </c>
      <c r="L15" s="12">
        <f>'£TME'!AE56</f>
        <v>759.2</v>
      </c>
      <c r="M15" s="12">
        <f>'£TME'!AF56</f>
        <v>797.3</v>
      </c>
      <c r="N15" s="12"/>
      <c r="O15" s="12"/>
      <c r="P15" s="12"/>
    </row>
    <row r="16" spans="1:29" x14ac:dyDescent="0.2">
      <c r="A16" s="28" t="s">
        <v>74</v>
      </c>
      <c r="B16" s="12"/>
      <c r="C16" s="12"/>
      <c r="D16" s="12"/>
      <c r="E16" s="12"/>
      <c r="F16" s="12"/>
      <c r="G16" s="12"/>
      <c r="H16" s="12">
        <f>'£TME'!AA57</f>
        <v>735.5</v>
      </c>
      <c r="I16" s="12">
        <f>'£TME'!AB57</f>
        <v>742.3</v>
      </c>
      <c r="J16" s="12">
        <f>'£TME'!AC57</f>
        <v>754.3</v>
      </c>
      <c r="K16" s="12">
        <f>'£TME'!AD57</f>
        <v>768</v>
      </c>
      <c r="L16" s="12">
        <f>'£TME'!AE57</f>
        <v>784.3</v>
      </c>
      <c r="M16" s="12">
        <f>'£TME'!AF57</f>
        <v>804.4</v>
      </c>
      <c r="N16" s="12">
        <f>'£TME'!AG57</f>
        <v>844.5</v>
      </c>
      <c r="O16" s="12"/>
      <c r="P16" s="12"/>
    </row>
    <row r="17" spans="1:21" x14ac:dyDescent="0.2">
      <c r="A17" s="28" t="s">
        <v>75</v>
      </c>
      <c r="B17" s="12"/>
      <c r="C17" s="12"/>
      <c r="D17" s="12"/>
      <c r="E17" s="12"/>
      <c r="F17" s="12"/>
      <c r="G17" s="12"/>
      <c r="H17" s="12">
        <f>'£TME'!AA58</f>
        <v>749</v>
      </c>
      <c r="I17" s="12">
        <f>'£TME'!AB58</f>
        <v>755.7</v>
      </c>
      <c r="J17" s="12">
        <f>'£TME'!AC58</f>
        <v>773.3</v>
      </c>
      <c r="K17" s="12">
        <f>'£TME'!AD58</f>
        <v>787.5</v>
      </c>
      <c r="L17" s="12">
        <f>'£TME'!AE58</f>
        <v>801.2</v>
      </c>
      <c r="M17" s="12">
        <f>'£TME'!AF58</f>
        <v>821</v>
      </c>
      <c r="N17" s="12">
        <f>'£TME'!AG58</f>
        <v>857.2</v>
      </c>
      <c r="O17" s="12"/>
      <c r="P17" s="12"/>
    </row>
    <row r="18" spans="1:21" x14ac:dyDescent="0.2">
      <c r="A18" s="28" t="s">
        <v>76</v>
      </c>
      <c r="B18" s="12"/>
      <c r="C18" s="12"/>
      <c r="D18" s="12"/>
      <c r="E18" s="12"/>
      <c r="F18" s="12"/>
      <c r="G18" s="12"/>
      <c r="H18" s="12">
        <f>'£TME'!AA59</f>
        <v>746.69100000000003</v>
      </c>
      <c r="I18" s="12">
        <f>'£TME'!AB59</f>
        <v>753.93465783519878</v>
      </c>
      <c r="J18" s="12">
        <f>'£TME'!AC59</f>
        <v>771.94560541168039</v>
      </c>
      <c r="K18" s="12">
        <f>'£TME'!AD59</f>
        <v>784.57848579618189</v>
      </c>
      <c r="L18" s="12">
        <f>'£TME'!AE59</f>
        <v>800.96135370869479</v>
      </c>
      <c r="M18" s="12">
        <f>'£TME'!AF59</f>
        <v>810.44727878487606</v>
      </c>
      <c r="N18" s="12">
        <f>'£TME'!AG59</f>
        <v>841.11297833384663</v>
      </c>
      <c r="O18" s="12"/>
      <c r="P18" s="12"/>
    </row>
    <row r="19" spans="1:21" x14ac:dyDescent="0.2">
      <c r="A19" s="30" t="s">
        <v>167</v>
      </c>
      <c r="B19" s="12"/>
      <c r="C19" s="12"/>
      <c r="D19" s="12"/>
      <c r="E19" s="12"/>
      <c r="F19" s="12"/>
      <c r="G19" s="12"/>
      <c r="H19" s="12"/>
      <c r="I19" s="12">
        <f>'£TME'!AB60</f>
        <v>755.78599999999972</v>
      </c>
      <c r="J19" s="12">
        <f>'£TME'!AC60</f>
        <v>778.79202552791526</v>
      </c>
      <c r="K19" s="12">
        <f>'£TME'!AD60</f>
        <v>797.0118547131276</v>
      </c>
      <c r="L19" s="12">
        <f>'£TME'!AE60</f>
        <v>814.47546630349916</v>
      </c>
      <c r="M19" s="12">
        <f>'£TME'!AF60</f>
        <v>823.69914077263991</v>
      </c>
      <c r="N19" s="12">
        <f>'£TME'!AG60</f>
        <v>855.56116694929074</v>
      </c>
      <c r="O19" s="12">
        <f>'£TME'!AH60</f>
        <v>886.39895479001621</v>
      </c>
      <c r="P19" s="12"/>
    </row>
    <row r="20" spans="1:21" x14ac:dyDescent="0.2">
      <c r="A20" s="30" t="s">
        <v>436</v>
      </c>
      <c r="B20" s="12"/>
      <c r="C20" s="12"/>
      <c r="D20" s="12"/>
      <c r="E20" s="12"/>
      <c r="F20" s="12"/>
      <c r="G20" s="12"/>
      <c r="H20" s="12"/>
      <c r="I20" s="12">
        <f>'£TME'!$AB$61</f>
        <v>753.9369999999999</v>
      </c>
      <c r="J20" s="12">
        <f>'£TME'!$AC$61</f>
        <v>772.83963940814181</v>
      </c>
      <c r="K20" s="12">
        <f>'£TME'!$AD$61</f>
        <v>802.41286132983407</v>
      </c>
      <c r="L20" s="12">
        <f>'£TME'!$AE$61</f>
        <v>817.16524671056663</v>
      </c>
      <c r="M20" s="12">
        <f>'£TME'!$AF$61</f>
        <v>827.90610461585686</v>
      </c>
      <c r="N20" s="12">
        <f>'£TME'!$AG$61</f>
        <v>855.35143045441976</v>
      </c>
      <c r="O20" s="12">
        <f>'£TME'!$AH$61</f>
        <v>886.35052718821203</v>
      </c>
      <c r="P20" s="12"/>
    </row>
    <row r="21" spans="1:21" x14ac:dyDescent="0.2">
      <c r="A21" s="30" t="s">
        <v>444</v>
      </c>
      <c r="B21" s="12"/>
      <c r="C21" s="12"/>
      <c r="D21" s="12"/>
      <c r="E21" s="12"/>
      <c r="F21" s="12"/>
      <c r="G21" s="12"/>
      <c r="H21" s="12"/>
      <c r="I21" s="12"/>
      <c r="J21" s="12">
        <f>'£TME'!AC62</f>
        <v>772.39</v>
      </c>
      <c r="K21" s="12">
        <f>'£TME'!AD62</f>
        <v>795.32916490522473</v>
      </c>
      <c r="L21" s="12">
        <f>'£TME'!AE62</f>
        <v>809.29904899719884</v>
      </c>
      <c r="M21" s="12">
        <f>'£TME'!AF62</f>
        <v>826.74336702849132</v>
      </c>
      <c r="N21" s="12">
        <f>'£TME'!AG62</f>
        <v>849.93789633768847</v>
      </c>
      <c r="O21" s="12">
        <f>'£TME'!AH62</f>
        <v>871.70876937322839</v>
      </c>
      <c r="P21" s="12">
        <f>'£TME'!AI62</f>
        <v>896.83056189565502</v>
      </c>
    </row>
    <row r="22" spans="1:21" x14ac:dyDescent="0.2">
      <c r="A22" s="30" t="str">
        <f>'£TME'!A63</f>
        <v>March 2018</v>
      </c>
      <c r="B22" s="12"/>
      <c r="C22" s="12"/>
      <c r="D22" s="12"/>
      <c r="E22" s="12"/>
      <c r="F22" s="12"/>
      <c r="G22" s="12"/>
      <c r="H22" s="12"/>
      <c r="I22" s="12"/>
      <c r="J22" s="12">
        <f>'£TME'!AC63</f>
        <v>772.23500000000001</v>
      </c>
      <c r="K22" s="12">
        <f>'£TME'!AD63</f>
        <v>797.3769943666764</v>
      </c>
      <c r="L22" s="12">
        <f>'£TME'!AE63</f>
        <v>812.86852427621943</v>
      </c>
      <c r="M22" s="12">
        <f>'£TME'!AF63</f>
        <v>833.99976273369987</v>
      </c>
      <c r="N22" s="12">
        <f>'£TME'!AG63</f>
        <v>853.64331513000843</v>
      </c>
      <c r="O22" s="12">
        <f>'£TME'!AH63</f>
        <v>873.44974951080781</v>
      </c>
      <c r="P22" s="12">
        <f>'£TME'!AI63</f>
        <v>898.01282828576291</v>
      </c>
    </row>
    <row r="23" spans="1:21" x14ac:dyDescent="0.2">
      <c r="A23" s="30" t="s">
        <v>532</v>
      </c>
      <c r="B23" s="12"/>
      <c r="C23" s="12"/>
      <c r="D23" s="12"/>
      <c r="E23" s="12"/>
      <c r="F23" s="12"/>
      <c r="G23" s="12"/>
      <c r="H23" s="12"/>
      <c r="I23" s="12"/>
      <c r="J23" s="12"/>
      <c r="K23" s="12">
        <f>'£TME'!AD64</f>
        <v>793.82500000000016</v>
      </c>
      <c r="L23" s="12">
        <f>'£TME'!AE64</f>
        <v>812.78577041810786</v>
      </c>
      <c r="M23" s="12">
        <f>'£TME'!AF64</f>
        <v>841.58615715440919</v>
      </c>
      <c r="N23" s="12">
        <f>'£TME'!AG64</f>
        <v>867.06608953312207</v>
      </c>
      <c r="O23" s="12">
        <f>'£TME'!AH64</f>
        <v>893.37948326733658</v>
      </c>
      <c r="P23" s="12">
        <f>'£TME'!AI64</f>
        <v>921.65227185716958</v>
      </c>
      <c r="Q23" s="12">
        <f>'£TME'!AJ64</f>
        <v>955.2508713300723</v>
      </c>
    </row>
    <row r="24" spans="1:21" x14ac:dyDescent="0.2">
      <c r="A24" s="218" t="s">
        <v>547</v>
      </c>
      <c r="B24" s="12"/>
      <c r="C24" s="12"/>
      <c r="D24" s="12"/>
      <c r="E24" s="12"/>
      <c r="F24" s="12"/>
      <c r="G24" s="12"/>
      <c r="H24" s="12"/>
      <c r="I24" s="12"/>
      <c r="J24" s="12"/>
      <c r="K24" s="12">
        <f>'£TME'!AD65</f>
        <v>795.04</v>
      </c>
      <c r="L24" s="12">
        <f>'£TME'!AE65</f>
        <v>811.84927059864208</v>
      </c>
      <c r="M24" s="12">
        <f>'£TME'!AF65</f>
        <v>840.72607968756824</v>
      </c>
      <c r="N24" s="12">
        <f>'£TME'!AG65</f>
        <v>865.18969483251715</v>
      </c>
      <c r="O24" s="12">
        <f>'£TME'!AH65</f>
        <v>891.67801876208205</v>
      </c>
      <c r="P24" s="12">
        <f>'£TME'!AI65</f>
        <v>920.97460229846172</v>
      </c>
      <c r="Q24" s="12">
        <f>'£TME'!AJ65</f>
        <v>954.94858166926804</v>
      </c>
    </row>
    <row r="25" spans="1:21" x14ac:dyDescent="0.2">
      <c r="A25" s="218" t="s">
        <v>555</v>
      </c>
      <c r="B25" s="12"/>
      <c r="C25" s="12"/>
      <c r="D25" s="12"/>
      <c r="E25" s="12"/>
      <c r="F25" s="12"/>
      <c r="G25" s="12"/>
      <c r="H25" s="12"/>
      <c r="I25" s="12"/>
      <c r="J25" s="12"/>
      <c r="K25" s="12"/>
      <c r="L25" s="12">
        <f>'£TME'!AE66</f>
        <v>851.31399999999985</v>
      </c>
      <c r="M25" s="12">
        <f>'£TME'!AF66</f>
        <v>886.77532629836514</v>
      </c>
      <c r="N25" s="12">
        <f>'£TME'!AG66</f>
        <v>927.70566712604773</v>
      </c>
      <c r="O25" s="12">
        <f>'£TME'!AH66</f>
        <v>977.40736446466713</v>
      </c>
      <c r="P25" s="12">
        <f>'£TME'!AI66</f>
        <v>1010.6810303304283</v>
      </c>
      <c r="Q25" s="12">
        <f>'£TME'!AJ66</f>
        <v>1044.8936757450776</v>
      </c>
      <c r="R25" s="12">
        <f>'£TME'!AK66</f>
        <v>1080.184724201149</v>
      </c>
    </row>
    <row r="26" spans="1:21" x14ac:dyDescent="0.2">
      <c r="A26" s="218" t="s">
        <v>578</v>
      </c>
      <c r="B26" s="12"/>
      <c r="C26" s="12"/>
      <c r="D26" s="12"/>
      <c r="E26" s="12"/>
      <c r="F26" s="12"/>
      <c r="G26" s="12"/>
      <c r="H26" s="12"/>
      <c r="I26" s="12"/>
      <c r="J26" s="12"/>
      <c r="K26" s="12"/>
      <c r="L26" s="12"/>
      <c r="M26" s="12">
        <f>'£TME'!AF67</f>
        <v>883.65300000000002</v>
      </c>
      <c r="N26" s="12">
        <f>'£TME'!AG67</f>
        <v>1164.5793248190737</v>
      </c>
      <c r="O26" s="12">
        <f>'£TME'!AH67</f>
        <v>1011.4940824445871</v>
      </c>
      <c r="P26" s="12">
        <f>'£TME'!AI67</f>
        <v>990.48509303896083</v>
      </c>
      <c r="Q26" s="12">
        <f>'£TME'!AJ67</f>
        <v>1027.3871584368082</v>
      </c>
      <c r="R26" s="12">
        <f>'£TME'!AK67</f>
        <v>1063.9669277437927</v>
      </c>
      <c r="S26" s="12">
        <f>'£TME'!AL67</f>
        <v>1106.0996827179181</v>
      </c>
    </row>
    <row r="27" spans="1:21" x14ac:dyDescent="0.2">
      <c r="A27" s="218" t="s">
        <v>581</v>
      </c>
      <c r="B27" s="12"/>
      <c r="C27" s="12"/>
      <c r="D27" s="12"/>
      <c r="E27" s="12"/>
      <c r="F27" s="12"/>
      <c r="G27" s="12"/>
      <c r="H27" s="12"/>
      <c r="I27" s="12"/>
      <c r="J27" s="12"/>
      <c r="K27" s="12"/>
      <c r="L27" s="12"/>
      <c r="M27" s="12">
        <f>'£TME'!AF68</f>
        <v>885.22799999999984</v>
      </c>
      <c r="N27" s="12">
        <f>'£TME'!AG68</f>
        <v>1140.9483409529691</v>
      </c>
      <c r="O27" s="12">
        <f>'£TME'!AH68</f>
        <v>1053.2509458613313</v>
      </c>
      <c r="P27" s="12">
        <f>'£TME'!AI68</f>
        <v>992.30608507801844</v>
      </c>
      <c r="Q27" s="12">
        <f>'£TME'!AJ68</f>
        <v>1030.0539858053535</v>
      </c>
      <c r="R27" s="12">
        <f>'£TME'!AK68</f>
        <v>1068.6642638546248</v>
      </c>
      <c r="S27" s="12">
        <f>'£TME'!AL68</f>
        <v>1111.4754774337785</v>
      </c>
    </row>
    <row r="28" spans="1:21" x14ac:dyDescent="0.2">
      <c r="A28" s="218" t="s">
        <v>584</v>
      </c>
      <c r="B28" s="12"/>
      <c r="C28" s="12"/>
      <c r="D28" s="12"/>
      <c r="E28" s="12"/>
      <c r="F28" s="12"/>
      <c r="G28" s="12"/>
      <c r="H28" s="12"/>
      <c r="I28" s="12"/>
      <c r="J28" s="12"/>
      <c r="K28" s="12"/>
      <c r="L28" s="12"/>
      <c r="M28" s="12"/>
      <c r="N28" s="12">
        <f>'£TME'!AG69</f>
        <v>1115.1959999999997</v>
      </c>
      <c r="O28" s="12">
        <f>'£TME'!AH69</f>
        <v>1044.9742451140341</v>
      </c>
      <c r="P28" s="12">
        <f>'£TME'!AI69</f>
        <v>1045.3824346898803</v>
      </c>
      <c r="Q28" s="12">
        <f>'£TME'!AJ69</f>
        <v>1081.355967254791</v>
      </c>
      <c r="R28" s="12">
        <f>'£TME'!AK69</f>
        <v>1107.6085816152079</v>
      </c>
      <c r="S28" s="12">
        <f>'£TME'!AL69</f>
        <v>1148.310212913588</v>
      </c>
      <c r="T28" s="12">
        <f>'£TME'!AM69</f>
        <v>1191.7442947158665</v>
      </c>
    </row>
    <row r="29" spans="1:21" x14ac:dyDescent="0.2">
      <c r="A29" s="218" t="s">
        <v>595</v>
      </c>
      <c r="B29" s="12"/>
      <c r="C29" s="12"/>
      <c r="D29" s="12"/>
      <c r="E29" s="12"/>
      <c r="F29" s="12"/>
      <c r="G29" s="12"/>
      <c r="H29" s="12"/>
      <c r="I29" s="12"/>
      <c r="J29" s="12"/>
      <c r="K29" s="12"/>
      <c r="L29" s="12"/>
      <c r="M29" s="12"/>
      <c r="N29" s="12">
        <f>'£TME'!AG70</f>
        <v>1114.9620000000002</v>
      </c>
      <c r="O29" s="12">
        <f>'£TME'!AH70</f>
        <v>1027.3203833458674</v>
      </c>
      <c r="P29" s="12">
        <f>'£TME'!AI70</f>
        <v>1086.6092801546181</v>
      </c>
      <c r="Q29" s="12">
        <f>'£TME'!AJ70</f>
        <v>1100.2893650170527</v>
      </c>
      <c r="R29" s="12">
        <f>'£TME'!AK70</f>
        <v>1126.9429035784217</v>
      </c>
      <c r="S29" s="12">
        <f>'£TME'!AL70</f>
        <v>1165.6513987373808</v>
      </c>
      <c r="T29" s="12">
        <f>'£TME'!AM70</f>
        <v>1206.1243251911528</v>
      </c>
    </row>
    <row r="30" spans="1:21" x14ac:dyDescent="0.2">
      <c r="A30" s="218" t="s">
        <v>605</v>
      </c>
      <c r="B30" s="12"/>
      <c r="C30" s="12"/>
      <c r="D30" s="12"/>
      <c r="E30" s="12"/>
      <c r="F30" s="12"/>
      <c r="G30" s="12"/>
      <c r="H30" s="12"/>
      <c r="I30" s="12"/>
      <c r="J30" s="12"/>
      <c r="K30" s="12"/>
      <c r="L30" s="12"/>
      <c r="M30" s="12"/>
      <c r="N30" s="12"/>
      <c r="O30" s="12">
        <f>'£TME'!AH71</f>
        <v>1047.2760000000003</v>
      </c>
      <c r="P30" s="12">
        <f>'£TME'!AI71</f>
        <v>1181.8924172661254</v>
      </c>
      <c r="Q30" s="12">
        <f>'£TME'!AJ71</f>
        <v>1198.7741405681049</v>
      </c>
      <c r="R30" s="12">
        <f>'£TME'!AK71</f>
        <v>1180.341475702211</v>
      </c>
      <c r="S30" s="12">
        <f>'£TME'!AL71</f>
        <v>1199.2011224013552</v>
      </c>
      <c r="T30" s="12">
        <f>'£TME'!AM71</f>
        <v>1239.7110506859497</v>
      </c>
      <c r="U30" s="12">
        <f>'£TME'!AN71</f>
        <v>1271.1492839423695</v>
      </c>
    </row>
    <row r="31" spans="1:21" x14ac:dyDescent="0.2">
      <c r="B31" s="12"/>
      <c r="C31" s="12"/>
      <c r="D31" s="12"/>
      <c r="E31" s="12"/>
      <c r="F31" s="12"/>
      <c r="G31" s="12"/>
      <c r="H31" s="12"/>
      <c r="I31" s="12"/>
      <c r="J31" s="12"/>
      <c r="K31" s="12"/>
      <c r="L31" s="12"/>
      <c r="M31" s="12"/>
      <c r="N31" s="12"/>
      <c r="O31" s="12"/>
      <c r="P31" s="12"/>
    </row>
    <row r="32" spans="1:21" x14ac:dyDescent="0.2">
      <c r="A32" s="17" t="s">
        <v>287</v>
      </c>
      <c r="B32" s="12">
        <f>'£TME'!U73</f>
        <v>685.47500000000002</v>
      </c>
      <c r="C32" s="12">
        <f>'£TME'!V73</f>
        <v>720.98500000000001</v>
      </c>
      <c r="D32" s="12">
        <f>'£TME'!W73</f>
        <v>721.45534892057356</v>
      </c>
      <c r="E32" s="12">
        <f>'£TME'!X73</f>
        <v>725.03124990772551</v>
      </c>
      <c r="F32" s="12">
        <f>'£TME'!Y73</f>
        <v>739.0217636859943</v>
      </c>
      <c r="G32" s="12">
        <f>'£TME'!Z73</f>
        <v>768.74599999999998</v>
      </c>
      <c r="H32" s="12">
        <f>'£TME'!AA73</f>
        <v>787.16300000000001</v>
      </c>
      <c r="I32" s="12">
        <f>'£TME'!AB73</f>
        <v>794.88699999999983</v>
      </c>
      <c r="J32" s="12">
        <f>'£TME'!AC73</f>
        <v>813.82100000000003</v>
      </c>
      <c r="K32" s="12">
        <f>'£TME'!AD73</f>
        <v>836.44899999999996</v>
      </c>
      <c r="L32" s="12">
        <f>'£TME'!AE73</f>
        <v>857.31599999999992</v>
      </c>
      <c r="M32" s="12">
        <f>'£TME'!AF73</f>
        <v>891.00300000000004</v>
      </c>
      <c r="N32" s="12">
        <f>'£TME'!AG73</f>
        <v>1106.633</v>
      </c>
      <c r="O32" s="12">
        <f>'£TME'!AH73</f>
        <v>1047.2760000000003</v>
      </c>
    </row>
    <row r="33" spans="1:1" x14ac:dyDescent="0.2">
      <c r="A33" s="41" t="s">
        <v>288</v>
      </c>
    </row>
    <row r="61" spans="47:53" x14ac:dyDescent="0.2">
      <c r="AU61" s="22"/>
      <c r="AV61" s="22"/>
      <c r="AW61" s="22"/>
      <c r="AX61" s="22"/>
      <c r="AY61" s="22"/>
      <c r="AZ61" s="22"/>
      <c r="BA61" s="22"/>
    </row>
  </sheetData>
  <phoneticPr fontId="111" type="noConversion"/>
  <hyperlinks>
    <hyperlink ref="A4" location="Contents!A1" display="Back to contents" xr:uid="{00000000-0004-0000-0300-000000000000}"/>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228</v>
      </c>
      <c r="B1" s="170" t="s">
        <v>229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230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128.5</v>
      </c>
      <c r="C5" s="111">
        <v>122.9</v>
      </c>
      <c r="D5" s="111">
        <v>130.1</v>
      </c>
      <c r="E5" s="111">
        <v>133.30000000000001</v>
      </c>
      <c r="F5" s="111">
        <v>137.69999999999999</v>
      </c>
      <c r="G5" s="111">
        <v>147.6</v>
      </c>
      <c r="H5" s="111">
        <v>158.4</v>
      </c>
      <c r="I5" s="111">
        <v>169.2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126.5</v>
      </c>
      <c r="D6" s="111">
        <v>131</v>
      </c>
      <c r="E6" s="111">
        <v>133.1</v>
      </c>
      <c r="F6" s="111">
        <v>139.5</v>
      </c>
      <c r="G6" s="111">
        <v>149.5</v>
      </c>
      <c r="H6" s="111">
        <v>160.19999999999999</v>
      </c>
      <c r="I6" s="111">
        <v>171.2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126.5</v>
      </c>
      <c r="D7" s="111">
        <v>129.1</v>
      </c>
      <c r="E7" s="111">
        <v>131.9</v>
      </c>
      <c r="F7" s="111">
        <v>136.30000000000001</v>
      </c>
      <c r="G7" s="111">
        <v>145.9</v>
      </c>
      <c r="H7" s="111">
        <v>156.1</v>
      </c>
      <c r="I7" s="111">
        <v>167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130.5</v>
      </c>
      <c r="E8" s="111">
        <v>132.1</v>
      </c>
      <c r="F8" s="111">
        <v>134.5</v>
      </c>
      <c r="G8" s="111">
        <v>142.80000000000001</v>
      </c>
      <c r="H8" s="111">
        <v>152.69999999999999</v>
      </c>
      <c r="I8" s="111">
        <v>163.9</v>
      </c>
      <c r="J8" s="111">
        <v>175.9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130.1</v>
      </c>
      <c r="E9" s="111">
        <v>131.69999999999999</v>
      </c>
      <c r="F9" s="111">
        <v>132.6</v>
      </c>
      <c r="G9" s="111">
        <v>141.1</v>
      </c>
      <c r="H9" s="111">
        <v>150</v>
      </c>
      <c r="I9" s="111">
        <v>162.1</v>
      </c>
      <c r="J9" s="111">
        <v>174.1</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132.1</v>
      </c>
      <c r="F10" s="111">
        <v>132.19999999999999</v>
      </c>
      <c r="G10" s="111">
        <v>137.1</v>
      </c>
      <c r="H10" s="111">
        <v>142.19999999999999</v>
      </c>
      <c r="I10" s="111">
        <v>152.5</v>
      </c>
      <c r="J10" s="111">
        <v>162.9</v>
      </c>
      <c r="K10" s="111">
        <v>173.8</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132</v>
      </c>
      <c r="F11" s="111">
        <v>130.69999999999999</v>
      </c>
      <c r="G11" s="111">
        <v>133.69999999999999</v>
      </c>
      <c r="H11" s="111">
        <v>137.69999999999999</v>
      </c>
      <c r="I11" s="111">
        <v>147.80000000000001</v>
      </c>
      <c r="J11" s="111">
        <v>158</v>
      </c>
      <c r="K11" s="111">
        <v>168.6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132</v>
      </c>
      <c r="G12" s="111">
        <v>134.80000000000001</v>
      </c>
      <c r="H12" s="111">
        <v>139.6</v>
      </c>
      <c r="I12" s="111">
        <v>148.4</v>
      </c>
      <c r="J12" s="111">
        <v>157.69999999999999</v>
      </c>
      <c r="K12" s="111">
        <v>167.8</v>
      </c>
      <c r="L12" s="111">
        <v>178.8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132</v>
      </c>
      <c r="G13" s="111">
        <v>135.5</v>
      </c>
      <c r="H13" s="111">
        <v>140.19999999999999</v>
      </c>
      <c r="I13" s="111">
        <v>148.19999999999999</v>
      </c>
      <c r="J13" s="111">
        <v>158.1</v>
      </c>
      <c r="K13" s="111">
        <v>168.6</v>
      </c>
      <c r="L13" s="111">
        <v>179.1</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135.5</v>
      </c>
      <c r="H14" s="111">
        <v>137.9</v>
      </c>
      <c r="I14" s="111">
        <v>142.80000000000001</v>
      </c>
      <c r="J14" s="111">
        <v>151.19999999999999</v>
      </c>
      <c r="K14" s="111">
        <v>161.30000000000001</v>
      </c>
      <c r="L14" s="111">
        <v>171.4</v>
      </c>
      <c r="M14" s="111">
        <v>181.8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135.5</v>
      </c>
      <c r="H15" s="111">
        <v>138.6</v>
      </c>
      <c r="I15" s="111">
        <v>143.9</v>
      </c>
      <c r="J15" s="111">
        <v>153.6</v>
      </c>
      <c r="K15" s="111">
        <v>163.69999999999999</v>
      </c>
      <c r="L15" s="111">
        <v>173.5</v>
      </c>
      <c r="M15" s="111">
        <v>185.9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140</v>
      </c>
      <c r="I16" s="111">
        <v>145.19999999999999</v>
      </c>
      <c r="J16" s="111">
        <v>155.1</v>
      </c>
      <c r="K16" s="111">
        <v>165.4</v>
      </c>
      <c r="L16" s="111">
        <v>175</v>
      </c>
      <c r="M16" s="111">
        <v>186.5</v>
      </c>
      <c r="N16" s="111">
        <v>198.9</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140</v>
      </c>
      <c r="I17" s="111">
        <v>147.19999999999999</v>
      </c>
      <c r="J17" s="111">
        <v>156.9</v>
      </c>
      <c r="K17" s="111">
        <v>167.9</v>
      </c>
      <c r="L17" s="111">
        <v>177.8</v>
      </c>
      <c r="M17" s="111">
        <v>187</v>
      </c>
      <c r="N17" s="111">
        <v>198.1</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140</v>
      </c>
      <c r="I18" s="111">
        <v>146.5</v>
      </c>
      <c r="J18" s="111">
        <v>153.4</v>
      </c>
      <c r="K18" s="111">
        <v>161.1</v>
      </c>
      <c r="L18" s="111">
        <v>169.7</v>
      </c>
      <c r="M18" s="111">
        <v>177.8</v>
      </c>
      <c r="N18" s="111">
        <v>186.4</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146.15886550416045</v>
      </c>
      <c r="J19" s="111">
        <v>147.22618618780874</v>
      </c>
      <c r="K19" s="111">
        <v>150.98252913138342</v>
      </c>
      <c r="L19" s="111">
        <v>157.01681625498725</v>
      </c>
      <c r="M19" s="111">
        <v>164.21438522826597</v>
      </c>
      <c r="N19" s="111">
        <v>172.18942820092235</v>
      </c>
      <c r="O19" s="111">
        <v>181.03656237563985</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146.15886550416045</v>
      </c>
      <c r="J20" s="111">
        <v>148.53951656139083</v>
      </c>
      <c r="K20" s="111">
        <v>153.32926004125636</v>
      </c>
      <c r="L20" s="111">
        <v>157.8732597135706</v>
      </c>
      <c r="M20" s="111">
        <v>164.28239160107191</v>
      </c>
      <c r="N20" s="111">
        <v>171.69198754582959</v>
      </c>
      <c r="O20" s="111">
        <v>180.21314330996245</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149.73295284132274</v>
      </c>
      <c r="K21" s="114">
        <v>154.53929173876378</v>
      </c>
      <c r="L21" s="114">
        <v>158.00245312007803</v>
      </c>
      <c r="M21" s="114">
        <v>162.4358765455431</v>
      </c>
      <c r="N21" s="114">
        <v>168.40240400769758</v>
      </c>
      <c r="O21" s="114">
        <v>174.76105359773558</v>
      </c>
      <c r="P21" s="114">
        <v>180.7308895549605</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149.73295284132274</v>
      </c>
      <c r="K22" s="111">
        <v>154.93577811012733</v>
      </c>
      <c r="L22" s="111">
        <v>159.11989720696056</v>
      </c>
      <c r="M22" s="111">
        <v>163.23815626970301</v>
      </c>
      <c r="N22" s="111">
        <v>168.89905697528616</v>
      </c>
      <c r="O22" s="111">
        <v>174.6856414894558</v>
      </c>
      <c r="P22" s="111">
        <v>181.62145312889169</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154.92599999999999</v>
      </c>
      <c r="L23" s="111">
        <v>161.71985970635663</v>
      </c>
      <c r="M23" s="111">
        <v>162.00285885576679</v>
      </c>
      <c r="N23" s="111">
        <v>170.83304940151797</v>
      </c>
      <c r="O23" s="111">
        <v>177.31205020458242</v>
      </c>
      <c r="P23" s="111">
        <v>184.863137986097</v>
      </c>
      <c r="Q23" s="111">
        <v>193.37559173321517</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154.92599999999999</v>
      </c>
      <c r="L24" s="111">
        <v>163.13461914851723</v>
      </c>
      <c r="M24" s="111">
        <v>163.93364820005056</v>
      </c>
      <c r="N24" s="111">
        <v>173.98870597626379</v>
      </c>
      <c r="O24" s="111">
        <v>181.09672844553549</v>
      </c>
      <c r="P24" s="111">
        <v>188.37772653554924</v>
      </c>
      <c r="Q24" s="111">
        <v>196.20333011380603</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163.46944183624939</v>
      </c>
      <c r="M25" s="111">
        <v>165.34887250657081</v>
      </c>
      <c r="N25" s="111">
        <v>175.45730953402327</v>
      </c>
      <c r="O25" s="111">
        <v>184.27857711579225</v>
      </c>
      <c r="P25" s="111">
        <v>193.34722155747119</v>
      </c>
      <c r="Q25" s="111">
        <v>201.00673791939866</v>
      </c>
      <c r="R25" s="111">
        <v>209.68572727251947</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165.22300000000001</v>
      </c>
      <c r="N26" s="111">
        <v>166.88453663781223</v>
      </c>
      <c r="O26" s="111">
        <v>170.18924309381362</v>
      </c>
      <c r="P26" s="111">
        <v>177.46518483476288</v>
      </c>
      <c r="Q26" s="111">
        <v>185.28736314652193</v>
      </c>
      <c r="R26" s="111">
        <v>194.36766844248476</v>
      </c>
      <c r="S26" s="111">
        <v>204.67316930157514</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165.22300000000001</v>
      </c>
      <c r="N27" s="111">
        <v>167.27477273240299</v>
      </c>
      <c r="O27" s="111">
        <v>170.7919849548521</v>
      </c>
      <c r="P27" s="111">
        <v>181.64329708137328</v>
      </c>
      <c r="Q27" s="111">
        <v>190.12503648464707</v>
      </c>
      <c r="R27" s="111">
        <v>201.12767948453885</v>
      </c>
      <c r="S27" s="111">
        <v>213.85681321708648</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169.25899999999999</v>
      </c>
      <c r="O28" s="111">
        <v>183.79777309699566</v>
      </c>
      <c r="P28" s="111">
        <v>196.8928611430336</v>
      </c>
      <c r="Q28" s="111">
        <v>206.86041144246568</v>
      </c>
      <c r="R28" s="111">
        <v>214.91555696693482</v>
      </c>
      <c r="S28" s="111">
        <v>227.65597860136137</v>
      </c>
      <c r="T28" s="111">
        <v>239.74220489118107</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168.529</v>
      </c>
      <c r="O29" s="111">
        <v>190.61740104451229</v>
      </c>
      <c r="P29" s="111">
        <v>208.87559364220738</v>
      </c>
      <c r="Q29" s="111">
        <v>220.02531524789919</v>
      </c>
      <c r="R29" s="111">
        <v>226.53398330024899</v>
      </c>
      <c r="S29" s="111">
        <v>239.19023779445246</v>
      </c>
      <c r="T29" s="111">
        <v>251.24683788207449</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192.60599999999999</v>
      </c>
      <c r="P30" s="308">
        <v>211.57332043374569</v>
      </c>
      <c r="Q30" s="308">
        <v>224.89489469091893</v>
      </c>
      <c r="R30" s="308">
        <v>232.13204771802103</v>
      </c>
      <c r="S30" s="308">
        <v>240.07558385546528</v>
      </c>
      <c r="T30" s="308">
        <v>251.31343484835503</v>
      </c>
      <c r="U30" s="308">
        <v>264.19483351208868</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126.41800000000001</v>
      </c>
      <c r="C32" s="111">
        <v>125.349</v>
      </c>
      <c r="D32" s="111">
        <v>132.00399999999999</v>
      </c>
      <c r="E32" s="111">
        <v>133.91300000000001</v>
      </c>
      <c r="F32" s="111">
        <v>132.559</v>
      </c>
      <c r="G32" s="111">
        <v>135.48099999999999</v>
      </c>
      <c r="H32" s="111">
        <v>140.001</v>
      </c>
      <c r="I32" s="111">
        <v>146.15899999999999</v>
      </c>
      <c r="J32" s="111">
        <v>149.73500000000001</v>
      </c>
      <c r="K32" s="111">
        <v>154.92599999999999</v>
      </c>
      <c r="L32" s="111">
        <v>163.47</v>
      </c>
      <c r="M32" s="111">
        <v>164.20400000000001</v>
      </c>
      <c r="N32" s="111">
        <v>168.23500000000001</v>
      </c>
      <c r="O32" s="308">
        <v>192.60599999999999</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1D00-000000000000}"/>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232</v>
      </c>
      <c r="B1" s="170" t="s">
        <v>231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96.9</v>
      </c>
      <c r="C5" s="111">
        <v>95.6</v>
      </c>
      <c r="D5" s="111">
        <v>98.9</v>
      </c>
      <c r="E5" s="111">
        <v>102.6</v>
      </c>
      <c r="F5" s="111">
        <v>106.4</v>
      </c>
      <c r="G5" s="111">
        <v>113.9</v>
      </c>
      <c r="H5" s="111">
        <v>120.9</v>
      </c>
      <c r="I5" s="111">
        <v>127.7</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96.9</v>
      </c>
      <c r="D6" s="111">
        <v>98.5</v>
      </c>
      <c r="E6" s="111">
        <v>102.8</v>
      </c>
      <c r="F6" s="111">
        <v>108.4</v>
      </c>
      <c r="G6" s="111">
        <v>114.1</v>
      </c>
      <c r="H6" s="111">
        <v>120.7</v>
      </c>
      <c r="I6" s="111">
        <v>127.4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96.6</v>
      </c>
      <c r="D7" s="111">
        <v>96.5</v>
      </c>
      <c r="E7" s="111">
        <v>100.7</v>
      </c>
      <c r="F7" s="111">
        <v>106.1</v>
      </c>
      <c r="G7" s="111">
        <v>111.8</v>
      </c>
      <c r="H7" s="111">
        <v>118.6</v>
      </c>
      <c r="I7" s="111">
        <v>125.7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97.7</v>
      </c>
      <c r="E8" s="111">
        <v>102.4</v>
      </c>
      <c r="F8" s="111">
        <v>106.2</v>
      </c>
      <c r="G8" s="111">
        <v>110.6</v>
      </c>
      <c r="H8" s="111">
        <v>117</v>
      </c>
      <c r="I8" s="111">
        <v>124.5</v>
      </c>
      <c r="J8" s="111">
        <v>132.4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97.7</v>
      </c>
      <c r="E9" s="111">
        <v>102</v>
      </c>
      <c r="F9" s="111">
        <v>105.6</v>
      </c>
      <c r="G9" s="111">
        <v>111.3</v>
      </c>
      <c r="H9" s="111">
        <v>117.4</v>
      </c>
      <c r="I9" s="111">
        <v>124.9</v>
      </c>
      <c r="J9" s="111">
        <v>133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101.6</v>
      </c>
      <c r="F10" s="111">
        <v>104.1</v>
      </c>
      <c r="G10" s="111">
        <v>107.8</v>
      </c>
      <c r="H10" s="111">
        <v>111.1</v>
      </c>
      <c r="I10" s="111">
        <v>117</v>
      </c>
      <c r="J10" s="111">
        <v>123.5</v>
      </c>
      <c r="K10" s="111">
        <v>130.30000000000001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101.6</v>
      </c>
      <c r="F11" s="111">
        <v>103.8</v>
      </c>
      <c r="G11" s="111">
        <v>106.7</v>
      </c>
      <c r="H11" s="111">
        <v>108.6</v>
      </c>
      <c r="I11" s="111">
        <v>113.9</v>
      </c>
      <c r="J11" s="111">
        <v>125.5</v>
      </c>
      <c r="K11" s="111">
        <v>132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104.5</v>
      </c>
      <c r="G12" s="111">
        <v>106.9</v>
      </c>
      <c r="H12" s="111">
        <v>109.2</v>
      </c>
      <c r="I12" s="111">
        <v>113.5</v>
      </c>
      <c r="J12" s="111">
        <v>124.4</v>
      </c>
      <c r="K12" s="111">
        <v>130.6</v>
      </c>
      <c r="L12" s="111">
        <v>137.19999999999999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104.5</v>
      </c>
      <c r="G13" s="111">
        <v>107.3</v>
      </c>
      <c r="H13" s="111">
        <v>110</v>
      </c>
      <c r="I13" s="111">
        <v>115</v>
      </c>
      <c r="J13" s="111">
        <v>126.1</v>
      </c>
      <c r="K13" s="111">
        <v>132</v>
      </c>
      <c r="L13" s="111">
        <v>138.19999999999999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107.3</v>
      </c>
      <c r="H14" s="111">
        <v>109</v>
      </c>
      <c r="I14" s="111">
        <v>112.9</v>
      </c>
      <c r="J14" s="111">
        <v>122.9</v>
      </c>
      <c r="K14" s="111">
        <v>128.19999999999999</v>
      </c>
      <c r="L14" s="111">
        <v>134.1</v>
      </c>
      <c r="M14" s="111">
        <v>140.19999999999999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107.3</v>
      </c>
      <c r="H15" s="111">
        <v>108.7</v>
      </c>
      <c r="I15" s="111">
        <v>113.2</v>
      </c>
      <c r="J15" s="111">
        <v>123.9</v>
      </c>
      <c r="K15" s="111">
        <v>129.19999999999999</v>
      </c>
      <c r="L15" s="111">
        <v>135.4</v>
      </c>
      <c r="M15" s="111">
        <v>142.69999999999999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110.3</v>
      </c>
      <c r="I16" s="111">
        <v>114.8</v>
      </c>
      <c r="J16" s="111">
        <v>125.8</v>
      </c>
      <c r="K16" s="111">
        <v>131.19999999999999</v>
      </c>
      <c r="L16" s="111">
        <v>137.4</v>
      </c>
      <c r="M16" s="111">
        <v>144.19999999999999</v>
      </c>
      <c r="N16" s="111">
        <v>151.6</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110.3</v>
      </c>
      <c r="I17" s="111">
        <v>114.6</v>
      </c>
      <c r="J17" s="111">
        <v>127</v>
      </c>
      <c r="K17" s="111">
        <v>133.19999999999999</v>
      </c>
      <c r="L17" s="111">
        <v>139.30000000000001</v>
      </c>
      <c r="M17" s="111">
        <v>146</v>
      </c>
      <c r="N17" s="111">
        <v>153.4</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110.3</v>
      </c>
      <c r="I18" s="111">
        <v>114.9</v>
      </c>
      <c r="J18" s="111">
        <v>126.5</v>
      </c>
      <c r="K18" s="111">
        <v>133.4</v>
      </c>
      <c r="L18" s="111">
        <v>138.9</v>
      </c>
      <c r="M18" s="111">
        <v>144.5</v>
      </c>
      <c r="N18" s="111">
        <v>151.1</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114.06100000000002</v>
      </c>
      <c r="J19" s="111">
        <v>124.37128023100279</v>
      </c>
      <c r="K19" s="111">
        <v>129.10551694288955</v>
      </c>
      <c r="L19" s="111">
        <v>133.02765624997224</v>
      </c>
      <c r="M19" s="111">
        <v>138.78533897971499</v>
      </c>
      <c r="N19" s="111">
        <v>145.39296817626436</v>
      </c>
      <c r="O19" s="111">
        <v>152.05797197271968</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114.06100000000001</v>
      </c>
      <c r="J20" s="111">
        <v>124.99743301069047</v>
      </c>
      <c r="K20" s="111">
        <v>130.33024525820812</v>
      </c>
      <c r="L20" s="111">
        <v>134.53120459638293</v>
      </c>
      <c r="M20" s="111">
        <v>139.99248347764026</v>
      </c>
      <c r="N20" s="111">
        <v>146.15762829506198</v>
      </c>
      <c r="O20" s="111">
        <v>152.40770784461566</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125.93600000000001</v>
      </c>
      <c r="K21" s="114">
        <v>130.99031465576005</v>
      </c>
      <c r="L21" s="114">
        <v>134.39145676248359</v>
      </c>
      <c r="M21" s="114">
        <v>138.27182955045771</v>
      </c>
      <c r="N21" s="114">
        <v>142.77137169971977</v>
      </c>
      <c r="O21" s="114">
        <v>147.97577317624035</v>
      </c>
      <c r="P21" s="114">
        <v>153.19522944904796</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125.93600000000001</v>
      </c>
      <c r="K22" s="111">
        <v>132.26614097064385</v>
      </c>
      <c r="L22" s="111">
        <v>136.51944892077191</v>
      </c>
      <c r="M22" s="111">
        <v>140.57212343339182</v>
      </c>
      <c r="N22" s="111">
        <v>145.00856172580379</v>
      </c>
      <c r="O22" s="111">
        <v>149.67671549177311</v>
      </c>
      <c r="P22" s="111">
        <v>154.89571800371803</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132.50800000000001</v>
      </c>
      <c r="L23" s="111">
        <v>136.88538990748808</v>
      </c>
      <c r="M23" s="111">
        <v>141.90294307867816</v>
      </c>
      <c r="N23" s="111">
        <v>147.82472060375252</v>
      </c>
      <c r="O23" s="111">
        <v>153.40887808695308</v>
      </c>
      <c r="P23" s="111">
        <v>159.17855366682545</v>
      </c>
      <c r="Q23" s="111">
        <v>165.52109355206926</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131.547</v>
      </c>
      <c r="L24" s="111">
        <v>137.6606493930974</v>
      </c>
      <c r="M24" s="111">
        <v>143.38128500591102</v>
      </c>
      <c r="N24" s="111">
        <v>149.7229351239931</v>
      </c>
      <c r="O24" s="111">
        <v>155.45973752547184</v>
      </c>
      <c r="P24" s="111">
        <v>161.21134515420019</v>
      </c>
      <c r="Q24" s="111">
        <v>167.34497400051373</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137.25700000000001</v>
      </c>
      <c r="M25" s="111">
        <v>145.42072922538122</v>
      </c>
      <c r="N25" s="111">
        <v>150.2052958194071</v>
      </c>
      <c r="O25" s="111">
        <v>157.00324001193792</v>
      </c>
      <c r="P25" s="111">
        <v>164.01418970154674</v>
      </c>
      <c r="Q25" s="111">
        <v>170.33440301836509</v>
      </c>
      <c r="R25" s="111">
        <v>177.09153928917095</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144.982</v>
      </c>
      <c r="N26" s="111">
        <v>140.82180868428102</v>
      </c>
      <c r="O26" s="111">
        <v>145.89503714969453</v>
      </c>
      <c r="P26" s="111">
        <v>151.30207050763636</v>
      </c>
      <c r="Q26" s="111">
        <v>157.54540005131176</v>
      </c>
      <c r="R26" s="111">
        <v>164.61061001271855</v>
      </c>
      <c r="S26" s="111">
        <v>172.05461236093959</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144.982</v>
      </c>
      <c r="N27" s="111">
        <v>143.79547254450088</v>
      </c>
      <c r="O27" s="111">
        <v>146.75323593460621</v>
      </c>
      <c r="P27" s="111">
        <v>152.62173185710233</v>
      </c>
      <c r="Q27" s="111">
        <v>157.43878917798182</v>
      </c>
      <c r="R27" s="111">
        <v>163.55895809575284</v>
      </c>
      <c r="S27" s="111">
        <v>170.15524227833606</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144.03399999999999</v>
      </c>
      <c r="O28" s="111">
        <v>157.01130637753653</v>
      </c>
      <c r="P28" s="111">
        <v>182.01342027061924</v>
      </c>
      <c r="Q28" s="111">
        <v>168.06289937051298</v>
      </c>
      <c r="R28" s="111">
        <v>171.66896542099556</v>
      </c>
      <c r="S28" s="111">
        <v>176.47563679980979</v>
      </c>
      <c r="T28" s="111">
        <v>183.38389597720806</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144.32900000000001</v>
      </c>
      <c r="O29" s="111">
        <v>158.13376354640832</v>
      </c>
      <c r="P29" s="111">
        <v>178.96318868374618</v>
      </c>
      <c r="Q29" s="111">
        <v>161.99678827625198</v>
      </c>
      <c r="R29" s="111">
        <v>166.58914359934658</v>
      </c>
      <c r="S29" s="111">
        <v>172.59176310533559</v>
      </c>
      <c r="T29" s="111">
        <v>179.55207343665342</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159.69800000000001</v>
      </c>
      <c r="P30" s="308">
        <v>174.60082348543796</v>
      </c>
      <c r="Q30" s="308">
        <v>168.46275851624625</v>
      </c>
      <c r="R30" s="308">
        <v>171.12612248178914</v>
      </c>
      <c r="S30" s="308">
        <v>175.72756822321574</v>
      </c>
      <c r="T30" s="308">
        <v>181.74002871134962</v>
      </c>
      <c r="U30" s="308">
        <v>188.35121485216968</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96.613</v>
      </c>
      <c r="C32" s="111">
        <v>96.638000000000005</v>
      </c>
      <c r="D32" s="111">
        <v>97.747</v>
      </c>
      <c r="E32" s="111">
        <v>101.59699999999999</v>
      </c>
      <c r="F32" s="111">
        <v>104.483</v>
      </c>
      <c r="G32" s="111">
        <v>107.306</v>
      </c>
      <c r="H32" s="111">
        <v>110.26</v>
      </c>
      <c r="I32" s="111">
        <v>114.06100000000001</v>
      </c>
      <c r="J32" s="111">
        <v>125.78400000000001</v>
      </c>
      <c r="K32" s="111">
        <v>131.547</v>
      </c>
      <c r="L32" s="111">
        <v>137.46100000000001</v>
      </c>
      <c r="M32" s="111">
        <v>143.67400000000001</v>
      </c>
      <c r="N32" s="111">
        <v>144.21299999999999</v>
      </c>
      <c r="O32" s="308">
        <v>159.69800000000001</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1E00-000000000000}"/>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05919-DBBD-4DF2-9670-BD83567AF9C7}">
  <sheetPr codeName="Sheet125"/>
  <dimension ref="A1:BF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286" t="s">
        <v>232</v>
      </c>
      <c r="B1" s="287" t="s">
        <v>231</v>
      </c>
      <c r="C1" s="288"/>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row>
    <row r="2" spans="1:39" s="88" customFormat="1" ht="12.75" customHeight="1" x14ac:dyDescent="0.2">
      <c r="A2" s="109" t="s">
        <v>78</v>
      </c>
      <c r="B2" s="289"/>
      <c r="C2" s="154"/>
      <c r="D2" s="154"/>
      <c r="E2" s="154"/>
      <c r="F2" s="154"/>
      <c r="G2" s="154"/>
      <c r="H2" s="154"/>
      <c r="I2" s="154"/>
      <c r="J2" s="154"/>
      <c r="K2" s="154"/>
      <c r="L2" s="154"/>
      <c r="M2" s="154"/>
      <c r="N2" s="154"/>
      <c r="O2" s="154"/>
      <c r="P2" s="154"/>
      <c r="Q2" s="154"/>
      <c r="R2" s="95"/>
      <c r="S2" s="95"/>
      <c r="T2" s="95"/>
      <c r="U2" s="95"/>
      <c r="V2" s="95"/>
      <c r="W2" s="95"/>
      <c r="X2" s="95"/>
      <c r="Y2" s="95"/>
      <c r="Z2" s="95"/>
      <c r="AA2" s="95"/>
      <c r="AB2" s="95"/>
      <c r="AC2" s="95"/>
      <c r="AD2" s="95"/>
      <c r="AE2" s="95"/>
      <c r="AF2" s="95"/>
      <c r="AG2" s="95"/>
      <c r="AH2" s="95"/>
      <c r="AI2" s="95"/>
      <c r="AJ2" s="95"/>
    </row>
    <row r="3" spans="1:39" s="88" customFormat="1" ht="12.75" customHeight="1" x14ac:dyDescent="0.2">
      <c r="A3" s="109"/>
      <c r="B3" s="154"/>
      <c r="C3" s="154"/>
      <c r="D3" s="154"/>
      <c r="E3" s="154"/>
      <c r="F3" s="154"/>
      <c r="G3" s="154"/>
      <c r="H3" s="154"/>
      <c r="I3" s="154"/>
      <c r="J3" s="154"/>
      <c r="K3" s="154"/>
      <c r="L3" s="154"/>
      <c r="M3" s="154"/>
      <c r="N3" s="154"/>
      <c r="O3" s="154"/>
      <c r="P3" s="154"/>
      <c r="Q3" s="154"/>
      <c r="R3" s="95"/>
      <c r="S3" s="95"/>
      <c r="T3" s="95"/>
      <c r="U3" s="95"/>
      <c r="V3" s="95"/>
      <c r="W3" s="95"/>
      <c r="X3" s="95"/>
      <c r="Y3" s="95"/>
      <c r="Z3" s="95"/>
      <c r="AA3" s="95"/>
      <c r="AB3" s="95"/>
      <c r="AC3" s="95"/>
      <c r="AD3" s="95"/>
      <c r="AE3" s="95"/>
      <c r="AF3" s="95"/>
      <c r="AG3" s="95"/>
      <c r="AH3" s="95"/>
      <c r="AI3" s="95"/>
      <c r="AJ3" s="95"/>
    </row>
    <row r="4" spans="1:39" s="88" customFormat="1" ht="12.75" customHeight="1" x14ac:dyDescent="0.2">
      <c r="A4" s="108" t="s">
        <v>307</v>
      </c>
      <c r="B4" s="154" t="s">
        <v>2</v>
      </c>
      <c r="C4" s="154" t="s">
        <v>3</v>
      </c>
      <c r="D4" s="154" t="s">
        <v>4</v>
      </c>
      <c r="E4" s="154" t="s">
        <v>5</v>
      </c>
      <c r="F4" s="154" t="s">
        <v>6</v>
      </c>
      <c r="G4" s="154" t="s">
        <v>7</v>
      </c>
      <c r="H4" s="154" t="s">
        <v>8</v>
      </c>
      <c r="I4" s="154" t="s">
        <v>9</v>
      </c>
      <c r="J4" s="154" t="s">
        <v>10</v>
      </c>
      <c r="K4" s="154" t="s">
        <v>48</v>
      </c>
      <c r="L4" s="154" t="s">
        <v>61</v>
      </c>
      <c r="M4" s="154" t="s">
        <v>62</v>
      </c>
      <c r="N4" s="154" t="s">
        <v>71</v>
      </c>
      <c r="O4" s="154" t="s">
        <v>144</v>
      </c>
      <c r="P4" s="154" t="s">
        <v>443</v>
      </c>
      <c r="Q4" s="154" t="s">
        <v>531</v>
      </c>
      <c r="R4" s="154" t="s">
        <v>563</v>
      </c>
      <c r="S4" s="154" t="s">
        <v>579</v>
      </c>
      <c r="T4" s="154" t="s">
        <v>585</v>
      </c>
      <c r="U4" s="154" t="s">
        <v>606</v>
      </c>
      <c r="V4" s="95"/>
      <c r="W4" s="95"/>
      <c r="X4" s="95"/>
      <c r="Y4" s="95"/>
      <c r="Z4" s="95"/>
      <c r="AA4" s="95"/>
      <c r="AB4" s="95"/>
      <c r="AC4" s="95"/>
      <c r="AD4" s="95"/>
      <c r="AE4" s="95"/>
      <c r="AF4" s="95"/>
      <c r="AG4" s="95"/>
      <c r="AH4" s="95"/>
      <c r="AI4" s="95"/>
      <c r="AJ4" s="95"/>
      <c r="AK4" s="95"/>
      <c r="AL4" s="95"/>
      <c r="AM4" s="95"/>
    </row>
    <row r="5" spans="1:39" x14ac:dyDescent="0.2">
      <c r="A5" s="290" t="s">
        <v>85</v>
      </c>
      <c r="B5" s="123"/>
      <c r="C5" s="123"/>
      <c r="D5" s="123"/>
      <c r="E5" s="123"/>
      <c r="F5" s="123"/>
      <c r="G5" s="123"/>
      <c r="H5" s="123"/>
      <c r="I5" s="123"/>
      <c r="J5" s="123"/>
      <c r="K5" s="123"/>
      <c r="L5" s="123"/>
      <c r="M5" s="123"/>
      <c r="N5" s="123"/>
      <c r="O5" s="123"/>
      <c r="P5" s="123"/>
      <c r="Q5" s="123"/>
      <c r="R5" s="34"/>
      <c r="S5" s="34"/>
      <c r="T5" s="34"/>
      <c r="U5" s="34"/>
      <c r="V5" s="34"/>
      <c r="W5" s="34"/>
      <c r="X5" s="34"/>
      <c r="Y5" s="34"/>
      <c r="Z5" s="34"/>
      <c r="AA5" s="34"/>
      <c r="AB5" s="34"/>
      <c r="AC5" s="34"/>
      <c r="AD5" s="291"/>
      <c r="AE5" s="291"/>
      <c r="AF5" s="291"/>
      <c r="AG5" s="291"/>
      <c r="AH5" s="291"/>
      <c r="AI5" s="291"/>
    </row>
    <row r="6" spans="1:39" x14ac:dyDescent="0.2">
      <c r="A6" s="290" t="s">
        <v>86</v>
      </c>
      <c r="B6" s="123"/>
      <c r="C6" s="123"/>
      <c r="D6" s="123"/>
      <c r="E6" s="123"/>
      <c r="F6" s="123"/>
      <c r="G6" s="123"/>
      <c r="H6" s="123"/>
      <c r="I6" s="123"/>
      <c r="J6" s="123"/>
      <c r="K6" s="123"/>
      <c r="L6" s="123"/>
      <c r="M6" s="123"/>
      <c r="N6" s="123"/>
      <c r="O6" s="123"/>
      <c r="P6" s="123"/>
      <c r="Q6" s="123"/>
      <c r="R6" s="34"/>
      <c r="S6" s="34"/>
      <c r="T6" s="34"/>
      <c r="U6" s="34"/>
      <c r="V6" s="34"/>
      <c r="W6" s="34"/>
      <c r="X6" s="34"/>
      <c r="Y6" s="34"/>
      <c r="Z6" s="34"/>
      <c r="AA6" s="34"/>
      <c r="AB6" s="34"/>
      <c r="AC6" s="34"/>
      <c r="AD6" s="291"/>
      <c r="AE6" s="291"/>
      <c r="AF6" s="291"/>
      <c r="AG6" s="291"/>
      <c r="AH6" s="291"/>
      <c r="AI6" s="291"/>
    </row>
    <row r="7" spans="1:39" x14ac:dyDescent="0.2">
      <c r="A7" s="290" t="s">
        <v>87</v>
      </c>
      <c r="B7" s="123"/>
      <c r="C7" s="123"/>
      <c r="D7" s="123"/>
      <c r="E7" s="123"/>
      <c r="F7" s="123"/>
      <c r="G7" s="123"/>
      <c r="H7" s="123"/>
      <c r="I7" s="123"/>
      <c r="J7" s="123"/>
      <c r="K7" s="123"/>
      <c r="L7" s="123"/>
      <c r="M7" s="123"/>
      <c r="N7" s="123"/>
      <c r="O7" s="123"/>
      <c r="P7" s="123"/>
      <c r="Q7" s="123"/>
      <c r="R7" s="34"/>
      <c r="S7" s="34"/>
      <c r="T7" s="34"/>
      <c r="U7" s="34"/>
      <c r="V7" s="34"/>
      <c r="W7" s="34"/>
      <c r="X7" s="34"/>
      <c r="Y7" s="34"/>
      <c r="Z7" s="34"/>
      <c r="AA7" s="34"/>
      <c r="AB7" s="34"/>
      <c r="AC7" s="34"/>
      <c r="AD7" s="291"/>
      <c r="AE7" s="291"/>
      <c r="AF7" s="291"/>
      <c r="AG7" s="291"/>
      <c r="AH7" s="291"/>
      <c r="AI7" s="291"/>
    </row>
    <row r="8" spans="1:39" x14ac:dyDescent="0.2">
      <c r="A8" s="290" t="s">
        <v>88</v>
      </c>
      <c r="B8" s="123"/>
      <c r="C8" s="123"/>
      <c r="D8" s="123"/>
      <c r="E8" s="123"/>
      <c r="F8" s="123"/>
      <c r="G8" s="123"/>
      <c r="H8" s="123"/>
      <c r="I8" s="123"/>
      <c r="J8" s="123"/>
      <c r="K8" s="123"/>
      <c r="L8" s="123"/>
      <c r="M8" s="123"/>
      <c r="N8" s="123"/>
      <c r="O8" s="123"/>
      <c r="P8" s="123"/>
      <c r="Q8" s="123"/>
      <c r="R8" s="34"/>
      <c r="S8" s="34"/>
      <c r="T8" s="34"/>
      <c r="U8" s="34"/>
      <c r="V8" s="34"/>
      <c r="W8" s="34"/>
      <c r="X8" s="34"/>
      <c r="Y8" s="34"/>
      <c r="Z8" s="34"/>
      <c r="AA8" s="34"/>
      <c r="AB8" s="34"/>
      <c r="AC8" s="34"/>
      <c r="AD8" s="291"/>
      <c r="AE8" s="291"/>
      <c r="AF8" s="291"/>
      <c r="AG8" s="291"/>
      <c r="AH8" s="291"/>
      <c r="AI8" s="291"/>
    </row>
    <row r="9" spans="1:39" x14ac:dyDescent="0.2">
      <c r="A9" s="290" t="s">
        <v>89</v>
      </c>
      <c r="B9" s="123"/>
      <c r="C9" s="123"/>
      <c r="D9" s="123"/>
      <c r="E9" s="123"/>
      <c r="F9" s="123"/>
      <c r="G9" s="123"/>
      <c r="H9" s="123"/>
      <c r="I9" s="123"/>
      <c r="J9" s="123"/>
      <c r="K9" s="123"/>
      <c r="L9" s="123"/>
      <c r="M9" s="123"/>
      <c r="N9" s="123"/>
      <c r="O9" s="123"/>
      <c r="P9" s="123"/>
      <c r="Q9" s="123"/>
      <c r="R9" s="34"/>
      <c r="S9" s="34"/>
      <c r="T9" s="34"/>
      <c r="U9" s="34"/>
      <c r="V9" s="34"/>
      <c r="W9" s="34"/>
      <c r="X9" s="34"/>
      <c r="Y9" s="34"/>
      <c r="Z9" s="34"/>
      <c r="AA9" s="34"/>
      <c r="AB9" s="34"/>
      <c r="AC9" s="34"/>
      <c r="AD9" s="291"/>
      <c r="AE9" s="291"/>
      <c r="AF9" s="291"/>
      <c r="AG9" s="291"/>
      <c r="AH9" s="291"/>
      <c r="AI9" s="291"/>
    </row>
    <row r="10" spans="1:39" x14ac:dyDescent="0.2">
      <c r="A10" s="290" t="s">
        <v>90</v>
      </c>
      <c r="B10" s="123"/>
      <c r="C10" s="123"/>
      <c r="D10" s="123"/>
      <c r="E10" s="123"/>
      <c r="F10" s="123"/>
      <c r="G10" s="123"/>
      <c r="H10" s="123"/>
      <c r="I10" s="123"/>
      <c r="J10" s="123"/>
      <c r="K10" s="123"/>
      <c r="L10" s="123"/>
      <c r="M10" s="123"/>
      <c r="N10" s="123"/>
      <c r="O10" s="123"/>
      <c r="P10" s="123"/>
      <c r="Q10" s="123"/>
      <c r="R10" s="34"/>
      <c r="S10" s="34"/>
      <c r="T10" s="34"/>
      <c r="U10" s="34"/>
      <c r="V10" s="34"/>
      <c r="W10" s="34"/>
      <c r="X10" s="34"/>
      <c r="Y10" s="34"/>
      <c r="Z10" s="34"/>
      <c r="AA10" s="34"/>
      <c r="AB10" s="34"/>
      <c r="AC10" s="34"/>
      <c r="AD10" s="291"/>
      <c r="AE10" s="291"/>
      <c r="AF10" s="291"/>
      <c r="AG10" s="291"/>
      <c r="AH10" s="291"/>
      <c r="AI10" s="291"/>
    </row>
    <row r="11" spans="1:39" x14ac:dyDescent="0.2">
      <c r="A11" s="290" t="s">
        <v>91</v>
      </c>
      <c r="B11" s="123"/>
      <c r="C11" s="123"/>
      <c r="D11" s="123"/>
      <c r="E11" s="123"/>
      <c r="F11" s="123"/>
      <c r="G11" s="123"/>
      <c r="H11" s="123"/>
      <c r="I11" s="123"/>
      <c r="J11" s="123"/>
      <c r="K11" s="123"/>
      <c r="L11" s="123"/>
      <c r="M11" s="123"/>
      <c r="N11" s="123"/>
      <c r="O11" s="123"/>
      <c r="P11" s="123"/>
      <c r="Q11" s="123"/>
      <c r="R11" s="34"/>
      <c r="S11" s="34"/>
      <c r="T11" s="34"/>
      <c r="U11" s="34"/>
      <c r="V11" s="34"/>
      <c r="W11" s="34"/>
      <c r="X11" s="34"/>
      <c r="Y11" s="34"/>
      <c r="Z11" s="34"/>
      <c r="AA11" s="34"/>
      <c r="AB11" s="34"/>
      <c r="AC11" s="34"/>
      <c r="AD11" s="291"/>
      <c r="AE11" s="291"/>
      <c r="AF11" s="291"/>
      <c r="AG11" s="291"/>
      <c r="AH11" s="291"/>
      <c r="AI11" s="291"/>
    </row>
    <row r="12" spans="1:39" x14ac:dyDescent="0.2">
      <c r="A12" s="290" t="s">
        <v>92</v>
      </c>
      <c r="B12" s="123"/>
      <c r="C12" s="123"/>
      <c r="D12" s="123"/>
      <c r="E12" s="123"/>
      <c r="F12" s="123"/>
      <c r="G12" s="123"/>
      <c r="H12" s="123"/>
      <c r="I12" s="123"/>
      <c r="J12" s="123"/>
      <c r="K12" s="123"/>
      <c r="L12" s="123"/>
      <c r="M12" s="123"/>
      <c r="N12" s="123"/>
      <c r="O12" s="123"/>
      <c r="P12" s="123"/>
      <c r="Q12" s="123"/>
      <c r="R12" s="34"/>
      <c r="S12" s="34"/>
      <c r="T12" s="34"/>
      <c r="U12" s="34"/>
      <c r="V12" s="34"/>
      <c r="W12" s="34"/>
      <c r="X12" s="34"/>
      <c r="Y12" s="34"/>
      <c r="Z12" s="34"/>
      <c r="AA12" s="34"/>
      <c r="AB12" s="34"/>
      <c r="AC12" s="34"/>
      <c r="AD12" s="291"/>
      <c r="AE12" s="291"/>
      <c r="AF12" s="291"/>
      <c r="AG12" s="291"/>
      <c r="AH12" s="291"/>
      <c r="AI12" s="291"/>
    </row>
    <row r="13" spans="1:39" x14ac:dyDescent="0.2">
      <c r="A13" s="290" t="s">
        <v>93</v>
      </c>
      <c r="B13" s="123"/>
      <c r="C13" s="123"/>
      <c r="D13" s="123"/>
      <c r="E13" s="123"/>
      <c r="F13" s="123"/>
      <c r="G13" s="123"/>
      <c r="H13" s="123"/>
      <c r="I13" s="123"/>
      <c r="J13" s="123"/>
      <c r="K13" s="123"/>
      <c r="L13" s="123"/>
      <c r="M13" s="123"/>
      <c r="N13" s="123"/>
      <c r="O13" s="123"/>
      <c r="P13" s="123"/>
      <c r="Q13" s="123"/>
      <c r="R13" s="34"/>
      <c r="S13" s="34"/>
      <c r="T13" s="34"/>
      <c r="U13" s="34"/>
      <c r="V13" s="34"/>
      <c r="W13" s="34"/>
      <c r="X13" s="34"/>
      <c r="Y13" s="34"/>
      <c r="Z13" s="34"/>
      <c r="AA13" s="34"/>
      <c r="AB13" s="34"/>
      <c r="AC13" s="34"/>
      <c r="AD13" s="291"/>
      <c r="AE13" s="291"/>
      <c r="AF13" s="291"/>
      <c r="AG13" s="291"/>
      <c r="AH13" s="291"/>
      <c r="AI13" s="291"/>
    </row>
    <row r="14" spans="1:39" x14ac:dyDescent="0.2">
      <c r="A14" s="290" t="s">
        <v>94</v>
      </c>
      <c r="B14" s="123"/>
      <c r="C14" s="123"/>
      <c r="D14" s="123"/>
      <c r="E14" s="123"/>
      <c r="F14" s="123"/>
      <c r="G14" s="123"/>
      <c r="H14" s="123"/>
      <c r="I14" s="123"/>
      <c r="J14" s="123"/>
      <c r="K14" s="123"/>
      <c r="L14" s="123"/>
      <c r="M14" s="123"/>
      <c r="N14" s="123"/>
      <c r="O14" s="123"/>
      <c r="P14" s="123"/>
      <c r="Q14" s="123"/>
      <c r="R14" s="34"/>
      <c r="S14" s="34"/>
      <c r="T14" s="34"/>
      <c r="U14" s="34"/>
      <c r="V14" s="34"/>
      <c r="W14" s="34"/>
      <c r="X14" s="34"/>
      <c r="Y14" s="34"/>
      <c r="Z14" s="34"/>
      <c r="AA14" s="34"/>
      <c r="AB14" s="34"/>
      <c r="AC14" s="34"/>
      <c r="AD14" s="291"/>
      <c r="AE14" s="291"/>
      <c r="AF14" s="291"/>
      <c r="AG14" s="291"/>
      <c r="AH14" s="291"/>
      <c r="AI14" s="291"/>
    </row>
    <row r="15" spans="1:39" x14ac:dyDescent="0.2">
      <c r="A15" s="290" t="s">
        <v>95</v>
      </c>
      <c r="B15" s="123"/>
      <c r="C15" s="123"/>
      <c r="D15" s="123"/>
      <c r="E15" s="123"/>
      <c r="F15" s="123"/>
      <c r="G15" s="123"/>
      <c r="H15" s="123"/>
      <c r="I15" s="123"/>
      <c r="J15" s="123"/>
      <c r="K15" s="123"/>
      <c r="L15" s="123"/>
      <c r="M15" s="123"/>
      <c r="N15" s="123"/>
      <c r="O15" s="123"/>
      <c r="P15" s="123"/>
      <c r="Q15" s="123"/>
      <c r="R15" s="34"/>
      <c r="S15" s="34"/>
      <c r="T15" s="34"/>
      <c r="U15" s="34"/>
      <c r="V15" s="34"/>
      <c r="W15" s="34"/>
      <c r="X15" s="34"/>
      <c r="Y15" s="34"/>
      <c r="Z15" s="34"/>
      <c r="AA15" s="34"/>
      <c r="AB15" s="34"/>
      <c r="AC15" s="34"/>
      <c r="AD15" s="291"/>
      <c r="AE15" s="291"/>
      <c r="AF15" s="291"/>
      <c r="AG15" s="291"/>
      <c r="AH15" s="291"/>
      <c r="AI15" s="291"/>
    </row>
    <row r="16" spans="1:39" x14ac:dyDescent="0.2">
      <c r="A16" s="290" t="s">
        <v>96</v>
      </c>
      <c r="B16" s="123"/>
      <c r="C16" s="123"/>
      <c r="D16" s="123"/>
      <c r="E16" s="123"/>
      <c r="F16" s="123"/>
      <c r="G16" s="123"/>
      <c r="H16" s="123"/>
      <c r="I16" s="123"/>
      <c r="J16" s="123"/>
      <c r="K16" s="123"/>
      <c r="L16" s="123"/>
      <c r="M16" s="123"/>
      <c r="N16" s="123"/>
      <c r="O16" s="123"/>
      <c r="P16" s="123"/>
      <c r="Q16" s="123"/>
      <c r="R16" s="34"/>
      <c r="S16" s="34"/>
      <c r="T16" s="34"/>
      <c r="U16" s="34"/>
      <c r="V16" s="34"/>
      <c r="W16" s="34"/>
      <c r="X16" s="34"/>
      <c r="Y16" s="34"/>
      <c r="Z16" s="34"/>
      <c r="AA16" s="34"/>
      <c r="AB16" s="34"/>
      <c r="AC16" s="34"/>
      <c r="AD16" s="291"/>
      <c r="AE16" s="291"/>
      <c r="AF16" s="291"/>
      <c r="AG16" s="291"/>
      <c r="AH16" s="291"/>
      <c r="AI16" s="291"/>
    </row>
    <row r="17" spans="1:36" x14ac:dyDescent="0.2">
      <c r="A17" s="290" t="s">
        <v>97</v>
      </c>
      <c r="B17" s="123"/>
      <c r="C17" s="123"/>
      <c r="D17" s="123"/>
      <c r="E17" s="123"/>
      <c r="F17" s="123"/>
      <c r="G17" s="123"/>
      <c r="H17" s="123"/>
      <c r="I17" s="123"/>
      <c r="J17" s="123"/>
      <c r="K17" s="123"/>
      <c r="L17" s="123"/>
      <c r="M17" s="123"/>
      <c r="N17" s="123"/>
      <c r="O17" s="123"/>
      <c r="P17" s="123"/>
      <c r="Q17" s="123"/>
      <c r="R17" s="34"/>
      <c r="S17" s="34"/>
      <c r="T17" s="34"/>
      <c r="U17" s="34"/>
      <c r="V17" s="34"/>
      <c r="W17" s="34"/>
      <c r="X17" s="34"/>
      <c r="Y17" s="34"/>
      <c r="Z17" s="34"/>
      <c r="AA17" s="34"/>
      <c r="AB17" s="34"/>
      <c r="AC17" s="34"/>
      <c r="AD17" s="291"/>
      <c r="AE17" s="291"/>
      <c r="AF17" s="291"/>
      <c r="AG17" s="291"/>
      <c r="AH17" s="291"/>
      <c r="AI17" s="291"/>
    </row>
    <row r="18" spans="1:36" x14ac:dyDescent="0.2">
      <c r="A18" s="290" t="s">
        <v>98</v>
      </c>
      <c r="B18" s="123"/>
      <c r="C18" s="123"/>
      <c r="D18" s="123"/>
      <c r="E18" s="123"/>
      <c r="F18" s="123"/>
      <c r="G18" s="123"/>
      <c r="H18" s="123"/>
      <c r="I18" s="123"/>
      <c r="J18" s="123"/>
      <c r="K18" s="123"/>
      <c r="L18" s="123"/>
      <c r="M18" s="123"/>
      <c r="N18" s="123"/>
      <c r="O18" s="123"/>
      <c r="P18" s="123"/>
      <c r="Q18" s="123"/>
      <c r="R18" s="34"/>
      <c r="S18" s="34"/>
      <c r="T18" s="34"/>
      <c r="U18" s="34"/>
      <c r="V18" s="34"/>
      <c r="W18" s="34"/>
      <c r="X18" s="34"/>
      <c r="Y18" s="34"/>
      <c r="Z18" s="34"/>
      <c r="AA18" s="34"/>
      <c r="AB18" s="34"/>
      <c r="AC18" s="34"/>
      <c r="AD18" s="291"/>
      <c r="AE18" s="291"/>
      <c r="AF18" s="291"/>
      <c r="AG18" s="291"/>
      <c r="AH18" s="291"/>
      <c r="AI18" s="291"/>
    </row>
    <row r="19" spans="1:36" x14ac:dyDescent="0.2">
      <c r="A19" s="292" t="s">
        <v>241</v>
      </c>
      <c r="B19" s="123"/>
      <c r="C19" s="123"/>
      <c r="D19" s="123"/>
      <c r="E19" s="123"/>
      <c r="F19" s="123"/>
      <c r="G19" s="123"/>
      <c r="H19" s="123"/>
      <c r="I19" s="123"/>
      <c r="J19" s="123"/>
      <c r="K19" s="123"/>
      <c r="L19" s="123"/>
      <c r="M19" s="123"/>
      <c r="N19" s="123"/>
      <c r="O19" s="123"/>
      <c r="P19" s="123"/>
      <c r="Q19" s="123"/>
      <c r="R19" s="34"/>
      <c r="S19" s="34"/>
      <c r="T19" s="34"/>
      <c r="U19" s="34"/>
      <c r="V19" s="34"/>
      <c r="W19" s="34"/>
      <c r="X19" s="34"/>
      <c r="Y19" s="34"/>
      <c r="Z19" s="34"/>
      <c r="AA19" s="34"/>
      <c r="AB19" s="34"/>
      <c r="AC19" s="34"/>
      <c r="AD19" s="291"/>
      <c r="AE19" s="291"/>
      <c r="AF19" s="291"/>
      <c r="AG19" s="291"/>
      <c r="AH19" s="291"/>
      <c r="AI19" s="291"/>
    </row>
    <row r="20" spans="1:36" x14ac:dyDescent="0.2">
      <c r="A20" s="292" t="s">
        <v>436</v>
      </c>
      <c r="B20" s="123"/>
      <c r="C20" s="123"/>
      <c r="D20" s="123"/>
      <c r="E20" s="123"/>
      <c r="F20" s="123"/>
      <c r="G20" s="123"/>
      <c r="H20" s="123"/>
      <c r="I20" s="123"/>
      <c r="J20" s="123"/>
      <c r="K20" s="123"/>
      <c r="L20" s="123"/>
      <c r="M20" s="123"/>
      <c r="N20" s="123"/>
      <c r="O20" s="123"/>
      <c r="P20" s="123"/>
      <c r="Q20" s="123"/>
      <c r="R20" s="34"/>
      <c r="S20" s="34"/>
      <c r="T20" s="34"/>
      <c r="U20" s="34"/>
      <c r="V20" s="34"/>
      <c r="W20" s="34"/>
      <c r="X20" s="34"/>
      <c r="Y20" s="34"/>
      <c r="Z20" s="34"/>
      <c r="AA20" s="34"/>
      <c r="AB20" s="34"/>
      <c r="AC20" s="34"/>
      <c r="AD20" s="291"/>
      <c r="AE20" s="291"/>
      <c r="AF20" s="291"/>
      <c r="AG20" s="291"/>
      <c r="AH20" s="291"/>
      <c r="AI20" s="291"/>
    </row>
    <row r="21" spans="1:36" x14ac:dyDescent="0.2">
      <c r="A21" s="292" t="s">
        <v>444</v>
      </c>
      <c r="B21" s="123"/>
      <c r="C21" s="123"/>
      <c r="D21" s="123"/>
      <c r="E21" s="123"/>
      <c r="F21" s="123"/>
      <c r="G21" s="123"/>
      <c r="H21" s="123"/>
      <c r="I21" s="123"/>
      <c r="J21" s="114"/>
      <c r="K21" s="114"/>
      <c r="L21" s="114"/>
      <c r="M21" s="114"/>
      <c r="N21" s="114"/>
      <c r="O21" s="114"/>
      <c r="P21" s="114"/>
      <c r="Q21" s="123"/>
      <c r="R21" s="34"/>
      <c r="S21" s="34"/>
      <c r="T21" s="34"/>
      <c r="U21" s="34"/>
      <c r="V21" s="34"/>
      <c r="W21" s="34"/>
      <c r="X21" s="34"/>
      <c r="Y21" s="34"/>
      <c r="Z21" s="34"/>
      <c r="AA21" s="34"/>
      <c r="AB21" s="34"/>
      <c r="AC21" s="34"/>
      <c r="AD21" s="291"/>
      <c r="AE21" s="291"/>
      <c r="AF21" s="291"/>
      <c r="AG21" s="291"/>
      <c r="AH21" s="291"/>
      <c r="AI21" s="291"/>
    </row>
    <row r="22" spans="1:36" x14ac:dyDescent="0.2">
      <c r="A22" s="292" t="s">
        <v>520</v>
      </c>
      <c r="B22" s="123"/>
      <c r="C22" s="123"/>
      <c r="D22" s="123"/>
      <c r="E22" s="123"/>
      <c r="F22" s="123"/>
      <c r="G22" s="123"/>
      <c r="H22" s="123"/>
      <c r="I22" s="123"/>
      <c r="J22" s="123"/>
      <c r="K22" s="123"/>
      <c r="L22" s="123"/>
      <c r="M22" s="123"/>
      <c r="N22" s="123"/>
      <c r="O22" s="123"/>
      <c r="P22" s="123"/>
      <c r="Q22" s="123"/>
      <c r="R22" s="34"/>
      <c r="S22" s="34"/>
      <c r="T22" s="34"/>
      <c r="U22" s="34"/>
      <c r="V22" s="34"/>
      <c r="W22" s="34"/>
      <c r="X22" s="34"/>
      <c r="Y22" s="34"/>
      <c r="Z22" s="34"/>
      <c r="AA22" s="34"/>
      <c r="AB22" s="34"/>
      <c r="AC22" s="34"/>
      <c r="AD22" s="291"/>
      <c r="AE22" s="291"/>
      <c r="AF22" s="291"/>
      <c r="AG22" s="291"/>
      <c r="AH22" s="291"/>
      <c r="AI22" s="291"/>
    </row>
    <row r="23" spans="1:36" x14ac:dyDescent="0.2">
      <c r="A23" s="292" t="s">
        <v>532</v>
      </c>
      <c r="B23" s="123"/>
      <c r="C23" s="123"/>
      <c r="D23" s="123"/>
      <c r="E23" s="123"/>
      <c r="F23" s="123"/>
      <c r="G23" s="123"/>
      <c r="H23" s="123"/>
      <c r="I23" s="123"/>
      <c r="J23" s="122"/>
      <c r="K23" s="123"/>
      <c r="L23" s="123"/>
      <c r="M23" s="123"/>
      <c r="N23" s="123"/>
      <c r="O23" s="123"/>
      <c r="P23" s="123"/>
      <c r="Q23" s="123"/>
      <c r="R23" s="34"/>
      <c r="S23" s="34"/>
      <c r="T23" s="34"/>
      <c r="U23" s="34"/>
      <c r="V23" s="34"/>
      <c r="W23" s="34"/>
      <c r="X23" s="34"/>
      <c r="Y23" s="34"/>
      <c r="Z23" s="34"/>
      <c r="AA23" s="34"/>
      <c r="AB23" s="34"/>
      <c r="AC23" s="34"/>
      <c r="AD23" s="291"/>
      <c r="AE23" s="291"/>
      <c r="AF23" s="291"/>
      <c r="AG23" s="291"/>
      <c r="AH23" s="291"/>
      <c r="AI23" s="291"/>
    </row>
    <row r="24" spans="1:36" x14ac:dyDescent="0.2">
      <c r="A24" s="292" t="s">
        <v>547</v>
      </c>
      <c r="B24" s="123"/>
      <c r="C24" s="123"/>
      <c r="D24" s="123"/>
      <c r="E24" s="123"/>
      <c r="F24" s="123"/>
      <c r="G24" s="123"/>
      <c r="H24" s="123"/>
      <c r="I24" s="123"/>
      <c r="J24" s="122"/>
      <c r="K24" s="123"/>
      <c r="L24" s="123"/>
      <c r="M24" s="123"/>
      <c r="N24" s="123"/>
      <c r="O24" s="123"/>
      <c r="P24" s="123"/>
      <c r="Q24" s="123"/>
      <c r="R24" s="34"/>
      <c r="S24" s="34"/>
      <c r="T24" s="34"/>
      <c r="U24" s="34"/>
      <c r="V24" s="34"/>
      <c r="W24" s="34"/>
      <c r="X24" s="34"/>
      <c r="Y24" s="34"/>
      <c r="Z24" s="34"/>
      <c r="AA24" s="34"/>
      <c r="AB24" s="34"/>
      <c r="AC24" s="34"/>
      <c r="AD24" s="291"/>
      <c r="AE24" s="291"/>
      <c r="AF24" s="291"/>
      <c r="AG24" s="291"/>
      <c r="AH24" s="291"/>
      <c r="AI24" s="291"/>
    </row>
    <row r="25" spans="1:36" x14ac:dyDescent="0.2">
      <c r="A25" s="292" t="s">
        <v>555</v>
      </c>
      <c r="B25" s="123"/>
      <c r="C25" s="123"/>
      <c r="D25" s="123"/>
      <c r="E25" s="123"/>
      <c r="F25" s="123"/>
      <c r="G25" s="123"/>
      <c r="H25" s="123"/>
      <c r="I25" s="123"/>
      <c r="J25" s="122"/>
      <c r="L25" s="123"/>
      <c r="M25" s="123"/>
      <c r="N25" s="123"/>
      <c r="O25" s="123"/>
      <c r="P25" s="123"/>
      <c r="Q25" s="123"/>
      <c r="R25" s="123"/>
      <c r="S25" s="34"/>
      <c r="T25" s="34"/>
      <c r="U25" s="34"/>
      <c r="V25" s="34"/>
      <c r="W25" s="34"/>
      <c r="X25" s="34"/>
      <c r="Y25" s="34"/>
      <c r="Z25" s="34"/>
      <c r="AA25" s="34"/>
      <c r="AB25" s="34"/>
      <c r="AC25" s="34"/>
      <c r="AD25" s="291"/>
      <c r="AE25" s="291"/>
      <c r="AF25" s="291"/>
      <c r="AG25" s="291"/>
      <c r="AH25" s="291"/>
      <c r="AI25" s="291"/>
    </row>
    <row r="26" spans="1:36" x14ac:dyDescent="0.2">
      <c r="A26" s="292" t="s">
        <v>578</v>
      </c>
      <c r="B26" s="123"/>
      <c r="C26" s="123"/>
      <c r="D26" s="123"/>
      <c r="E26" s="123"/>
      <c r="F26" s="123"/>
      <c r="G26" s="123"/>
      <c r="H26" s="123"/>
      <c r="I26" s="123"/>
      <c r="J26" s="122"/>
      <c r="L26" s="123"/>
      <c r="M26" s="123"/>
      <c r="N26" s="123"/>
      <c r="O26" s="123"/>
      <c r="P26" s="123"/>
      <c r="Q26" s="123"/>
      <c r="R26" s="123"/>
      <c r="S26" s="123"/>
      <c r="T26" s="34"/>
      <c r="U26" s="34"/>
      <c r="V26" s="34"/>
      <c r="W26" s="34"/>
      <c r="X26" s="34"/>
      <c r="Y26" s="34"/>
      <c r="Z26" s="34"/>
      <c r="AA26" s="34"/>
      <c r="AB26" s="34"/>
      <c r="AC26" s="34"/>
      <c r="AD26" s="291"/>
      <c r="AE26" s="291"/>
      <c r="AF26" s="291"/>
      <c r="AG26" s="291"/>
      <c r="AH26" s="291"/>
      <c r="AI26" s="291"/>
    </row>
    <row r="27" spans="1:36" x14ac:dyDescent="0.2">
      <c r="A27" s="292" t="s">
        <v>581</v>
      </c>
      <c r="B27" s="123"/>
      <c r="C27" s="123"/>
      <c r="D27" s="123"/>
      <c r="E27" s="123"/>
      <c r="F27" s="123"/>
      <c r="G27" s="123"/>
      <c r="H27" s="123"/>
      <c r="I27" s="123"/>
      <c r="J27" s="122"/>
      <c r="L27" s="123"/>
      <c r="M27" s="123"/>
      <c r="N27" s="123"/>
      <c r="O27" s="123"/>
      <c r="P27" s="123"/>
      <c r="Q27" s="123"/>
      <c r="R27" s="123"/>
      <c r="S27" s="123"/>
      <c r="T27" s="34"/>
      <c r="U27" s="34"/>
      <c r="V27" s="34"/>
      <c r="W27" s="34"/>
      <c r="X27" s="34"/>
      <c r="Y27" s="34"/>
      <c r="Z27" s="34"/>
      <c r="AA27" s="34"/>
      <c r="AB27" s="34"/>
      <c r="AC27" s="34"/>
      <c r="AD27" s="291"/>
      <c r="AE27" s="291"/>
      <c r="AF27" s="291"/>
      <c r="AG27" s="291"/>
      <c r="AH27" s="291"/>
      <c r="AI27" s="291"/>
    </row>
    <row r="28" spans="1:36" x14ac:dyDescent="0.2">
      <c r="A28" s="292" t="s">
        <v>584</v>
      </c>
      <c r="B28" s="123"/>
      <c r="C28" s="123"/>
      <c r="D28" s="123"/>
      <c r="E28" s="123"/>
      <c r="F28" s="123"/>
      <c r="G28" s="123"/>
      <c r="H28" s="123"/>
      <c r="I28" s="123"/>
      <c r="J28" s="122"/>
      <c r="L28" s="123"/>
      <c r="M28" s="123"/>
      <c r="N28" s="123"/>
      <c r="O28" s="123"/>
      <c r="P28" s="123"/>
      <c r="Q28" s="123">
        <v>18.268922228804421</v>
      </c>
      <c r="R28" s="123">
        <v>18.687350227904599</v>
      </c>
      <c r="S28" s="123">
        <v>19.326190178463726</v>
      </c>
      <c r="T28" s="123">
        <v>20.141337190253591</v>
      </c>
      <c r="U28" s="34"/>
      <c r="V28" s="34"/>
      <c r="W28" s="34"/>
      <c r="X28" s="34"/>
      <c r="Y28" s="34"/>
      <c r="Z28" s="34"/>
      <c r="AA28" s="34"/>
      <c r="AB28" s="34"/>
      <c r="AC28" s="34"/>
      <c r="AD28" s="291"/>
      <c r="AE28" s="291"/>
      <c r="AF28" s="291"/>
      <c r="AG28" s="291"/>
      <c r="AH28" s="291"/>
      <c r="AI28" s="291"/>
    </row>
    <row r="29" spans="1:36" x14ac:dyDescent="0.2">
      <c r="A29" s="292" t="s">
        <v>595</v>
      </c>
      <c r="B29" s="123"/>
      <c r="C29" s="123"/>
      <c r="D29" s="123"/>
      <c r="E29" s="123"/>
      <c r="F29" s="123"/>
      <c r="G29" s="123"/>
      <c r="H29" s="123"/>
      <c r="I29" s="123"/>
      <c r="J29" s="122"/>
      <c r="L29" s="123"/>
      <c r="M29" s="123"/>
      <c r="N29" s="123"/>
      <c r="O29" s="123"/>
      <c r="P29" s="123"/>
      <c r="Q29" s="123">
        <v>18.363382731558449</v>
      </c>
      <c r="R29" s="123">
        <v>18.956354021320262</v>
      </c>
      <c r="S29" s="123">
        <v>19.661472604430944</v>
      </c>
      <c r="T29" s="123">
        <v>20.387441210243125</v>
      </c>
      <c r="U29" s="34"/>
      <c r="V29" s="34"/>
      <c r="W29" s="34"/>
      <c r="X29" s="34"/>
      <c r="Y29" s="34"/>
      <c r="Z29" s="34"/>
      <c r="AA29" s="34"/>
      <c r="AB29" s="34"/>
      <c r="AC29" s="34"/>
      <c r="AD29" s="291"/>
      <c r="AE29" s="291"/>
      <c r="AF29" s="291"/>
      <c r="AG29" s="291"/>
      <c r="AH29" s="291"/>
      <c r="AI29" s="291"/>
    </row>
    <row r="30" spans="1:36" x14ac:dyDescent="0.2">
      <c r="A30" s="292" t="s">
        <v>605</v>
      </c>
      <c r="B30" s="123"/>
      <c r="C30" s="123"/>
      <c r="D30" s="123"/>
      <c r="E30" s="123"/>
      <c r="F30" s="123"/>
      <c r="G30" s="123"/>
      <c r="H30" s="123"/>
      <c r="I30" s="123"/>
      <c r="J30" s="123"/>
      <c r="K30" s="123"/>
      <c r="L30" s="123"/>
      <c r="M30" s="123"/>
      <c r="N30" s="34"/>
      <c r="O30" s="34"/>
      <c r="P30" s="34"/>
      <c r="Q30" s="123">
        <v>8.4802790979665589E-8</v>
      </c>
      <c r="R30" s="123">
        <v>-5.3811551836702168E-8</v>
      </c>
      <c r="S30" s="123">
        <v>2.3047816335974857E-7</v>
      </c>
      <c r="T30" s="123">
        <v>4.1999178034757276E-7</v>
      </c>
      <c r="U30" s="123">
        <v>0</v>
      </c>
      <c r="V30" s="34"/>
      <c r="W30" s="34"/>
      <c r="X30" s="34"/>
      <c r="Y30" s="34"/>
      <c r="Z30" s="34"/>
      <c r="AA30" s="34"/>
      <c r="AB30" s="34"/>
      <c r="AC30" s="34"/>
      <c r="AD30" s="291"/>
      <c r="AE30" s="291"/>
      <c r="AF30" s="291"/>
      <c r="AG30" s="291"/>
      <c r="AH30" s="291"/>
      <c r="AI30" s="291"/>
    </row>
    <row r="31" spans="1:36" x14ac:dyDescent="0.2">
      <c r="A31" s="290"/>
      <c r="B31" s="123"/>
      <c r="C31" s="123"/>
      <c r="D31" s="123"/>
      <c r="E31" s="123"/>
      <c r="F31" s="123"/>
      <c r="G31" s="123"/>
      <c r="H31" s="123"/>
      <c r="I31" s="123"/>
      <c r="J31" s="123"/>
      <c r="K31" s="123"/>
      <c r="L31" s="123"/>
      <c r="M31" s="123"/>
      <c r="N31" s="123"/>
      <c r="O31" s="194"/>
      <c r="P31" s="123"/>
      <c r="Q31" s="123"/>
      <c r="R31" s="34"/>
      <c r="S31" s="34"/>
      <c r="T31" s="34"/>
      <c r="U31" s="34"/>
      <c r="V31" s="34"/>
      <c r="W31" s="34"/>
      <c r="X31" s="34"/>
      <c r="Y31" s="34"/>
      <c r="Z31" s="34"/>
      <c r="AA31" s="34"/>
      <c r="AB31" s="34"/>
      <c r="AC31" s="34"/>
      <c r="AD31" s="291"/>
      <c r="AE31" s="291"/>
      <c r="AF31" s="291"/>
      <c r="AG31" s="291"/>
      <c r="AH31" s="291"/>
      <c r="AI31" s="291"/>
    </row>
    <row r="32" spans="1:36" x14ac:dyDescent="0.2">
      <c r="A32" s="293"/>
      <c r="B32" s="192"/>
      <c r="C32" s="123"/>
      <c r="D32" s="123"/>
      <c r="E32" s="123"/>
      <c r="F32" s="123"/>
      <c r="G32" s="123"/>
      <c r="H32" s="123"/>
      <c r="I32" s="123"/>
      <c r="J32" s="123"/>
      <c r="K32" s="123"/>
      <c r="L32" s="123"/>
      <c r="M32" s="123"/>
      <c r="N32" s="123"/>
      <c r="O32" s="123"/>
      <c r="P32" s="123"/>
      <c r="Q32" s="123"/>
      <c r="R32" s="34"/>
      <c r="S32" s="34"/>
      <c r="T32" s="34"/>
      <c r="U32" s="34"/>
      <c r="V32" s="34"/>
      <c r="W32" s="34"/>
      <c r="X32" s="34"/>
      <c r="Y32" s="34"/>
      <c r="Z32" s="34"/>
      <c r="AA32" s="34"/>
      <c r="AB32" s="34"/>
      <c r="AC32" s="34"/>
      <c r="AD32" s="34"/>
      <c r="AE32" s="291"/>
      <c r="AF32" s="291"/>
      <c r="AG32" s="291"/>
      <c r="AH32" s="291"/>
      <c r="AI32" s="291"/>
      <c r="AJ32" s="291"/>
    </row>
    <row r="33" spans="1:36" x14ac:dyDescent="0.2">
      <c r="A33" s="294"/>
      <c r="B33" s="291"/>
      <c r="C33" s="34"/>
      <c r="D33" s="34"/>
      <c r="E33" s="34"/>
      <c r="F33" s="34"/>
      <c r="G33" s="34"/>
      <c r="H33" s="34"/>
      <c r="I33" s="34"/>
      <c r="J33" s="34"/>
      <c r="K33" s="34"/>
      <c r="L33" s="34"/>
      <c r="M33" s="295"/>
      <c r="N33" s="34"/>
      <c r="O33" s="295"/>
      <c r="P33" s="295"/>
      <c r="Q33" s="295"/>
      <c r="R33" s="34"/>
      <c r="S33" s="34"/>
      <c r="T33" s="34"/>
      <c r="U33" s="34"/>
      <c r="V33" s="34"/>
      <c r="W33" s="34"/>
      <c r="X33" s="34"/>
      <c r="Y33" s="34"/>
      <c r="Z33" s="34"/>
      <c r="AA33" s="34"/>
      <c r="AB33" s="34"/>
      <c r="AC33" s="34"/>
      <c r="AD33" s="34"/>
      <c r="AE33" s="291"/>
      <c r="AF33" s="291"/>
      <c r="AG33" s="291"/>
      <c r="AH33" s="291"/>
      <c r="AI33" s="291"/>
      <c r="AJ33" s="291"/>
    </row>
    <row r="34" spans="1:36" x14ac:dyDescent="0.2">
      <c r="A34" s="294"/>
      <c r="B34" s="291"/>
      <c r="C34" s="34"/>
      <c r="D34" s="34"/>
      <c r="E34" s="34"/>
      <c r="F34" s="34"/>
      <c r="G34" s="34"/>
      <c r="H34" s="34"/>
      <c r="I34" s="34"/>
      <c r="J34" s="34"/>
      <c r="K34" s="34"/>
      <c r="L34" s="34"/>
      <c r="M34" s="295"/>
      <c r="N34" s="34"/>
      <c r="O34" s="295"/>
      <c r="P34" s="34"/>
      <c r="Q34" s="34"/>
      <c r="R34" s="34"/>
      <c r="S34" s="34"/>
      <c r="T34" s="34"/>
      <c r="U34" s="34"/>
      <c r="V34" s="34"/>
      <c r="W34" s="34"/>
      <c r="X34" s="34"/>
      <c r="Y34" s="34"/>
      <c r="Z34" s="34"/>
      <c r="AA34" s="34"/>
      <c r="AB34" s="34"/>
      <c r="AC34" s="34"/>
      <c r="AD34" s="34"/>
      <c r="AE34" s="291"/>
      <c r="AF34" s="291"/>
      <c r="AG34" s="291"/>
      <c r="AH34" s="291"/>
      <c r="AI34" s="291"/>
      <c r="AJ34" s="291"/>
    </row>
    <row r="35" spans="1:36" x14ac:dyDescent="0.2">
      <c r="A35" s="294"/>
      <c r="B35" s="291"/>
      <c r="C35" s="34"/>
      <c r="D35" s="34"/>
      <c r="E35" s="34"/>
      <c r="F35" s="34"/>
      <c r="G35" s="34"/>
      <c r="H35" s="34"/>
      <c r="I35" s="34"/>
      <c r="J35" s="34"/>
      <c r="K35" s="34"/>
      <c r="L35" s="34"/>
      <c r="M35" s="34"/>
      <c r="N35" s="295"/>
      <c r="O35" s="295"/>
      <c r="P35" s="34"/>
      <c r="Q35" s="34"/>
      <c r="R35" s="34"/>
      <c r="S35" s="34"/>
      <c r="T35" s="34"/>
      <c r="U35" s="34"/>
      <c r="V35" s="34"/>
      <c r="W35" s="34"/>
      <c r="X35" s="34"/>
      <c r="Y35" s="34"/>
      <c r="Z35" s="34"/>
      <c r="AA35" s="34"/>
      <c r="AB35" s="34"/>
      <c r="AC35" s="34"/>
      <c r="AD35" s="34"/>
      <c r="AE35" s="291"/>
      <c r="AF35" s="291"/>
      <c r="AG35" s="291"/>
      <c r="AH35" s="291"/>
      <c r="AI35" s="291"/>
      <c r="AJ35" s="291"/>
    </row>
    <row r="36" spans="1:36" x14ac:dyDescent="0.2">
      <c r="A36" s="294"/>
      <c r="B36" s="291"/>
      <c r="C36" s="34"/>
      <c r="D36" s="34"/>
      <c r="E36" s="34"/>
      <c r="F36" s="34"/>
      <c r="G36" s="34"/>
      <c r="H36" s="34"/>
      <c r="I36" s="34"/>
      <c r="J36" s="34"/>
      <c r="K36" s="34"/>
      <c r="L36" s="34"/>
      <c r="M36" s="295"/>
      <c r="N36" s="34"/>
      <c r="O36" s="295"/>
      <c r="P36" s="295"/>
      <c r="Q36" s="295"/>
      <c r="R36" s="295"/>
      <c r="S36" s="295"/>
      <c r="T36" s="34"/>
      <c r="U36" s="34"/>
      <c r="V36" s="34"/>
      <c r="W36" s="34"/>
      <c r="X36" s="34"/>
      <c r="Y36" s="34"/>
      <c r="Z36" s="34"/>
      <c r="AA36" s="34"/>
      <c r="AB36" s="34"/>
      <c r="AC36" s="34"/>
      <c r="AD36" s="34"/>
      <c r="AE36" s="291"/>
      <c r="AF36" s="291"/>
      <c r="AG36" s="291"/>
      <c r="AH36" s="291"/>
      <c r="AI36" s="291"/>
      <c r="AJ36" s="291"/>
    </row>
    <row r="37" spans="1:36" x14ac:dyDescent="0.2">
      <c r="A37" s="294"/>
      <c r="B37" s="34"/>
      <c r="C37" s="34"/>
      <c r="D37" s="34"/>
      <c r="E37" s="34"/>
      <c r="F37" s="34"/>
      <c r="G37" s="34"/>
      <c r="H37" s="34"/>
      <c r="I37" s="34"/>
      <c r="J37" s="34"/>
      <c r="K37" s="34"/>
      <c r="L37" s="34"/>
      <c r="M37" s="34"/>
      <c r="N37" s="34"/>
      <c r="O37" s="34"/>
      <c r="P37" s="295"/>
      <c r="Q37" s="34"/>
      <c r="R37" s="34"/>
      <c r="S37" s="34"/>
      <c r="T37" s="34"/>
      <c r="U37" s="34"/>
      <c r="V37" s="34"/>
      <c r="W37" s="34"/>
      <c r="X37" s="34"/>
      <c r="Y37" s="34"/>
      <c r="Z37" s="34"/>
      <c r="AA37" s="34"/>
      <c r="AB37" s="34"/>
      <c r="AC37" s="34"/>
      <c r="AD37" s="34"/>
      <c r="AE37" s="291"/>
      <c r="AF37" s="291"/>
      <c r="AG37" s="291"/>
      <c r="AH37" s="291"/>
      <c r="AI37" s="291"/>
      <c r="AJ37" s="291"/>
    </row>
    <row r="38" spans="1:36" x14ac:dyDescent="0.2">
      <c r="A38" s="294"/>
      <c r="B38" s="34"/>
      <c r="C38" s="34"/>
      <c r="D38" s="34"/>
      <c r="E38" s="34"/>
      <c r="F38" s="34"/>
      <c r="G38" s="34"/>
      <c r="H38" s="34"/>
      <c r="I38" s="34"/>
      <c r="J38" s="34"/>
      <c r="K38" s="34"/>
      <c r="L38" s="34"/>
      <c r="M38" s="34"/>
      <c r="N38" s="34"/>
      <c r="O38" s="295"/>
      <c r="P38" s="34"/>
      <c r="Q38" s="295"/>
      <c r="R38" s="295"/>
      <c r="S38" s="295"/>
      <c r="T38" s="295"/>
      <c r="U38" s="34"/>
      <c r="V38" s="34"/>
      <c r="W38" s="34"/>
      <c r="X38" s="34"/>
      <c r="Y38" s="34"/>
      <c r="Z38" s="34"/>
      <c r="AA38" s="34"/>
      <c r="AB38" s="34"/>
      <c r="AC38" s="34"/>
      <c r="AD38" s="34"/>
      <c r="AE38" s="291"/>
      <c r="AF38" s="291"/>
      <c r="AG38" s="291"/>
      <c r="AH38" s="291"/>
      <c r="AI38" s="291"/>
      <c r="AJ38" s="291"/>
    </row>
    <row r="39" spans="1:36" x14ac:dyDescent="0.2">
      <c r="A39" s="294"/>
      <c r="B39" s="291"/>
      <c r="C39" s="34"/>
      <c r="D39" s="34"/>
      <c r="E39" s="34"/>
      <c r="F39" s="34"/>
      <c r="G39" s="34"/>
      <c r="H39" s="34"/>
      <c r="I39" s="34"/>
      <c r="J39" s="34"/>
      <c r="K39" s="34"/>
      <c r="L39" s="34"/>
      <c r="M39" s="34"/>
      <c r="N39" s="34"/>
      <c r="O39" s="34"/>
      <c r="P39" s="34"/>
      <c r="Q39" s="295"/>
      <c r="R39" s="34"/>
      <c r="S39" s="34"/>
      <c r="T39" s="34"/>
      <c r="U39" s="34"/>
      <c r="V39" s="34"/>
      <c r="W39" s="34"/>
      <c r="X39" s="34"/>
      <c r="Y39" s="34"/>
      <c r="Z39" s="34"/>
      <c r="AA39" s="34"/>
      <c r="AB39" s="34"/>
      <c r="AC39" s="34"/>
      <c r="AD39" s="34"/>
      <c r="AE39" s="291"/>
      <c r="AF39" s="291"/>
      <c r="AG39" s="291"/>
      <c r="AH39" s="291"/>
      <c r="AI39" s="291"/>
      <c r="AJ39" s="291"/>
    </row>
    <row r="40" spans="1:36" x14ac:dyDescent="0.2">
      <c r="A40" s="294"/>
      <c r="B40" s="291"/>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291"/>
      <c r="AF40" s="291"/>
      <c r="AG40" s="291"/>
      <c r="AH40" s="291"/>
      <c r="AI40" s="291"/>
      <c r="AJ40" s="291"/>
    </row>
    <row r="41" spans="1:36" x14ac:dyDescent="0.2">
      <c r="A41" s="294"/>
      <c r="B41" s="291"/>
      <c r="C41" s="34"/>
      <c r="D41" s="34"/>
      <c r="E41" s="34"/>
      <c r="F41" s="34"/>
      <c r="G41" s="34"/>
      <c r="H41" s="34"/>
      <c r="I41" s="34"/>
      <c r="J41" s="34"/>
      <c r="K41" s="34"/>
      <c r="L41" s="34"/>
      <c r="M41" s="34"/>
      <c r="N41" s="34"/>
      <c r="O41" s="34"/>
      <c r="P41" s="34"/>
      <c r="Q41" s="295"/>
      <c r="R41" s="34"/>
      <c r="S41" s="295"/>
      <c r="T41" s="34"/>
      <c r="U41" s="34"/>
      <c r="V41" s="34"/>
      <c r="W41" s="34"/>
      <c r="X41" s="34"/>
      <c r="Y41" s="34"/>
      <c r="Z41" s="34"/>
      <c r="AA41" s="34"/>
      <c r="AB41" s="34"/>
      <c r="AC41" s="34"/>
      <c r="AD41" s="34"/>
      <c r="AE41" s="291"/>
      <c r="AF41" s="291"/>
      <c r="AG41" s="291"/>
      <c r="AH41" s="291"/>
      <c r="AI41" s="291"/>
      <c r="AJ41" s="291"/>
    </row>
    <row r="42" spans="1:36" x14ac:dyDescent="0.2">
      <c r="A42" s="294"/>
      <c r="B42" s="291"/>
      <c r="C42" s="34"/>
      <c r="D42" s="34"/>
      <c r="E42" s="34"/>
      <c r="F42" s="34"/>
      <c r="G42" s="34"/>
      <c r="H42" s="34"/>
      <c r="I42" s="34"/>
      <c r="J42" s="34"/>
      <c r="K42" s="34"/>
      <c r="L42" s="34"/>
      <c r="M42" s="34"/>
      <c r="N42" s="34"/>
      <c r="O42" s="34"/>
      <c r="P42" s="34"/>
      <c r="Q42" s="34"/>
      <c r="R42" s="34"/>
      <c r="S42" s="295"/>
      <c r="T42" s="34"/>
      <c r="U42" s="34"/>
      <c r="V42" s="34"/>
      <c r="W42" s="34"/>
      <c r="X42" s="34"/>
      <c r="Y42" s="34"/>
      <c r="Z42" s="34"/>
      <c r="AA42" s="34"/>
      <c r="AB42" s="34"/>
      <c r="AC42" s="34"/>
      <c r="AD42" s="34"/>
      <c r="AE42" s="291"/>
      <c r="AF42" s="291"/>
      <c r="AG42" s="291"/>
      <c r="AH42" s="291"/>
      <c r="AI42" s="291"/>
      <c r="AJ42" s="291"/>
    </row>
    <row r="43" spans="1:36" x14ac:dyDescent="0.2">
      <c r="A43" s="294"/>
      <c r="B43" s="291"/>
      <c r="C43" s="34"/>
      <c r="D43" s="34"/>
      <c r="E43" s="34"/>
      <c r="F43" s="34"/>
      <c r="G43" s="34"/>
      <c r="H43" s="34"/>
      <c r="I43" s="34"/>
      <c r="J43" s="34"/>
      <c r="K43" s="34"/>
      <c r="L43" s="34"/>
      <c r="M43" s="34"/>
      <c r="N43" s="34"/>
      <c r="O43" s="34"/>
      <c r="P43" s="34"/>
      <c r="Q43" s="34"/>
      <c r="R43" s="295"/>
      <c r="S43" s="34"/>
      <c r="T43" s="34"/>
      <c r="U43" s="34"/>
      <c r="V43" s="34"/>
      <c r="W43" s="34"/>
      <c r="X43" s="34"/>
      <c r="Y43" s="34"/>
      <c r="Z43" s="34"/>
      <c r="AA43" s="34"/>
      <c r="AB43" s="34"/>
      <c r="AC43" s="34"/>
      <c r="AD43" s="34"/>
      <c r="AE43" s="291"/>
      <c r="AF43" s="291"/>
      <c r="AG43" s="291"/>
      <c r="AH43" s="291"/>
      <c r="AI43" s="291"/>
      <c r="AJ43" s="291"/>
    </row>
    <row r="44" spans="1:36" x14ac:dyDescent="0.2">
      <c r="A44" s="294"/>
      <c r="B44" s="291"/>
      <c r="C44" s="34"/>
      <c r="D44" s="34"/>
      <c r="E44" s="34"/>
      <c r="F44" s="34"/>
      <c r="G44" s="34"/>
      <c r="H44" s="34"/>
      <c r="I44" s="34"/>
      <c r="J44" s="34"/>
      <c r="K44" s="34"/>
      <c r="L44" s="34"/>
      <c r="M44" s="34"/>
      <c r="N44" s="34"/>
      <c r="O44" s="34"/>
      <c r="P44" s="34"/>
      <c r="Q44" s="295"/>
      <c r="R44" s="295"/>
      <c r="S44" s="295"/>
      <c r="T44" s="34"/>
      <c r="U44" s="34"/>
      <c r="V44" s="295"/>
      <c r="W44" s="34"/>
      <c r="X44" s="34"/>
      <c r="Y44" s="34"/>
      <c r="Z44" s="34"/>
      <c r="AA44" s="34"/>
      <c r="AB44" s="34"/>
      <c r="AC44" s="34"/>
      <c r="AD44" s="296"/>
      <c r="AE44" s="297"/>
      <c r="AF44" s="297"/>
      <c r="AG44" s="297"/>
      <c r="AH44" s="291"/>
      <c r="AI44" s="291"/>
      <c r="AJ44" s="291"/>
    </row>
    <row r="45" spans="1:36" x14ac:dyDescent="0.2">
      <c r="A45" s="294"/>
      <c r="B45" s="291"/>
      <c r="C45" s="34"/>
      <c r="D45" s="34"/>
      <c r="E45" s="34"/>
      <c r="F45" s="34"/>
      <c r="G45" s="34"/>
      <c r="H45" s="34"/>
      <c r="I45" s="34"/>
      <c r="J45" s="34"/>
      <c r="K45" s="34"/>
      <c r="L45" s="34"/>
      <c r="M45" s="34"/>
      <c r="N45" s="34"/>
      <c r="O45" s="34"/>
      <c r="P45" s="34"/>
      <c r="Q45" s="34"/>
      <c r="R45" s="295"/>
      <c r="S45" s="295"/>
      <c r="T45" s="34"/>
      <c r="U45" s="34"/>
      <c r="V45" s="295"/>
      <c r="W45" s="34"/>
      <c r="X45" s="34"/>
      <c r="Y45" s="34"/>
      <c r="Z45" s="34"/>
      <c r="AA45" s="34"/>
      <c r="AB45" s="34"/>
      <c r="AC45" s="34"/>
      <c r="AD45" s="296"/>
      <c r="AE45" s="297"/>
      <c r="AF45" s="297"/>
      <c r="AG45" s="297"/>
      <c r="AH45" s="291"/>
      <c r="AI45" s="291"/>
      <c r="AJ45" s="291"/>
    </row>
    <row r="46" spans="1:36" x14ac:dyDescent="0.2">
      <c r="A46" s="294"/>
      <c r="B46" s="34"/>
      <c r="C46" s="34"/>
      <c r="D46" s="34"/>
      <c r="E46" s="34"/>
      <c r="F46" s="34"/>
      <c r="G46" s="34"/>
      <c r="H46" s="34"/>
      <c r="I46" s="34"/>
      <c r="J46" s="34"/>
      <c r="K46" s="34"/>
      <c r="L46" s="34"/>
      <c r="M46" s="34"/>
      <c r="N46" s="34"/>
      <c r="O46" s="34"/>
      <c r="P46" s="34"/>
      <c r="Q46" s="34"/>
      <c r="R46" s="295"/>
      <c r="S46" s="295"/>
      <c r="T46" s="295"/>
      <c r="U46" s="34"/>
      <c r="V46" s="34"/>
      <c r="W46" s="34"/>
      <c r="X46" s="34"/>
      <c r="Y46" s="34"/>
      <c r="Z46" s="34"/>
      <c r="AA46" s="34"/>
      <c r="AB46" s="34"/>
      <c r="AC46" s="34"/>
      <c r="AD46" s="296"/>
      <c r="AE46" s="297"/>
      <c r="AF46" s="297"/>
      <c r="AG46" s="297"/>
      <c r="AH46" s="291"/>
      <c r="AI46" s="291"/>
      <c r="AJ46" s="291"/>
    </row>
    <row r="47" spans="1:36" x14ac:dyDescent="0.2">
      <c r="A47" s="294"/>
      <c r="B47" s="34"/>
      <c r="C47" s="34"/>
      <c r="D47" s="34"/>
      <c r="E47" s="34"/>
      <c r="F47" s="34"/>
      <c r="G47" s="34"/>
      <c r="H47" s="34"/>
      <c r="I47" s="34"/>
      <c r="J47" s="34"/>
      <c r="K47" s="34"/>
      <c r="L47" s="34"/>
      <c r="M47" s="34"/>
      <c r="N47" s="34"/>
      <c r="O47" s="34"/>
      <c r="P47" s="34"/>
      <c r="Q47" s="34"/>
      <c r="R47" s="295"/>
      <c r="S47" s="34"/>
      <c r="T47" s="34"/>
      <c r="U47" s="34"/>
      <c r="V47" s="34"/>
      <c r="W47" s="34"/>
      <c r="X47" s="34"/>
      <c r="Y47" s="34"/>
      <c r="Z47" s="34"/>
      <c r="AA47" s="34"/>
      <c r="AB47" s="34"/>
      <c r="AC47" s="34"/>
      <c r="AD47" s="296"/>
      <c r="AE47" s="297"/>
      <c r="AF47" s="297"/>
      <c r="AG47" s="297"/>
      <c r="AH47" s="291"/>
      <c r="AI47" s="291"/>
      <c r="AJ47" s="291"/>
    </row>
    <row r="48" spans="1:36" x14ac:dyDescent="0.2">
      <c r="A48" s="294"/>
      <c r="B48" s="34"/>
      <c r="C48" s="34"/>
      <c r="D48" s="34"/>
      <c r="E48" s="34"/>
      <c r="F48" s="34"/>
      <c r="G48" s="34"/>
      <c r="H48" s="34"/>
      <c r="I48" s="34"/>
      <c r="J48" s="34"/>
      <c r="K48" s="34"/>
      <c r="L48" s="34"/>
      <c r="M48" s="34"/>
      <c r="N48" s="34"/>
      <c r="O48" s="34"/>
      <c r="P48" s="34"/>
      <c r="Q48" s="34"/>
      <c r="R48" s="34"/>
      <c r="S48" s="295"/>
      <c r="T48" s="34"/>
      <c r="U48" s="34"/>
      <c r="V48" s="34"/>
      <c r="W48" s="34"/>
      <c r="X48" s="34"/>
      <c r="Y48" s="34"/>
      <c r="Z48" s="34"/>
      <c r="AA48" s="34"/>
      <c r="AB48" s="34"/>
      <c r="AC48" s="34"/>
      <c r="AD48" s="296"/>
      <c r="AE48" s="297"/>
      <c r="AF48" s="297"/>
      <c r="AG48" s="297"/>
      <c r="AH48" s="291"/>
      <c r="AI48" s="291"/>
      <c r="AJ48" s="291"/>
    </row>
    <row r="49" spans="1:36" x14ac:dyDescent="0.2">
      <c r="A49" s="294"/>
      <c r="B49" s="34"/>
      <c r="C49" s="34"/>
      <c r="D49" s="34"/>
      <c r="E49" s="34"/>
      <c r="F49" s="34"/>
      <c r="G49" s="34"/>
      <c r="H49" s="34"/>
      <c r="I49" s="34"/>
      <c r="J49" s="34"/>
      <c r="K49" s="34"/>
      <c r="L49" s="34"/>
      <c r="M49" s="34"/>
      <c r="N49" s="34"/>
      <c r="O49" s="34"/>
      <c r="P49" s="34"/>
      <c r="Q49" s="34"/>
      <c r="R49" s="34"/>
      <c r="S49" s="298"/>
      <c r="T49" s="34"/>
      <c r="U49" s="34"/>
      <c r="V49" s="34"/>
      <c r="W49" s="34"/>
      <c r="X49" s="34"/>
      <c r="Y49" s="34"/>
      <c r="Z49" s="34"/>
      <c r="AA49" s="34"/>
      <c r="AB49" s="34"/>
      <c r="AC49" s="34"/>
      <c r="AD49" s="296"/>
      <c r="AE49" s="297"/>
      <c r="AF49" s="297"/>
      <c r="AG49" s="297"/>
      <c r="AH49" s="291"/>
      <c r="AI49" s="291"/>
      <c r="AJ49" s="291"/>
    </row>
    <row r="50" spans="1:36" x14ac:dyDescent="0.2">
      <c r="A50" s="294"/>
      <c r="B50" s="34"/>
      <c r="C50" s="34"/>
      <c r="D50" s="34"/>
      <c r="E50" s="34"/>
      <c r="F50" s="34"/>
      <c r="G50" s="34"/>
      <c r="H50" s="34"/>
      <c r="I50" s="34"/>
      <c r="J50" s="34"/>
      <c r="K50" s="34"/>
      <c r="L50" s="34"/>
      <c r="M50" s="34"/>
      <c r="N50" s="34"/>
      <c r="O50" s="34"/>
      <c r="P50" s="34"/>
      <c r="Q50" s="34"/>
      <c r="R50" s="34"/>
      <c r="S50" s="34"/>
      <c r="T50" s="34"/>
      <c r="U50" s="295"/>
      <c r="V50" s="295"/>
      <c r="W50" s="34"/>
      <c r="X50" s="34"/>
      <c r="Y50" s="34"/>
      <c r="Z50" s="34"/>
      <c r="AA50" s="34"/>
      <c r="AB50" s="34"/>
      <c r="AC50" s="34"/>
      <c r="AD50" s="296"/>
      <c r="AE50" s="297"/>
      <c r="AF50" s="297"/>
      <c r="AG50" s="297"/>
      <c r="AH50" s="291"/>
      <c r="AI50" s="291"/>
      <c r="AJ50" s="291"/>
    </row>
    <row r="51" spans="1:36" x14ac:dyDescent="0.2">
      <c r="A51" s="294"/>
      <c r="B51" s="34"/>
      <c r="C51" s="34"/>
      <c r="D51" s="34"/>
      <c r="E51" s="34"/>
      <c r="F51" s="34"/>
      <c r="G51" s="34"/>
      <c r="H51" s="34"/>
      <c r="I51" s="34"/>
      <c r="J51" s="34"/>
      <c r="K51" s="34"/>
      <c r="L51" s="34"/>
      <c r="M51" s="34"/>
      <c r="N51" s="34"/>
      <c r="O51" s="34"/>
      <c r="P51" s="34"/>
      <c r="Q51" s="34"/>
      <c r="R51" s="34"/>
      <c r="S51" s="34"/>
      <c r="T51" s="298"/>
      <c r="U51" s="295"/>
      <c r="V51" s="295"/>
      <c r="W51" s="295"/>
      <c r="X51" s="295"/>
      <c r="Y51" s="34"/>
      <c r="Z51" s="34"/>
      <c r="AA51" s="298"/>
      <c r="AB51" s="34"/>
      <c r="AC51" s="34"/>
      <c r="AD51" s="296"/>
      <c r="AE51" s="297"/>
      <c r="AF51" s="297"/>
      <c r="AG51" s="297"/>
      <c r="AH51" s="291"/>
      <c r="AI51" s="291"/>
      <c r="AJ51" s="291"/>
    </row>
    <row r="52" spans="1:36" x14ac:dyDescent="0.2">
      <c r="A52" s="294"/>
      <c r="B52" s="34"/>
      <c r="C52" s="34"/>
      <c r="D52" s="34"/>
      <c r="E52" s="34"/>
      <c r="F52" s="34"/>
      <c r="G52" s="34"/>
      <c r="H52" s="34"/>
      <c r="I52" s="34"/>
      <c r="J52" s="34"/>
      <c r="K52" s="34"/>
      <c r="L52" s="34"/>
      <c r="M52" s="34"/>
      <c r="N52" s="34"/>
      <c r="O52" s="34"/>
      <c r="P52" s="34"/>
      <c r="Q52" s="34"/>
      <c r="R52" s="34"/>
      <c r="S52" s="34"/>
      <c r="T52" s="34"/>
      <c r="U52" s="34"/>
      <c r="V52" s="34"/>
      <c r="W52" s="295"/>
      <c r="X52" s="295"/>
      <c r="Y52" s="34"/>
      <c r="Z52" s="295"/>
      <c r="AA52" s="34"/>
      <c r="AB52" s="34"/>
      <c r="AC52" s="34"/>
      <c r="AD52" s="296"/>
      <c r="AE52" s="297"/>
      <c r="AF52" s="297"/>
      <c r="AG52" s="297"/>
      <c r="AH52" s="291"/>
      <c r="AI52" s="291"/>
      <c r="AJ52" s="291"/>
    </row>
    <row r="53" spans="1:36" x14ac:dyDescent="0.2">
      <c r="A53" s="294"/>
      <c r="B53" s="34"/>
      <c r="C53" s="34"/>
      <c r="D53" s="34"/>
      <c r="E53" s="34"/>
      <c r="F53" s="34"/>
      <c r="G53" s="34"/>
      <c r="H53" s="34"/>
      <c r="I53" s="34"/>
      <c r="J53" s="34"/>
      <c r="K53" s="34"/>
      <c r="L53" s="34"/>
      <c r="M53" s="34"/>
      <c r="N53" s="34"/>
      <c r="O53" s="34"/>
      <c r="P53" s="291"/>
      <c r="Q53" s="291"/>
      <c r="R53" s="291"/>
      <c r="S53" s="291"/>
      <c r="T53" s="34"/>
      <c r="U53" s="295"/>
      <c r="V53" s="295"/>
      <c r="W53" s="295"/>
      <c r="X53" s="295"/>
      <c r="Y53" s="295"/>
      <c r="Z53" s="295"/>
      <c r="AA53" s="34"/>
      <c r="AB53" s="34"/>
      <c r="AC53" s="34"/>
      <c r="AD53" s="296"/>
      <c r="AE53" s="297"/>
      <c r="AF53" s="297"/>
      <c r="AG53" s="297"/>
      <c r="AH53" s="291"/>
      <c r="AI53" s="291"/>
      <c r="AJ53" s="291"/>
    </row>
    <row r="54" spans="1:36" x14ac:dyDescent="0.2">
      <c r="A54" s="294"/>
      <c r="B54" s="34"/>
      <c r="C54" s="34"/>
      <c r="D54" s="34"/>
      <c r="E54" s="34"/>
      <c r="F54" s="34"/>
      <c r="G54" s="34"/>
      <c r="H54" s="34"/>
      <c r="I54" s="34"/>
      <c r="J54" s="34"/>
      <c r="K54" s="34"/>
      <c r="L54" s="34"/>
      <c r="M54" s="34"/>
      <c r="N54" s="34"/>
      <c r="O54" s="34"/>
      <c r="P54" s="291"/>
      <c r="Q54" s="291"/>
      <c r="R54" s="291"/>
      <c r="S54" s="291"/>
      <c r="T54" s="34"/>
      <c r="U54" s="34"/>
      <c r="V54" s="295"/>
      <c r="W54" s="34"/>
      <c r="X54" s="295"/>
      <c r="Y54" s="295"/>
      <c r="Z54" s="295"/>
      <c r="AA54" s="34"/>
      <c r="AB54" s="34"/>
      <c r="AC54" s="34"/>
      <c r="AD54" s="296"/>
      <c r="AE54" s="297"/>
      <c r="AF54" s="297"/>
      <c r="AG54" s="297"/>
      <c r="AH54" s="291"/>
      <c r="AI54" s="291"/>
      <c r="AJ54" s="291"/>
    </row>
    <row r="55" spans="1:36" x14ac:dyDescent="0.2">
      <c r="A55" s="294"/>
      <c r="B55" s="34"/>
      <c r="C55" s="34"/>
      <c r="D55" s="34"/>
      <c r="E55" s="34"/>
      <c r="F55" s="34"/>
      <c r="G55" s="34"/>
      <c r="H55" s="34"/>
      <c r="I55" s="34"/>
      <c r="J55" s="34"/>
      <c r="K55" s="34"/>
      <c r="L55" s="34"/>
      <c r="M55" s="34"/>
      <c r="N55" s="34"/>
      <c r="O55" s="34"/>
      <c r="P55" s="291"/>
      <c r="Q55" s="34"/>
      <c r="R55" s="34"/>
      <c r="S55" s="34"/>
      <c r="T55" s="34"/>
      <c r="U55" s="34"/>
      <c r="V55" s="298"/>
      <c r="W55" s="295"/>
      <c r="X55" s="295"/>
      <c r="Y55" s="295"/>
      <c r="Z55" s="295"/>
      <c r="AA55" s="34"/>
      <c r="AB55" s="34"/>
      <c r="AC55" s="34"/>
      <c r="AD55" s="296"/>
      <c r="AE55" s="297"/>
      <c r="AF55" s="297"/>
      <c r="AG55" s="297"/>
      <c r="AH55" s="291"/>
      <c r="AI55" s="291"/>
      <c r="AJ55" s="291"/>
    </row>
    <row r="56" spans="1:36" x14ac:dyDescent="0.2">
      <c r="A56" s="294"/>
      <c r="B56" s="34"/>
      <c r="C56" s="34"/>
      <c r="D56" s="34"/>
      <c r="E56" s="34"/>
      <c r="F56" s="34"/>
      <c r="G56" s="34"/>
      <c r="H56" s="34"/>
      <c r="I56" s="34"/>
      <c r="J56" s="34"/>
      <c r="K56" s="34"/>
      <c r="L56" s="34"/>
      <c r="M56" s="34"/>
      <c r="N56" s="34"/>
      <c r="O56" s="34"/>
      <c r="P56" s="291"/>
      <c r="Q56" s="34"/>
      <c r="R56" s="34"/>
      <c r="S56" s="34"/>
      <c r="T56" s="34"/>
      <c r="U56" s="34"/>
      <c r="V56" s="34"/>
      <c r="W56" s="295"/>
      <c r="X56" s="295"/>
      <c r="Y56" s="295"/>
      <c r="Z56" s="295"/>
      <c r="AA56" s="34"/>
      <c r="AB56" s="34"/>
      <c r="AC56" s="34"/>
      <c r="AD56" s="299"/>
      <c r="AE56" s="297"/>
      <c r="AF56" s="297"/>
      <c r="AG56" s="297"/>
      <c r="AH56" s="291"/>
      <c r="AI56" s="291"/>
      <c r="AJ56" s="291"/>
    </row>
    <row r="57" spans="1:36" x14ac:dyDescent="0.2">
      <c r="A57" s="294"/>
      <c r="B57" s="34"/>
      <c r="C57" s="34"/>
      <c r="D57" s="34"/>
      <c r="E57" s="34"/>
      <c r="F57" s="34"/>
      <c r="G57" s="34"/>
      <c r="H57" s="34"/>
      <c r="I57" s="34"/>
      <c r="J57" s="34"/>
      <c r="K57" s="34"/>
      <c r="L57" s="34"/>
      <c r="M57" s="34"/>
      <c r="N57" s="34"/>
      <c r="O57" s="34"/>
      <c r="P57" s="291"/>
      <c r="Q57" s="34"/>
      <c r="R57" s="34"/>
      <c r="S57" s="34"/>
      <c r="T57" s="34"/>
      <c r="U57" s="34"/>
      <c r="V57" s="34"/>
      <c r="W57" s="298"/>
      <c r="X57" s="34"/>
      <c r="Y57" s="295"/>
      <c r="Z57" s="295"/>
      <c r="AA57" s="34"/>
      <c r="AB57" s="34"/>
      <c r="AC57" s="34"/>
      <c r="AD57" s="298"/>
      <c r="AE57" s="291"/>
      <c r="AF57" s="291"/>
      <c r="AG57" s="291"/>
      <c r="AH57" s="291"/>
      <c r="AI57" s="291"/>
      <c r="AJ57" s="291"/>
    </row>
    <row r="58" spans="1:36" x14ac:dyDescent="0.2">
      <c r="A58" s="294"/>
      <c r="B58" s="34"/>
      <c r="C58" s="34"/>
      <c r="D58" s="34"/>
      <c r="E58" s="34"/>
      <c r="F58" s="34"/>
      <c r="G58" s="34"/>
      <c r="H58" s="34"/>
      <c r="I58" s="34"/>
      <c r="J58" s="34"/>
      <c r="K58" s="34"/>
      <c r="L58" s="34"/>
      <c r="M58" s="34"/>
      <c r="N58" s="34"/>
      <c r="O58" s="34"/>
      <c r="P58" s="291"/>
      <c r="Q58" s="34"/>
      <c r="R58" s="34"/>
      <c r="S58" s="34"/>
      <c r="T58" s="34"/>
      <c r="U58" s="34"/>
      <c r="V58" s="34"/>
      <c r="W58" s="34"/>
      <c r="X58" s="295"/>
      <c r="Y58" s="295"/>
      <c r="Z58" s="295"/>
      <c r="AA58" s="295"/>
      <c r="AB58" s="295"/>
      <c r="AC58" s="34"/>
      <c r="AD58" s="34"/>
      <c r="AE58" s="291"/>
      <c r="AF58" s="291"/>
      <c r="AG58" s="291"/>
      <c r="AH58" s="291"/>
      <c r="AI58" s="291"/>
      <c r="AJ58" s="291"/>
    </row>
    <row r="59" spans="1:36" x14ac:dyDescent="0.2">
      <c r="A59" s="294"/>
      <c r="B59" s="34"/>
      <c r="C59" s="34"/>
      <c r="D59" s="34"/>
      <c r="E59" s="34"/>
      <c r="F59" s="34"/>
      <c r="G59" s="34"/>
      <c r="H59" s="34"/>
      <c r="I59" s="34"/>
      <c r="J59" s="34"/>
      <c r="K59" s="34"/>
      <c r="L59" s="34"/>
      <c r="M59" s="34"/>
      <c r="N59" s="34"/>
      <c r="O59" s="34"/>
      <c r="P59" s="291"/>
      <c r="Q59" s="34"/>
      <c r="R59" s="34"/>
      <c r="S59" s="34"/>
      <c r="T59" s="34"/>
      <c r="U59" s="34"/>
      <c r="V59" s="34"/>
      <c r="W59" s="34"/>
      <c r="X59" s="298"/>
      <c r="Y59" s="295"/>
      <c r="Z59" s="295"/>
      <c r="AA59" s="34"/>
      <c r="AB59" s="295"/>
      <c r="AC59" s="34"/>
      <c r="AD59" s="34"/>
      <c r="AE59" s="291"/>
      <c r="AF59" s="291"/>
      <c r="AG59" s="291"/>
      <c r="AH59" s="291"/>
      <c r="AI59" s="291"/>
      <c r="AJ59" s="291"/>
    </row>
    <row r="60" spans="1:36" x14ac:dyDescent="0.2">
      <c r="A60" s="294"/>
      <c r="B60" s="34"/>
      <c r="C60" s="34"/>
      <c r="D60" s="34"/>
      <c r="E60" s="34"/>
      <c r="F60" s="34"/>
      <c r="G60" s="34"/>
      <c r="H60" s="34"/>
      <c r="I60" s="34"/>
      <c r="J60" s="34"/>
      <c r="K60" s="34"/>
      <c r="L60" s="34"/>
      <c r="M60" s="34"/>
      <c r="N60" s="34"/>
      <c r="O60" s="34"/>
      <c r="P60" s="34"/>
      <c r="Q60" s="34"/>
      <c r="R60" s="34"/>
      <c r="S60" s="34"/>
      <c r="T60" s="34"/>
      <c r="U60" s="34"/>
      <c r="V60" s="34"/>
      <c r="W60" s="34"/>
      <c r="X60" s="34"/>
      <c r="Y60" s="295"/>
      <c r="Z60" s="295"/>
      <c r="AA60" s="34"/>
      <c r="AB60" s="295"/>
      <c r="AC60" s="295"/>
      <c r="AD60" s="295"/>
      <c r="AE60" s="295"/>
      <c r="AF60" s="291"/>
      <c r="AG60" s="291"/>
      <c r="AH60" s="291"/>
      <c r="AI60" s="291"/>
      <c r="AJ60" s="291"/>
    </row>
    <row r="61" spans="1:36" x14ac:dyDescent="0.2">
      <c r="A61" s="294"/>
      <c r="B61" s="34"/>
      <c r="C61" s="34"/>
      <c r="D61" s="34"/>
      <c r="E61" s="34"/>
      <c r="F61" s="34"/>
      <c r="G61" s="34"/>
      <c r="H61" s="34"/>
      <c r="I61" s="34"/>
      <c r="J61" s="34"/>
      <c r="K61" s="34"/>
      <c r="L61" s="34"/>
      <c r="M61" s="34"/>
      <c r="N61" s="34"/>
      <c r="O61" s="34"/>
      <c r="P61" s="34"/>
      <c r="Q61" s="34"/>
      <c r="R61" s="34"/>
      <c r="S61" s="34"/>
      <c r="T61" s="34"/>
      <c r="U61" s="34"/>
      <c r="V61" s="34"/>
      <c r="W61" s="34"/>
      <c r="X61" s="34"/>
      <c r="Y61" s="298"/>
      <c r="Z61" s="295"/>
      <c r="AA61" s="34"/>
      <c r="AB61" s="295"/>
      <c r="AC61" s="295"/>
      <c r="AD61" s="295"/>
      <c r="AE61" s="295"/>
      <c r="AF61" s="295"/>
      <c r="AG61" s="291"/>
      <c r="AH61" s="291"/>
      <c r="AI61" s="291"/>
      <c r="AJ61" s="291"/>
    </row>
    <row r="62" spans="1:36" x14ac:dyDescent="0.2">
      <c r="A62" s="294"/>
      <c r="B62" s="34"/>
      <c r="C62" s="34"/>
      <c r="D62" s="34"/>
      <c r="E62" s="34"/>
      <c r="F62" s="34"/>
      <c r="G62" s="34"/>
      <c r="H62" s="34"/>
      <c r="I62" s="34"/>
      <c r="J62" s="34"/>
      <c r="K62" s="34"/>
      <c r="L62" s="34"/>
      <c r="M62" s="34"/>
      <c r="N62" s="34"/>
      <c r="O62" s="34"/>
      <c r="P62" s="34"/>
      <c r="Q62" s="34"/>
      <c r="R62" s="34"/>
      <c r="S62" s="34"/>
      <c r="T62" s="34"/>
      <c r="U62" s="34"/>
      <c r="V62" s="34"/>
      <c r="W62" s="34"/>
      <c r="X62" s="34"/>
      <c r="Y62" s="34"/>
      <c r="Z62" s="295"/>
      <c r="AA62" s="34"/>
      <c r="AB62" s="295"/>
      <c r="AC62" s="295"/>
      <c r="AD62" s="295"/>
      <c r="AE62" s="295"/>
      <c r="AF62" s="295"/>
      <c r="AG62" s="291"/>
      <c r="AH62" s="291"/>
      <c r="AI62" s="291"/>
      <c r="AJ62" s="291"/>
    </row>
    <row r="63" spans="1:36" x14ac:dyDescent="0.2">
      <c r="A63" s="294"/>
      <c r="B63" s="34"/>
      <c r="C63" s="34"/>
      <c r="D63" s="34"/>
      <c r="E63" s="34"/>
      <c r="F63" s="34"/>
      <c r="G63" s="34"/>
      <c r="H63" s="34"/>
      <c r="I63" s="34"/>
      <c r="J63" s="34"/>
      <c r="K63" s="34"/>
      <c r="L63" s="34"/>
      <c r="M63" s="34"/>
      <c r="N63" s="34"/>
      <c r="O63" s="34"/>
      <c r="P63" s="34"/>
      <c r="Q63" s="34"/>
      <c r="R63" s="34"/>
      <c r="S63" s="34"/>
      <c r="T63" s="34"/>
      <c r="U63" s="34"/>
      <c r="V63" s="34"/>
      <c r="W63" s="34"/>
      <c r="X63" s="34"/>
      <c r="Y63" s="34"/>
      <c r="Z63" s="298"/>
      <c r="AA63" s="34"/>
      <c r="AB63" s="34"/>
      <c r="AC63" s="34"/>
      <c r="AD63" s="295"/>
      <c r="AE63" s="295"/>
      <c r="AF63" s="295"/>
      <c r="AG63" s="298"/>
      <c r="AH63" s="298"/>
      <c r="AI63" s="291"/>
      <c r="AJ63" s="291"/>
    </row>
    <row r="64" spans="1:36" x14ac:dyDescent="0.2">
      <c r="A64" s="294"/>
      <c r="B64" s="34"/>
      <c r="C64" s="34"/>
      <c r="D64" s="34"/>
      <c r="E64" s="34"/>
      <c r="F64" s="34"/>
      <c r="G64" s="34"/>
      <c r="H64" s="34"/>
      <c r="I64" s="34"/>
      <c r="J64" s="34"/>
      <c r="K64" s="34"/>
      <c r="L64" s="34"/>
      <c r="M64" s="34"/>
      <c r="N64" s="34"/>
      <c r="O64" s="34"/>
      <c r="P64" s="34"/>
      <c r="Q64" s="34"/>
      <c r="R64" s="34"/>
      <c r="S64" s="34"/>
      <c r="T64" s="34"/>
      <c r="U64" s="34"/>
      <c r="V64" s="34"/>
      <c r="W64" s="34"/>
      <c r="X64" s="34"/>
      <c r="Y64" s="34"/>
      <c r="Z64" s="298"/>
      <c r="AA64" s="34"/>
      <c r="AB64" s="295"/>
      <c r="AC64" s="34"/>
      <c r="AD64" s="295"/>
      <c r="AE64" s="34"/>
      <c r="AF64" s="295"/>
      <c r="AG64" s="295"/>
      <c r="AH64" s="298"/>
      <c r="AI64" s="291"/>
      <c r="AJ64" s="291"/>
    </row>
    <row r="65" spans="1:39" x14ac:dyDescent="0.2">
      <c r="A65" s="294"/>
      <c r="B65" s="34"/>
      <c r="C65" s="34"/>
      <c r="D65" s="34"/>
      <c r="E65" s="34"/>
      <c r="F65" s="34"/>
      <c r="G65" s="34"/>
      <c r="H65" s="34"/>
      <c r="I65" s="34"/>
      <c r="J65" s="34"/>
      <c r="K65" s="34"/>
      <c r="L65" s="34"/>
      <c r="M65" s="34"/>
      <c r="N65" s="34"/>
      <c r="O65" s="34"/>
      <c r="P65" s="34"/>
      <c r="Q65" s="34"/>
      <c r="R65" s="34"/>
      <c r="S65" s="34"/>
      <c r="T65" s="34"/>
      <c r="U65" s="34"/>
      <c r="V65" s="34"/>
      <c r="W65" s="34"/>
      <c r="X65" s="34"/>
      <c r="Y65" s="34"/>
      <c r="Z65" s="298"/>
      <c r="AA65" s="34"/>
      <c r="AB65" s="295"/>
      <c r="AC65" s="34"/>
      <c r="AD65" s="295"/>
      <c r="AE65" s="34"/>
      <c r="AF65" s="34"/>
      <c r="AG65" s="34"/>
      <c r="AH65" s="298"/>
      <c r="AI65" s="291"/>
      <c r="AJ65" s="291"/>
    </row>
    <row r="66" spans="1:39" x14ac:dyDescent="0.2">
      <c r="A66" s="294"/>
      <c r="B66" s="34"/>
      <c r="C66" s="34"/>
      <c r="D66" s="34"/>
      <c r="E66" s="34"/>
      <c r="F66" s="34"/>
      <c r="G66" s="34"/>
      <c r="H66" s="34"/>
      <c r="I66" s="34"/>
      <c r="J66" s="34"/>
      <c r="K66" s="34"/>
      <c r="L66" s="34"/>
      <c r="M66" s="34"/>
      <c r="N66" s="34"/>
      <c r="O66" s="34"/>
      <c r="P66" s="34"/>
      <c r="Q66" s="34"/>
      <c r="R66" s="34"/>
      <c r="S66" s="34"/>
      <c r="T66" s="34"/>
      <c r="U66" s="34"/>
      <c r="V66" s="34"/>
      <c r="W66" s="34"/>
      <c r="X66" s="34"/>
      <c r="Y66" s="34"/>
      <c r="Z66" s="298"/>
      <c r="AA66" s="298"/>
      <c r="AB66" s="34"/>
      <c r="AC66" s="295"/>
      <c r="AD66" s="295"/>
      <c r="AE66" s="34"/>
      <c r="AF66" s="34"/>
      <c r="AG66" s="34"/>
      <c r="AH66" s="34"/>
      <c r="AI66" s="291"/>
      <c r="AJ66" s="291"/>
    </row>
    <row r="67" spans="1:39" x14ac:dyDescent="0.2">
      <c r="A67" s="294"/>
      <c r="B67" s="34"/>
      <c r="C67" s="34"/>
      <c r="D67" s="34"/>
      <c r="E67" s="34"/>
      <c r="F67" s="34"/>
      <c r="G67" s="34"/>
      <c r="H67" s="34"/>
      <c r="I67" s="34"/>
      <c r="J67" s="34"/>
      <c r="K67" s="34"/>
      <c r="L67" s="34"/>
      <c r="M67" s="34"/>
      <c r="N67" s="34"/>
      <c r="O67" s="34"/>
      <c r="P67" s="34"/>
      <c r="Q67" s="34"/>
      <c r="R67" s="34"/>
      <c r="S67" s="34"/>
      <c r="T67" s="34"/>
      <c r="U67" s="34"/>
      <c r="V67" s="34"/>
      <c r="W67" s="34"/>
      <c r="X67" s="34"/>
      <c r="Y67" s="34"/>
      <c r="Z67" s="298"/>
      <c r="AA67" s="298"/>
      <c r="AB67" s="34"/>
      <c r="AC67" s="34"/>
      <c r="AD67" s="295"/>
      <c r="AE67" s="295"/>
      <c r="AF67" s="34"/>
      <c r="AG67" s="34"/>
      <c r="AH67" s="34"/>
      <c r="AI67" s="291"/>
      <c r="AJ67" s="291"/>
    </row>
    <row r="68" spans="1:39" x14ac:dyDescent="0.2">
      <c r="A68" s="294"/>
      <c r="B68" s="34"/>
      <c r="C68" s="34"/>
      <c r="D68" s="34"/>
      <c r="E68" s="34"/>
      <c r="F68" s="34"/>
      <c r="G68" s="34"/>
      <c r="H68" s="34"/>
      <c r="I68" s="34"/>
      <c r="J68" s="34"/>
      <c r="K68" s="34"/>
      <c r="L68" s="34"/>
      <c r="M68" s="34"/>
      <c r="N68" s="34"/>
      <c r="O68" s="34"/>
      <c r="P68" s="34"/>
      <c r="Q68" s="34"/>
      <c r="R68" s="34"/>
      <c r="S68" s="34"/>
      <c r="T68" s="34"/>
      <c r="U68" s="34"/>
      <c r="V68" s="34"/>
      <c r="W68" s="34"/>
      <c r="X68" s="295"/>
      <c r="Y68" s="295"/>
      <c r="Z68" s="34"/>
      <c r="AA68" s="34"/>
      <c r="AB68" s="298"/>
      <c r="AC68" s="34"/>
      <c r="AD68" s="34"/>
      <c r="AE68" s="34"/>
      <c r="AF68" s="34"/>
      <c r="AG68" s="34"/>
      <c r="AH68" s="34"/>
      <c r="AI68" s="34"/>
      <c r="AJ68" s="291"/>
    </row>
    <row r="69" spans="1:39" x14ac:dyDescent="0.2">
      <c r="A69" s="294"/>
      <c r="B69" s="34"/>
      <c r="C69" s="34"/>
      <c r="D69" s="34"/>
      <c r="E69" s="34"/>
      <c r="F69" s="34"/>
      <c r="G69" s="34"/>
      <c r="H69" s="34"/>
      <c r="I69" s="34"/>
      <c r="J69" s="34"/>
      <c r="K69" s="34"/>
      <c r="L69" s="34"/>
      <c r="M69" s="34"/>
      <c r="N69" s="34"/>
      <c r="O69" s="34"/>
      <c r="P69" s="34"/>
      <c r="Q69" s="34"/>
      <c r="R69" s="34"/>
      <c r="S69" s="34"/>
      <c r="T69" s="34"/>
      <c r="U69" s="34"/>
      <c r="V69" s="34"/>
      <c r="W69" s="34"/>
      <c r="X69" s="34"/>
      <c r="Y69" s="295"/>
      <c r="Z69" s="34"/>
      <c r="AA69" s="34"/>
      <c r="AB69" s="34"/>
      <c r="AC69" s="34"/>
      <c r="AD69" s="34"/>
      <c r="AE69" s="34"/>
      <c r="AF69" s="34"/>
      <c r="AG69" s="34"/>
      <c r="AH69" s="34"/>
      <c r="AI69" s="34"/>
      <c r="AJ69" s="291"/>
    </row>
    <row r="70" spans="1:39" x14ac:dyDescent="0.2">
      <c r="A70" s="294"/>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5"/>
      <c r="Z70" s="291"/>
      <c r="AA70" s="291"/>
      <c r="AB70" s="291"/>
      <c r="AC70" s="291"/>
      <c r="AD70" s="291"/>
      <c r="AE70" s="291"/>
      <c r="AF70" s="291"/>
      <c r="AG70" s="291">
        <v>914.00383284094994</v>
      </c>
      <c r="AH70" s="291">
        <v>1004.8584980331459</v>
      </c>
      <c r="AI70" s="291">
        <v>1058.746066071956</v>
      </c>
      <c r="AJ70" s="291">
        <v>1096.0148937145693</v>
      </c>
      <c r="AK70" s="1">
        <v>1122.2861121801159</v>
      </c>
      <c r="AL70" s="1">
        <v>1159.3656530511234</v>
      </c>
      <c r="AM70" s="1">
        <v>1201.9515454375608</v>
      </c>
    </row>
    <row r="71" spans="1:39" x14ac:dyDescent="0.2">
      <c r="A71" s="294"/>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34"/>
      <c r="AE71" s="34"/>
      <c r="AF71" s="34"/>
      <c r="AG71" s="34"/>
      <c r="AH71" s="34"/>
      <c r="AI71" s="34"/>
      <c r="AJ71" s="34"/>
    </row>
    <row r="72" spans="1:39" x14ac:dyDescent="0.2">
      <c r="A72" s="294"/>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34"/>
      <c r="AE72" s="34"/>
      <c r="AF72" s="34"/>
      <c r="AG72" s="34"/>
      <c r="AH72" s="34"/>
      <c r="AI72" s="34"/>
      <c r="AJ72" s="34"/>
    </row>
    <row r="73" spans="1:39" x14ac:dyDescent="0.2">
      <c r="A73" s="294"/>
      <c r="AE73" s="22"/>
      <c r="AF73" s="22"/>
      <c r="AG73" s="22"/>
      <c r="AH73" s="22"/>
      <c r="AI73" s="22"/>
      <c r="AJ73" s="22"/>
      <c r="AK73" s="22"/>
    </row>
    <row r="74" spans="1:39" x14ac:dyDescent="0.2">
      <c r="A74" s="294"/>
    </row>
    <row r="75" spans="1:39" x14ac:dyDescent="0.2">
      <c r="A75" s="294"/>
    </row>
    <row r="76" spans="1:39" x14ac:dyDescent="0.2">
      <c r="A76" s="294"/>
    </row>
    <row r="77" spans="1:39" x14ac:dyDescent="0.2">
      <c r="A77" s="294"/>
      <c r="AG77" s="22"/>
      <c r="AH77" s="22"/>
      <c r="AI77" s="22"/>
      <c r="AJ77" s="22"/>
      <c r="AK77" s="22"/>
      <c r="AL77" s="22"/>
      <c r="AM77" s="22"/>
    </row>
    <row r="78" spans="1:39" x14ac:dyDescent="0.2">
      <c r="A78" s="92"/>
    </row>
    <row r="79" spans="1:39" x14ac:dyDescent="0.2">
      <c r="A79" s="93"/>
      <c r="AG79" s="22"/>
      <c r="AH79" s="22"/>
      <c r="AI79" s="22"/>
      <c r="AJ79" s="22"/>
      <c r="AK79" s="22"/>
      <c r="AL79" s="22"/>
      <c r="AM79" s="22"/>
    </row>
    <row r="80" spans="1:39" x14ac:dyDescent="0.2">
      <c r="A80" s="93"/>
    </row>
    <row r="81" spans="1:40" x14ac:dyDescent="0.2">
      <c r="A81" s="93"/>
      <c r="AH81" s="22"/>
      <c r="AI81" s="22"/>
      <c r="AJ81" s="22"/>
      <c r="AK81" s="22"/>
      <c r="AL81" s="22"/>
      <c r="AM81" s="22"/>
      <c r="AN81" s="22"/>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phoneticPr fontId="114" type="noConversion"/>
  <hyperlinks>
    <hyperlink ref="A4" location="Contents!A1" display="Back to contents" xr:uid="{0C953462-9BA4-4F7D-8B9B-1FDB98965ED9}"/>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9" width="9.140625" style="1"/>
    <col min="10" max="16" width="9.5703125" style="1" bestFit="1" customWidth="1"/>
    <col min="17" max="51" width="9.140625" style="1"/>
    <col min="52" max="52" width="12" style="1" bestFit="1" customWidth="1"/>
    <col min="53" max="16384" width="9.140625" style="1"/>
  </cols>
  <sheetData>
    <row r="1" spans="1:39" s="88" customFormat="1" ht="40.5" customHeight="1" x14ac:dyDescent="0.3">
      <c r="A1" s="169" t="s">
        <v>234</v>
      </c>
      <c r="B1" s="170" t="s">
        <v>233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78.400000000000006</v>
      </c>
      <c r="C5" s="111">
        <v>70.099999999999994</v>
      </c>
      <c r="D5" s="111">
        <v>80.7</v>
      </c>
      <c r="E5" s="111">
        <v>96.3</v>
      </c>
      <c r="F5" s="111">
        <v>99.1</v>
      </c>
      <c r="G5" s="111">
        <v>102.6</v>
      </c>
      <c r="H5" s="111">
        <v>106.7</v>
      </c>
      <c r="I5" s="111">
        <v>111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73.5</v>
      </c>
      <c r="D6" s="111">
        <v>84.9</v>
      </c>
      <c r="E6" s="111">
        <v>100.1</v>
      </c>
      <c r="F6" s="111">
        <v>103.6</v>
      </c>
      <c r="G6" s="111">
        <v>107.8</v>
      </c>
      <c r="H6" s="111">
        <v>112.5</v>
      </c>
      <c r="I6" s="111">
        <v>117.6</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73.5</v>
      </c>
      <c r="D7" s="111">
        <v>86.1</v>
      </c>
      <c r="E7" s="111">
        <v>100.3</v>
      </c>
      <c r="F7" s="111">
        <v>103.5</v>
      </c>
      <c r="G7" s="111">
        <v>108.1</v>
      </c>
      <c r="H7" s="111">
        <v>112.8</v>
      </c>
      <c r="I7" s="111">
        <v>117.8</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86.2</v>
      </c>
      <c r="E8" s="111">
        <v>97.1</v>
      </c>
      <c r="F8" s="111">
        <v>100.2</v>
      </c>
      <c r="G8" s="111">
        <v>104.1</v>
      </c>
      <c r="H8" s="111">
        <v>108.8</v>
      </c>
      <c r="I8" s="111">
        <v>113.6</v>
      </c>
      <c r="J8" s="111">
        <v>118.6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86.3</v>
      </c>
      <c r="E9" s="111">
        <v>98</v>
      </c>
      <c r="F9" s="111">
        <v>102</v>
      </c>
      <c r="G9" s="111">
        <v>106.1</v>
      </c>
      <c r="H9" s="111">
        <v>111.1</v>
      </c>
      <c r="I9" s="111">
        <v>116.2</v>
      </c>
      <c r="J9" s="111">
        <v>121.4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98.1</v>
      </c>
      <c r="F10" s="111">
        <v>101.1</v>
      </c>
      <c r="G10" s="111">
        <v>104.1</v>
      </c>
      <c r="H10" s="111">
        <v>108.3</v>
      </c>
      <c r="I10" s="111">
        <v>112.5</v>
      </c>
      <c r="J10" s="111">
        <v>116.8</v>
      </c>
      <c r="K10" s="111">
        <v>121.5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98.1</v>
      </c>
      <c r="F11" s="111">
        <v>100.7</v>
      </c>
      <c r="G11" s="111">
        <v>103.3</v>
      </c>
      <c r="H11" s="111">
        <v>107.2</v>
      </c>
      <c r="I11" s="111">
        <v>111.2</v>
      </c>
      <c r="J11" s="111">
        <v>115.2</v>
      </c>
      <c r="K11" s="111">
        <v>119.3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100.7</v>
      </c>
      <c r="G12" s="111">
        <v>106.2</v>
      </c>
      <c r="H12" s="111">
        <v>109.8</v>
      </c>
      <c r="I12" s="111">
        <v>113.7</v>
      </c>
      <c r="J12" s="111">
        <v>117.7</v>
      </c>
      <c r="K12" s="111">
        <v>121.8</v>
      </c>
      <c r="L12" s="111">
        <v>126.1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100.7</v>
      </c>
      <c r="G13" s="111">
        <v>106.5</v>
      </c>
      <c r="H13" s="111">
        <v>110.7</v>
      </c>
      <c r="I13" s="111">
        <v>115</v>
      </c>
      <c r="J13" s="111">
        <v>119.2</v>
      </c>
      <c r="K13" s="111">
        <v>123.3</v>
      </c>
      <c r="L13" s="111">
        <v>127.7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106.5</v>
      </c>
      <c r="H14" s="111">
        <v>110.1</v>
      </c>
      <c r="I14" s="111">
        <v>114.1</v>
      </c>
      <c r="J14" s="111">
        <v>117.7</v>
      </c>
      <c r="K14" s="111">
        <v>121.6</v>
      </c>
      <c r="L14" s="111">
        <v>125.7</v>
      </c>
      <c r="M14" s="111">
        <v>130.19999999999999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106.5</v>
      </c>
      <c r="H15" s="111">
        <v>110.8</v>
      </c>
      <c r="I15" s="111">
        <v>114.3</v>
      </c>
      <c r="J15" s="111">
        <v>117.7</v>
      </c>
      <c r="K15" s="111">
        <v>121.4</v>
      </c>
      <c r="L15" s="111">
        <v>125.9</v>
      </c>
      <c r="M15" s="111">
        <v>131.1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111.3</v>
      </c>
      <c r="I16" s="111">
        <v>115.9</v>
      </c>
      <c r="J16" s="111">
        <v>119.2</v>
      </c>
      <c r="K16" s="111">
        <v>123.1</v>
      </c>
      <c r="L16" s="111">
        <v>127.9</v>
      </c>
      <c r="M16" s="111">
        <v>132.9</v>
      </c>
      <c r="N16" s="111">
        <v>139.19999999999999</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111.2</v>
      </c>
      <c r="I17" s="111">
        <v>115.6</v>
      </c>
      <c r="J17" s="111">
        <v>120.1</v>
      </c>
      <c r="K17" s="111">
        <v>124.9</v>
      </c>
      <c r="L17" s="111">
        <v>130.19999999999999</v>
      </c>
      <c r="M17" s="111">
        <v>135.9</v>
      </c>
      <c r="N17" s="111">
        <v>142.30000000000001</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111.2</v>
      </c>
      <c r="I18" s="111">
        <v>115.8</v>
      </c>
      <c r="J18" s="111">
        <v>120.1</v>
      </c>
      <c r="K18" s="111">
        <v>124.8</v>
      </c>
      <c r="L18" s="111">
        <v>130.30000000000001</v>
      </c>
      <c r="M18" s="111">
        <v>135.9</v>
      </c>
      <c r="N18" s="111">
        <v>142</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116.425</v>
      </c>
      <c r="J19" s="111">
        <v>120.02514558795885</v>
      </c>
      <c r="K19" s="111">
        <v>124.66580937013742</v>
      </c>
      <c r="L19" s="111">
        <v>129.93581393157496</v>
      </c>
      <c r="M19" s="111">
        <v>136.07337762528707</v>
      </c>
      <c r="N19" s="111">
        <v>142.04163292210208</v>
      </c>
      <c r="O19" s="111">
        <v>147.60500683655494</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116.425</v>
      </c>
      <c r="J20" s="111">
        <v>120.68565898883509</v>
      </c>
      <c r="K20" s="111">
        <v>125.44575156997726</v>
      </c>
      <c r="L20" s="111">
        <v>130.75729109200978</v>
      </c>
      <c r="M20" s="111">
        <v>136.2034819916816</v>
      </c>
      <c r="N20" s="111">
        <v>141.56307728618407</v>
      </c>
      <c r="O20" s="111">
        <v>146.73325803023258</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121.62899999999999</v>
      </c>
      <c r="K21" s="114">
        <v>125.84275779186324</v>
      </c>
      <c r="L21" s="114">
        <v>130.28018404200435</v>
      </c>
      <c r="M21" s="114">
        <v>134.28899882268644</v>
      </c>
      <c r="N21" s="114">
        <v>138.79304899216669</v>
      </c>
      <c r="O21" s="114">
        <v>143.2014935115163</v>
      </c>
      <c r="P21" s="114">
        <v>147.76558792032043</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121.79299999999999</v>
      </c>
      <c r="K22" s="111">
        <v>125.71644819684307</v>
      </c>
      <c r="L22" s="111">
        <v>130.42439081718905</v>
      </c>
      <c r="M22" s="111">
        <v>134.58058501909977</v>
      </c>
      <c r="N22" s="111">
        <v>138.73570179643312</v>
      </c>
      <c r="O22" s="111">
        <v>142.92288155326659</v>
      </c>
      <c r="P22" s="111">
        <v>147.36962769871548</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125.303</v>
      </c>
      <c r="L23" s="111">
        <v>132.23347310437393</v>
      </c>
      <c r="M23" s="111">
        <v>137.15079920871756</v>
      </c>
      <c r="N23" s="111">
        <v>141.87818600428255</v>
      </c>
      <c r="O23" s="111">
        <v>146.35776455107577</v>
      </c>
      <c r="P23" s="111">
        <v>150.78000861007018</v>
      </c>
      <c r="Q23" s="111">
        <v>155.26974253013603</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125.45</v>
      </c>
      <c r="L24" s="111">
        <v>131.71928040383776</v>
      </c>
      <c r="M24" s="111">
        <v>136.58201384201914</v>
      </c>
      <c r="N24" s="111">
        <v>141.49233088858901</v>
      </c>
      <c r="O24" s="111">
        <v>146.26568504944314</v>
      </c>
      <c r="P24" s="111">
        <v>150.88669635740092</v>
      </c>
      <c r="Q24" s="111">
        <v>155.58130252542381</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133.10900000000001</v>
      </c>
      <c r="M25" s="111">
        <v>136.61619039723445</v>
      </c>
      <c r="N25" s="111">
        <v>140.55406640281396</v>
      </c>
      <c r="O25" s="111">
        <v>145.85639714048969</v>
      </c>
      <c r="P25" s="111">
        <v>150.96828371608282</v>
      </c>
      <c r="Q25" s="111">
        <v>155.83904068567924</v>
      </c>
      <c r="R25" s="111">
        <v>160.70307255437439</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133.77199999999999</v>
      </c>
      <c r="N26" s="111">
        <v>116.26095708612105</v>
      </c>
      <c r="O26" s="111">
        <v>131.37990697160333</v>
      </c>
      <c r="P26" s="111">
        <v>142.02505388140494</v>
      </c>
      <c r="Q26" s="111">
        <v>146.41123075416036</v>
      </c>
      <c r="R26" s="111">
        <v>150.47701020690874</v>
      </c>
      <c r="S26" s="111">
        <v>154.76432939528061</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133.78399999999999</v>
      </c>
      <c r="N27" s="111">
        <v>119.93579876430434</v>
      </c>
      <c r="O27" s="111">
        <v>127.9014512524945</v>
      </c>
      <c r="P27" s="111">
        <v>145.63104609038493</v>
      </c>
      <c r="Q27" s="111">
        <v>149.72210277851792</v>
      </c>
      <c r="R27" s="111">
        <v>155.10333638724126</v>
      </c>
      <c r="S27" s="111">
        <v>159.17572944498582</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118.604</v>
      </c>
      <c r="O28" s="111">
        <v>131.88426134380452</v>
      </c>
      <c r="P28" s="111">
        <v>154.9692805069906</v>
      </c>
      <c r="Q28" s="111">
        <v>159.11626500187936</v>
      </c>
      <c r="R28" s="111">
        <v>163.06582749401844</v>
      </c>
      <c r="S28" s="111">
        <v>167.43239451900038</v>
      </c>
      <c r="T28" s="111">
        <v>172.10515076198902</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116.982</v>
      </c>
      <c r="O29" s="111">
        <v>138.66983277721368</v>
      </c>
      <c r="P29" s="111">
        <v>154.18623850764106</v>
      </c>
      <c r="Q29" s="111">
        <v>159.97776592798061</v>
      </c>
      <c r="R29" s="111">
        <v>164.67334011842934</v>
      </c>
      <c r="S29" s="111">
        <v>169.42302307456828</v>
      </c>
      <c r="T29" s="111">
        <v>174.40411233386928</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142.554</v>
      </c>
      <c r="P30" s="308">
        <v>156.73423360835497</v>
      </c>
      <c r="Q30" s="308">
        <v>158.14896492872344</v>
      </c>
      <c r="R30" s="308">
        <v>162.24832534680723</v>
      </c>
      <c r="S30" s="308">
        <v>167.43749682263388</v>
      </c>
      <c r="T30" s="308">
        <v>171.43410741511804</v>
      </c>
      <c r="U30" s="308">
        <v>177.67901851706549</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75.816999999999993</v>
      </c>
      <c r="C32" s="111">
        <v>73.543999999999997</v>
      </c>
      <c r="D32" s="111">
        <v>86.290999999999997</v>
      </c>
      <c r="E32" s="111">
        <v>98.097999999999999</v>
      </c>
      <c r="F32" s="111">
        <v>100.694</v>
      </c>
      <c r="G32" s="111">
        <v>106.455</v>
      </c>
      <c r="H32" s="111">
        <v>111.176</v>
      </c>
      <c r="I32" s="111">
        <v>116.626</v>
      </c>
      <c r="J32" s="111">
        <v>121.79300000000001</v>
      </c>
      <c r="K32" s="111">
        <v>125.264</v>
      </c>
      <c r="L32" s="111">
        <v>133.49700000000001</v>
      </c>
      <c r="M32" s="111">
        <v>134.74299999999999</v>
      </c>
      <c r="N32" s="111">
        <v>117.411</v>
      </c>
      <c r="O32" s="308">
        <v>142.554</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11"/>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4"/>
      <c r="AE33" s="5"/>
      <c r="AF33" s="5"/>
      <c r="AG33" s="2"/>
      <c r="AH33" s="2"/>
      <c r="AI33" s="2"/>
    </row>
    <row r="34" spans="1:36" x14ac:dyDescent="0.2">
      <c r="A34" s="91"/>
      <c r="B34" s="3"/>
      <c r="C34" s="3"/>
      <c r="D34" s="3"/>
      <c r="E34" s="3"/>
      <c r="F34" s="3"/>
      <c r="G34" s="3"/>
      <c r="H34" s="3"/>
      <c r="I34" s="3"/>
      <c r="J34" s="3"/>
      <c r="K34" s="3"/>
      <c r="L34" s="7"/>
      <c r="M34" s="3"/>
      <c r="N34" s="7"/>
      <c r="O34" s="7"/>
      <c r="P34" s="7"/>
      <c r="Q34" s="3"/>
      <c r="R34" s="3"/>
      <c r="S34" s="3"/>
      <c r="T34" s="3"/>
      <c r="U34" s="3"/>
      <c r="V34" s="3"/>
      <c r="W34" s="3"/>
      <c r="X34" s="3"/>
      <c r="Y34" s="3"/>
      <c r="Z34" s="3"/>
      <c r="AA34" s="3"/>
      <c r="AB34" s="3"/>
      <c r="AC34" s="3"/>
      <c r="AD34" s="4"/>
      <c r="AE34" s="5"/>
      <c r="AF34" s="5"/>
      <c r="AG34" s="2"/>
      <c r="AH34" s="2"/>
      <c r="AI34" s="2"/>
    </row>
    <row r="35" spans="1:36" x14ac:dyDescent="0.2">
      <c r="A35" s="91"/>
      <c r="B35" s="3"/>
      <c r="C35" s="3"/>
      <c r="D35" s="3"/>
      <c r="E35" s="3"/>
      <c r="F35" s="3"/>
      <c r="G35" s="3"/>
      <c r="H35" s="3"/>
      <c r="I35" s="3"/>
      <c r="J35" s="3"/>
      <c r="K35" s="3"/>
      <c r="L35" s="7"/>
      <c r="M35" s="3"/>
      <c r="N35" s="7"/>
      <c r="O35" s="3"/>
      <c r="P35" s="3"/>
      <c r="Q35" s="3"/>
      <c r="R35" s="3"/>
      <c r="S35" s="3"/>
      <c r="T35" s="3"/>
      <c r="U35" s="3"/>
      <c r="V35" s="3"/>
      <c r="W35" s="3"/>
      <c r="X35" s="3"/>
      <c r="Y35" s="3"/>
      <c r="Z35" s="3"/>
      <c r="AA35" s="3"/>
      <c r="AB35" s="3"/>
      <c r="AC35" s="3"/>
      <c r="AD35" s="4"/>
      <c r="AE35" s="5"/>
      <c r="AF35" s="5"/>
      <c r="AG35" s="2"/>
      <c r="AH35" s="2"/>
      <c r="AI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1F00-000000000000}"/>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290</v>
      </c>
      <c r="B1" s="170" t="s">
        <v>289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8.5</v>
      </c>
      <c r="C5" s="111">
        <v>9</v>
      </c>
      <c r="D5" s="111">
        <v>9.5</v>
      </c>
      <c r="E5" s="111">
        <v>9.6000000000000014</v>
      </c>
      <c r="F5" s="111">
        <v>10</v>
      </c>
      <c r="G5" s="111">
        <v>10.4</v>
      </c>
      <c r="H5" s="111">
        <v>11</v>
      </c>
      <c r="I5" s="111">
        <v>11.5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9.1999999999999993</v>
      </c>
      <c r="D6" s="111">
        <v>9.5</v>
      </c>
      <c r="E6" s="111">
        <v>9.6</v>
      </c>
      <c r="F6" s="111">
        <v>10</v>
      </c>
      <c r="G6" s="111">
        <v>10.6</v>
      </c>
      <c r="H6" s="111">
        <v>11</v>
      </c>
      <c r="I6" s="111">
        <v>11.700000000000001</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9.1999999999999993</v>
      </c>
      <c r="D7" s="111">
        <v>9.5</v>
      </c>
      <c r="E7" s="111">
        <v>9.6999999999999993</v>
      </c>
      <c r="F7" s="111">
        <v>10.1</v>
      </c>
      <c r="G7" s="111">
        <v>10.5</v>
      </c>
      <c r="H7" s="111">
        <v>11.100000000000001</v>
      </c>
      <c r="I7" s="111">
        <v>11.7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9.5</v>
      </c>
      <c r="E8" s="111">
        <v>9.8999999999999986</v>
      </c>
      <c r="F8" s="111">
        <v>10.4</v>
      </c>
      <c r="G8" s="111">
        <v>10.8</v>
      </c>
      <c r="H8" s="111">
        <v>11.4</v>
      </c>
      <c r="I8" s="111">
        <v>11.8</v>
      </c>
      <c r="J8" s="111">
        <v>12.5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9.5</v>
      </c>
      <c r="E9" s="111">
        <v>10</v>
      </c>
      <c r="F9" s="111">
        <v>10.6</v>
      </c>
      <c r="G9" s="111">
        <v>10.9</v>
      </c>
      <c r="H9" s="111">
        <v>11.3</v>
      </c>
      <c r="I9" s="111">
        <v>12</v>
      </c>
      <c r="J9" s="111">
        <v>12.7</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10.1</v>
      </c>
      <c r="F10" s="111">
        <v>10.1</v>
      </c>
      <c r="G10" s="111">
        <v>10.100000000000001</v>
      </c>
      <c r="H10" s="111">
        <v>10.7</v>
      </c>
      <c r="I10" s="111">
        <v>11.4</v>
      </c>
      <c r="J10" s="111">
        <v>11.799999999999999</v>
      </c>
      <c r="K10" s="111">
        <v>12.4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10.1</v>
      </c>
      <c r="F11" s="111">
        <v>10.100000000000001</v>
      </c>
      <c r="G11" s="111">
        <v>10</v>
      </c>
      <c r="H11" s="111">
        <v>10.6</v>
      </c>
      <c r="I11" s="111">
        <v>11.1</v>
      </c>
      <c r="J11" s="111">
        <v>11.6</v>
      </c>
      <c r="K11" s="111">
        <v>12.3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10.1</v>
      </c>
      <c r="G12" s="111">
        <v>10.3</v>
      </c>
      <c r="H12" s="111">
        <v>10.5</v>
      </c>
      <c r="I12" s="111">
        <v>11</v>
      </c>
      <c r="J12" s="111">
        <v>11.6</v>
      </c>
      <c r="K12" s="111">
        <v>12.399999999999999</v>
      </c>
      <c r="L12" s="111">
        <v>13.100000000000001</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10.1</v>
      </c>
      <c r="G13" s="111">
        <v>10.4</v>
      </c>
      <c r="H13" s="111">
        <v>10.4</v>
      </c>
      <c r="I13" s="111">
        <v>10.9</v>
      </c>
      <c r="J13" s="111">
        <v>11.4</v>
      </c>
      <c r="K13" s="111">
        <v>12.2</v>
      </c>
      <c r="L13" s="111">
        <v>12.8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10.3</v>
      </c>
      <c r="H14" s="111">
        <v>10.6</v>
      </c>
      <c r="I14" s="111">
        <v>10.8</v>
      </c>
      <c r="J14" s="111">
        <v>11.4</v>
      </c>
      <c r="K14" s="111">
        <v>12.100000000000001</v>
      </c>
      <c r="L14" s="111">
        <v>12.7</v>
      </c>
      <c r="M14" s="111">
        <v>13.3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10.3</v>
      </c>
      <c r="H15" s="111">
        <v>10.8</v>
      </c>
      <c r="I15" s="111">
        <v>10.5</v>
      </c>
      <c r="J15" s="111">
        <v>10.799999999999999</v>
      </c>
      <c r="K15" s="111">
        <v>11.5</v>
      </c>
      <c r="L15" s="111">
        <v>11.799999999999999</v>
      </c>
      <c r="M15" s="111">
        <v>12.200000000000001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10.4</v>
      </c>
      <c r="I16" s="111">
        <v>10.7</v>
      </c>
      <c r="J16" s="111">
        <v>10.7</v>
      </c>
      <c r="K16" s="111">
        <v>11.4</v>
      </c>
      <c r="L16" s="111">
        <v>11.9</v>
      </c>
      <c r="M16" s="111">
        <v>12.399999999999999</v>
      </c>
      <c r="N16" s="111">
        <v>12.899999999999999</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10.5</v>
      </c>
      <c r="I17" s="111">
        <v>10.9</v>
      </c>
      <c r="J17" s="111">
        <v>10.899999999999999</v>
      </c>
      <c r="K17" s="111">
        <v>11.600000000000001</v>
      </c>
      <c r="L17" s="111">
        <v>12</v>
      </c>
      <c r="M17" s="111">
        <v>12.600000000000001</v>
      </c>
      <c r="N17" s="111">
        <v>13</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10.5</v>
      </c>
      <c r="I18" s="111">
        <v>10.9</v>
      </c>
      <c r="J18" s="111">
        <v>11</v>
      </c>
      <c r="K18" s="111">
        <v>11.5</v>
      </c>
      <c r="L18" s="111">
        <v>12</v>
      </c>
      <c r="M18" s="111">
        <v>12.600000000000001</v>
      </c>
      <c r="N18" s="111">
        <v>13</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10.696352252680001</v>
      </c>
      <c r="J19" s="111">
        <v>11.15062935274501</v>
      </c>
      <c r="K19" s="111">
        <v>11.622250207974268</v>
      </c>
      <c r="L19" s="111">
        <v>12.185376984728306</v>
      </c>
      <c r="M19" s="111">
        <v>12.759040550074676</v>
      </c>
      <c r="N19" s="111">
        <v>13.241580212330931</v>
      </c>
      <c r="O19" s="111">
        <v>13.742718168934726</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10.69735225268</v>
      </c>
      <c r="J20" s="111">
        <v>11.002629893654177</v>
      </c>
      <c r="K20" s="111">
        <v>11.683961426845002</v>
      </c>
      <c r="L20" s="111">
        <v>12.094200603966698</v>
      </c>
      <c r="M20" s="111">
        <v>12.588579491018439</v>
      </c>
      <c r="N20" s="111">
        <v>12.999373999156846</v>
      </c>
      <c r="O20" s="111">
        <v>13.420564992003484</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11.117000000000001</v>
      </c>
      <c r="K21" s="114">
        <v>11.492619807724463</v>
      </c>
      <c r="L21" s="114">
        <v>11.539451946965091</v>
      </c>
      <c r="M21" s="114">
        <v>11.854093519206129</v>
      </c>
      <c r="N21" s="114">
        <v>12.198184294526559</v>
      </c>
      <c r="O21" s="114">
        <v>12.591625986822519</v>
      </c>
      <c r="P21" s="114">
        <v>12.991646097192675</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11.117000000000001</v>
      </c>
      <c r="K22" s="111">
        <v>11.574621007069993</v>
      </c>
      <c r="L22" s="111">
        <v>11.583482630418441</v>
      </c>
      <c r="M22" s="111">
        <v>11.879087805979784</v>
      </c>
      <c r="N22" s="111">
        <v>12.222827244263696</v>
      </c>
      <c r="O22" s="111">
        <v>12.593110319593904</v>
      </c>
      <c r="P22" s="111">
        <v>13.004555054169622</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11.584999999999999</v>
      </c>
      <c r="L23" s="111">
        <v>12.323741384388541</v>
      </c>
      <c r="M23" s="111">
        <v>12.654873763813374</v>
      </c>
      <c r="N23" s="111">
        <v>13.008582507063464</v>
      </c>
      <c r="O23" s="111">
        <v>13.576561162207566</v>
      </c>
      <c r="P23" s="111">
        <v>14.084780794812488</v>
      </c>
      <c r="Q23" s="111">
        <v>14.604512397210812</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11.585341990243784</v>
      </c>
      <c r="L24" s="111">
        <v>12.124011129894395</v>
      </c>
      <c r="M24" s="111">
        <v>12.595293552017706</v>
      </c>
      <c r="N24" s="111">
        <v>12.944374658959539</v>
      </c>
      <c r="O24" s="111">
        <v>13.51191107706131</v>
      </c>
      <c r="P24" s="111">
        <v>14.021898129554986</v>
      </c>
      <c r="Q24" s="111">
        <v>14.530747313472769</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12.09797133526</v>
      </c>
      <c r="M25" s="111">
        <v>12.083805355737271</v>
      </c>
      <c r="N25" s="111">
        <v>11.887412685766835</v>
      </c>
      <c r="O25" s="111">
        <v>12.371593252849451</v>
      </c>
      <c r="P25" s="111">
        <v>12.834441053700399</v>
      </c>
      <c r="Q25" s="111">
        <v>13.345694101105924</v>
      </c>
      <c r="R25" s="111">
        <v>13.850375302234839</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11.534000000000001</v>
      </c>
      <c r="N26" s="111">
        <v>12.939150135614918</v>
      </c>
      <c r="O26" s="111">
        <v>12.717922324819353</v>
      </c>
      <c r="P26" s="111">
        <v>12.904572106458932</v>
      </c>
      <c r="Q26" s="111">
        <v>13.369800496635614</v>
      </c>
      <c r="R26" s="111">
        <v>13.931865525140342</v>
      </c>
      <c r="S26" s="111">
        <v>14.392224180573963</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11.532999999999999</v>
      </c>
      <c r="N27" s="111">
        <v>12.672668729215992</v>
      </c>
      <c r="O27" s="111">
        <v>12.388065739381373</v>
      </c>
      <c r="P27" s="111">
        <v>12.658195608153331</v>
      </c>
      <c r="Q27" s="111">
        <v>13.097819063219564</v>
      </c>
      <c r="R27" s="111">
        <v>13.759978774585136</v>
      </c>
      <c r="S27" s="111">
        <v>14.256499740338695</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12.446999999999999</v>
      </c>
      <c r="O28" s="111">
        <v>12.819092783036147</v>
      </c>
      <c r="P28" s="111">
        <v>12.571627996227953</v>
      </c>
      <c r="Q28" s="111">
        <v>13.03935426238594</v>
      </c>
      <c r="R28" s="111">
        <v>13.699636164197585</v>
      </c>
      <c r="S28" s="111">
        <v>14.222448279119316</v>
      </c>
      <c r="T28" s="111">
        <v>14.777630061790362</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12.155999999999999</v>
      </c>
      <c r="O29" s="111">
        <v>13.076230364096933</v>
      </c>
      <c r="P29" s="111">
        <v>12.713741603072352</v>
      </c>
      <c r="Q29" s="111">
        <v>13.331907272744804</v>
      </c>
      <c r="R29" s="111">
        <v>13.891593271325631</v>
      </c>
      <c r="S29" s="111">
        <v>14.462587993380971</v>
      </c>
      <c r="T29" s="111">
        <v>14.963636073868452</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13.178999999999998</v>
      </c>
      <c r="P30" s="308">
        <v>12.560726820339607</v>
      </c>
      <c r="Q30" s="308">
        <v>13.664162192027916</v>
      </c>
      <c r="R30" s="308">
        <v>14.178047812363069</v>
      </c>
      <c r="S30" s="308">
        <v>14.670741901677047</v>
      </c>
      <c r="T30" s="308">
        <v>15.254294826183155</v>
      </c>
      <c r="U30" s="308">
        <v>15.968703930469543</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8.5980000000000008</v>
      </c>
      <c r="C32" s="111">
        <v>9.2460000000000004</v>
      </c>
      <c r="D32" s="111">
        <v>9.4339999999999993</v>
      </c>
      <c r="E32" s="111">
        <v>10.18</v>
      </c>
      <c r="F32" s="111">
        <v>10.138999999999999</v>
      </c>
      <c r="G32" s="111">
        <v>10.308</v>
      </c>
      <c r="H32" s="111">
        <v>10.449</v>
      </c>
      <c r="I32" s="111">
        <v>10.696999999999999</v>
      </c>
      <c r="J32" s="111">
        <v>11.117000000000001</v>
      </c>
      <c r="K32" s="111">
        <v>11.585000000000001</v>
      </c>
      <c r="L32" s="111">
        <v>12.097</v>
      </c>
      <c r="M32" s="111">
        <v>12.023999999999999</v>
      </c>
      <c r="N32" s="111">
        <v>12.156000000000001</v>
      </c>
      <c r="O32" s="308">
        <v>13.179</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2C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174</v>
      </c>
      <c r="B1" s="170" t="s">
        <v>168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33.4</v>
      </c>
      <c r="C5" s="111">
        <v>30.9</v>
      </c>
      <c r="D5" s="111">
        <v>35.700000000000003</v>
      </c>
      <c r="E5" s="111">
        <v>38.4</v>
      </c>
      <c r="F5" s="111">
        <v>42.1</v>
      </c>
      <c r="G5" s="111">
        <v>45.2</v>
      </c>
      <c r="H5" s="111">
        <v>48.3</v>
      </c>
      <c r="I5" s="111">
        <v>51.4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31</v>
      </c>
      <c r="D6" s="111">
        <v>35.799999999999997</v>
      </c>
      <c r="E6" s="111">
        <v>37.299999999999997</v>
      </c>
      <c r="F6" s="111">
        <v>40.200000000000003</v>
      </c>
      <c r="G6" s="111">
        <v>43.1</v>
      </c>
      <c r="H6" s="111">
        <v>45.4</v>
      </c>
      <c r="I6" s="111">
        <v>48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31</v>
      </c>
      <c r="D7" s="111">
        <v>35.299999999999997</v>
      </c>
      <c r="E7" s="111">
        <v>37.6</v>
      </c>
      <c r="F7" s="111">
        <v>39.5</v>
      </c>
      <c r="G7" s="111">
        <v>41.6</v>
      </c>
      <c r="H7" s="111">
        <v>43.4</v>
      </c>
      <c r="I7" s="111">
        <v>45.6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35.700000000000003</v>
      </c>
      <c r="E8" s="111">
        <v>34.700000000000003</v>
      </c>
      <c r="F8" s="111">
        <v>34.9</v>
      </c>
      <c r="G8" s="111">
        <v>35.299999999999997</v>
      </c>
      <c r="H8" s="111">
        <v>36.700000000000003</v>
      </c>
      <c r="I8" s="111">
        <v>38.9</v>
      </c>
      <c r="J8" s="111">
        <v>42.3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35.700000000000003</v>
      </c>
      <c r="E9" s="111">
        <v>34</v>
      </c>
      <c r="F9" s="111">
        <v>36.799999999999997</v>
      </c>
      <c r="G9" s="111">
        <v>37.299999999999997</v>
      </c>
      <c r="H9" s="111">
        <v>38.9</v>
      </c>
      <c r="I9" s="111">
        <v>41.3</v>
      </c>
      <c r="J9" s="111">
        <v>44.9</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33.799999999999997</v>
      </c>
      <c r="F10" s="111">
        <v>34.700000000000003</v>
      </c>
      <c r="G10" s="111">
        <v>34.299999999999997</v>
      </c>
      <c r="H10" s="111">
        <v>34.5</v>
      </c>
      <c r="I10" s="111">
        <v>35.6</v>
      </c>
      <c r="J10" s="111">
        <v>38</v>
      </c>
      <c r="K10" s="111">
        <v>39.700000000000003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33.799999999999997</v>
      </c>
      <c r="F11" s="111">
        <v>35.5</v>
      </c>
      <c r="G11" s="111">
        <v>34.6</v>
      </c>
      <c r="H11" s="111">
        <v>33.700000000000003</v>
      </c>
      <c r="I11" s="111">
        <v>33.5</v>
      </c>
      <c r="J11" s="111">
        <v>34.9</v>
      </c>
      <c r="K11" s="111">
        <v>36.5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35.6</v>
      </c>
      <c r="G12" s="111">
        <v>35.799999999999997</v>
      </c>
      <c r="H12" s="111">
        <v>38.200000000000003</v>
      </c>
      <c r="I12" s="111">
        <v>39.1</v>
      </c>
      <c r="J12" s="111">
        <v>40.1</v>
      </c>
      <c r="K12" s="111">
        <v>41.2</v>
      </c>
      <c r="L12" s="111">
        <v>41.9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36</v>
      </c>
      <c r="G13" s="111">
        <v>36.6</v>
      </c>
      <c r="H13" s="111">
        <v>38.9</v>
      </c>
      <c r="I13" s="111">
        <v>39.700000000000003</v>
      </c>
      <c r="J13" s="111">
        <v>40.5</v>
      </c>
      <c r="K13" s="111">
        <v>42.1</v>
      </c>
      <c r="L13" s="111">
        <v>43.3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36.700000000000003</v>
      </c>
      <c r="H14" s="111">
        <v>39.4</v>
      </c>
      <c r="I14" s="111">
        <v>41.5</v>
      </c>
      <c r="J14" s="111">
        <v>42</v>
      </c>
      <c r="K14" s="111">
        <v>42.9</v>
      </c>
      <c r="L14" s="111">
        <v>43.6</v>
      </c>
      <c r="M14" s="111">
        <v>44.2</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36.700000000000003</v>
      </c>
      <c r="H15" s="111">
        <v>40.299999999999997</v>
      </c>
      <c r="I15" s="111">
        <v>42.3</v>
      </c>
      <c r="J15" s="111">
        <v>42.9</v>
      </c>
      <c r="K15" s="111">
        <v>44</v>
      </c>
      <c r="L15" s="111">
        <v>44.8</v>
      </c>
      <c r="M15" s="111">
        <v>46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40.799999999999997</v>
      </c>
      <c r="I16" s="111">
        <v>42.5</v>
      </c>
      <c r="J16" s="111">
        <v>42.8</v>
      </c>
      <c r="K16" s="111">
        <v>47.2</v>
      </c>
      <c r="L16" s="111">
        <v>45.4</v>
      </c>
      <c r="M16" s="111">
        <v>43.4</v>
      </c>
      <c r="N16" s="111">
        <v>44.5</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40.9</v>
      </c>
      <c r="I17" s="111">
        <v>43.4</v>
      </c>
      <c r="J17" s="111">
        <v>44.2</v>
      </c>
      <c r="K17" s="111">
        <v>49.2</v>
      </c>
      <c r="L17" s="111">
        <v>47.4</v>
      </c>
      <c r="M17" s="111">
        <v>44.9</v>
      </c>
      <c r="N17" s="111">
        <v>46.1</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40.9</v>
      </c>
      <c r="I18" s="111">
        <v>43.6</v>
      </c>
      <c r="J18" s="111">
        <v>43.4</v>
      </c>
      <c r="K18" s="111">
        <v>45.9</v>
      </c>
      <c r="L18" s="111">
        <v>46.1</v>
      </c>
      <c r="M18" s="111">
        <v>53</v>
      </c>
      <c r="N18" s="111">
        <v>50.4</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43.871970178789994</v>
      </c>
      <c r="J19" s="111">
        <v>45.900303644167884</v>
      </c>
      <c r="K19" s="111">
        <v>48.897729904918087</v>
      </c>
      <c r="L19" s="111">
        <v>49.444998314799896</v>
      </c>
      <c r="M19" s="111">
        <v>50.954372999997801</v>
      </c>
      <c r="N19" s="111">
        <v>52.033138238875743</v>
      </c>
      <c r="O19" s="111">
        <v>52.265444312904513</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1">
        <v>45.186</v>
      </c>
      <c r="J20" s="111">
        <v>52.805336379969837</v>
      </c>
      <c r="K20" s="111">
        <v>52.689140330722942</v>
      </c>
      <c r="L20" s="111">
        <v>54.190331668088653</v>
      </c>
      <c r="M20" s="111">
        <v>53.491380476700428</v>
      </c>
      <c r="N20" s="111">
        <v>52.468811327678566</v>
      </c>
      <c r="O20" s="111">
        <v>53.319529506336231</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4">
        <v>53.514419368429998</v>
      </c>
      <c r="K21" s="114">
        <v>51.527584482784718</v>
      </c>
      <c r="L21" s="114">
        <v>54.416342153179684</v>
      </c>
      <c r="M21" s="114">
        <v>53.407184012708484</v>
      </c>
      <c r="N21" s="114">
        <v>53.621237344881727</v>
      </c>
      <c r="O21" s="114">
        <v>54.047311538174149</v>
      </c>
      <c r="P21" s="114">
        <v>56.019253570159982</v>
      </c>
      <c r="Q21" s="111"/>
      <c r="R21" s="3"/>
      <c r="S21" s="3"/>
      <c r="T21" s="3"/>
      <c r="U21" s="3"/>
      <c r="V21" s="3"/>
      <c r="W21" s="3"/>
      <c r="X21" s="3"/>
      <c r="Y21" s="3"/>
      <c r="Z21" s="3"/>
      <c r="AA21" s="3"/>
      <c r="AB21" s="3"/>
      <c r="AC21" s="3"/>
      <c r="AD21" s="4"/>
      <c r="AE21" s="5"/>
      <c r="AF21" s="5"/>
      <c r="AG21" s="2"/>
      <c r="AH21" s="2"/>
      <c r="AI21" s="2"/>
    </row>
    <row r="22" spans="1:36" x14ac:dyDescent="0.2">
      <c r="A22" s="126" t="s">
        <v>520</v>
      </c>
      <c r="B22" s="111"/>
      <c r="C22" s="111"/>
      <c r="D22" s="111"/>
      <c r="E22" s="111"/>
      <c r="F22" s="111"/>
      <c r="G22" s="111"/>
      <c r="H22" s="111"/>
      <c r="I22" s="111"/>
      <c r="J22" s="111">
        <v>52.378933904339995</v>
      </c>
      <c r="K22" s="111">
        <v>53.446872476000109</v>
      </c>
      <c r="L22" s="111">
        <v>55.502973412074908</v>
      </c>
      <c r="M22" s="111">
        <v>55.349558646278872</v>
      </c>
      <c r="N22" s="111">
        <v>54.895675862637397</v>
      </c>
      <c r="O22" s="111">
        <v>55.246537271268934</v>
      </c>
      <c r="P22" s="111">
        <v>57.125461500219153</v>
      </c>
      <c r="Q22" s="111"/>
      <c r="R22" s="3"/>
      <c r="S22" s="3"/>
      <c r="T22" s="3"/>
      <c r="U22" s="3"/>
      <c r="V22" s="3"/>
      <c r="W22" s="3"/>
      <c r="X22" s="3"/>
      <c r="Y22" s="3"/>
      <c r="Z22" s="3"/>
      <c r="AA22" s="3"/>
      <c r="AB22" s="3"/>
      <c r="AC22" s="3"/>
      <c r="AD22" s="4"/>
      <c r="AE22" s="5"/>
      <c r="AF22" s="5"/>
      <c r="AG22" s="2"/>
      <c r="AH22" s="2"/>
      <c r="AI22" s="2"/>
    </row>
    <row r="23" spans="1:36" x14ac:dyDescent="0.2">
      <c r="A23" s="126" t="s">
        <v>532</v>
      </c>
      <c r="B23" s="111"/>
      <c r="C23" s="111"/>
      <c r="D23" s="111"/>
      <c r="E23" s="111"/>
      <c r="F23" s="111"/>
      <c r="G23" s="111"/>
      <c r="H23" s="111"/>
      <c r="I23" s="111"/>
      <c r="J23" s="122"/>
      <c r="K23" s="111">
        <v>54.147718355020004</v>
      </c>
      <c r="L23" s="111">
        <v>57.348933671084176</v>
      </c>
      <c r="M23" s="111">
        <v>57.416061795025477</v>
      </c>
      <c r="N23" s="111">
        <v>57.044271480943792</v>
      </c>
      <c r="O23" s="111">
        <v>58.032130460788792</v>
      </c>
      <c r="P23" s="111">
        <v>60.493462814673876</v>
      </c>
      <c r="Q23" s="111">
        <v>62.897411460358107</v>
      </c>
      <c r="R23" s="3"/>
      <c r="S23" s="3"/>
      <c r="T23" s="3"/>
      <c r="U23" s="3"/>
      <c r="V23" s="3"/>
      <c r="W23" s="3"/>
      <c r="X23" s="3"/>
      <c r="Y23" s="3"/>
      <c r="Z23" s="3"/>
      <c r="AA23" s="3"/>
      <c r="AB23" s="3"/>
      <c r="AC23" s="3"/>
      <c r="AD23" s="4"/>
      <c r="AE23" s="5"/>
      <c r="AF23" s="5"/>
      <c r="AG23" s="2"/>
      <c r="AH23" s="2"/>
      <c r="AI23" s="2"/>
    </row>
    <row r="24" spans="1:36" x14ac:dyDescent="0.2">
      <c r="A24" s="126" t="s">
        <v>547</v>
      </c>
      <c r="B24" s="111"/>
      <c r="C24" s="111"/>
      <c r="D24" s="111"/>
      <c r="E24" s="111"/>
      <c r="F24" s="111"/>
      <c r="G24" s="111"/>
      <c r="H24" s="111"/>
      <c r="I24" s="111"/>
      <c r="J24" s="122"/>
      <c r="K24" s="111">
        <v>53.778718355020004</v>
      </c>
      <c r="L24" s="111">
        <v>56.17743583022893</v>
      </c>
      <c r="M24" s="111">
        <v>56.706410496320466</v>
      </c>
      <c r="N24" s="111">
        <v>56.797659603192727</v>
      </c>
      <c r="O24" s="111">
        <v>58.368024628416059</v>
      </c>
      <c r="P24" s="111">
        <v>61.001928274999813</v>
      </c>
      <c r="Q24" s="111">
        <v>63.495835827910234</v>
      </c>
      <c r="R24" s="3"/>
      <c r="S24" s="3"/>
      <c r="T24" s="3"/>
      <c r="U24" s="3"/>
      <c r="V24" s="3"/>
      <c r="W24" s="3"/>
      <c r="X24" s="3"/>
      <c r="Y24" s="3"/>
      <c r="Z24" s="3"/>
      <c r="AA24" s="3"/>
      <c r="AB24" s="3"/>
      <c r="AC24" s="3"/>
      <c r="AD24" s="4"/>
      <c r="AE24" s="5"/>
      <c r="AF24" s="5"/>
      <c r="AG24" s="2"/>
      <c r="AH24" s="2"/>
      <c r="AI24" s="2"/>
    </row>
    <row r="25" spans="1:36" x14ac:dyDescent="0.2">
      <c r="A25" s="126" t="s">
        <v>555</v>
      </c>
      <c r="B25" s="111"/>
      <c r="C25" s="111"/>
      <c r="D25" s="111"/>
      <c r="E25" s="111"/>
      <c r="F25" s="111"/>
      <c r="G25" s="111"/>
      <c r="H25" s="111"/>
      <c r="I25" s="111"/>
      <c r="J25" s="122"/>
      <c r="L25" s="111">
        <v>54.431456763000007</v>
      </c>
      <c r="M25" s="111">
        <v>54.010260439864624</v>
      </c>
      <c r="N25" s="111">
        <v>57.161360527226002</v>
      </c>
      <c r="O25" s="111">
        <v>58.868364852217518</v>
      </c>
      <c r="P25" s="111">
        <v>61.449563573634478</v>
      </c>
      <c r="Q25" s="111">
        <v>63.635465821306497</v>
      </c>
      <c r="R25" s="111">
        <v>66.044855711178684</v>
      </c>
      <c r="S25" s="3"/>
      <c r="T25" s="3"/>
      <c r="U25" s="3"/>
      <c r="V25" s="3"/>
      <c r="W25" s="3"/>
      <c r="X25" s="3"/>
      <c r="Y25" s="3"/>
      <c r="Z25" s="3"/>
      <c r="AA25" s="3"/>
      <c r="AB25" s="3"/>
      <c r="AC25" s="3"/>
      <c r="AD25" s="4"/>
      <c r="AE25" s="5"/>
      <c r="AF25" s="5"/>
      <c r="AG25" s="2"/>
      <c r="AH25" s="2"/>
      <c r="AI25" s="2"/>
    </row>
    <row r="26" spans="1:36" x14ac:dyDescent="0.2">
      <c r="A26" s="126" t="s">
        <v>578</v>
      </c>
      <c r="B26" s="111"/>
      <c r="C26" s="111"/>
      <c r="D26" s="111"/>
      <c r="E26" s="111"/>
      <c r="F26" s="111"/>
      <c r="G26" s="111"/>
      <c r="H26" s="111"/>
      <c r="I26" s="111"/>
      <c r="J26" s="122"/>
      <c r="L26" s="111"/>
      <c r="M26" s="111">
        <v>47.000999999999998</v>
      </c>
      <c r="N26" s="111">
        <v>43.209414966163827</v>
      </c>
      <c r="O26" s="111">
        <v>48.50064166392908</v>
      </c>
      <c r="P26" s="111">
        <v>56.357070176710074</v>
      </c>
      <c r="Q26" s="111">
        <v>60.202011267649269</v>
      </c>
      <c r="R26" s="111">
        <v>62.327220272705148</v>
      </c>
      <c r="S26" s="111">
        <v>64.757677200948365</v>
      </c>
      <c r="T26" s="3"/>
      <c r="U26" s="3"/>
      <c r="V26" s="3"/>
      <c r="W26" s="3"/>
      <c r="X26" s="3"/>
      <c r="Y26" s="3"/>
      <c r="Z26" s="3"/>
      <c r="AA26" s="3"/>
      <c r="AB26" s="3"/>
      <c r="AC26" s="3"/>
      <c r="AD26" s="4"/>
      <c r="AE26" s="5"/>
      <c r="AF26" s="5"/>
      <c r="AG26" s="2"/>
      <c r="AH26" s="2"/>
      <c r="AI26" s="2"/>
    </row>
    <row r="27" spans="1:36" x14ac:dyDescent="0.2">
      <c r="A27" s="126" t="s">
        <v>581</v>
      </c>
      <c r="B27" s="111"/>
      <c r="C27" s="111"/>
      <c r="D27" s="111"/>
      <c r="E27" s="111"/>
      <c r="F27" s="111"/>
      <c r="G27" s="111"/>
      <c r="H27" s="111"/>
      <c r="I27" s="111"/>
      <c r="J27" s="122"/>
      <c r="L27" s="111"/>
      <c r="M27" s="111">
        <v>47.366</v>
      </c>
      <c r="N27" s="111">
        <v>44.955200606833969</v>
      </c>
      <c r="O27" s="111">
        <v>39.486916036177661</v>
      </c>
      <c r="P27" s="111">
        <v>48.147973021346708</v>
      </c>
      <c r="Q27" s="111">
        <v>70.797146440455776</v>
      </c>
      <c r="R27" s="111">
        <v>81.343520116820542</v>
      </c>
      <c r="S27" s="111">
        <v>84.894709915531124</v>
      </c>
      <c r="T27" s="3"/>
      <c r="U27" s="3"/>
      <c r="V27" s="3"/>
      <c r="W27" s="3"/>
      <c r="X27" s="3"/>
      <c r="Y27" s="3"/>
      <c r="Z27" s="3"/>
      <c r="AA27" s="3"/>
      <c r="AB27" s="3"/>
      <c r="AC27" s="3"/>
      <c r="AD27" s="4"/>
      <c r="AE27" s="5"/>
      <c r="AF27" s="5"/>
      <c r="AG27" s="2"/>
      <c r="AH27" s="2"/>
      <c r="AI27" s="2"/>
    </row>
    <row r="28" spans="1:36" x14ac:dyDescent="0.2">
      <c r="A28" s="126" t="s">
        <v>584</v>
      </c>
      <c r="B28" s="111"/>
      <c r="C28" s="111"/>
      <c r="D28" s="111"/>
      <c r="E28" s="111"/>
      <c r="F28" s="111"/>
      <c r="G28" s="111"/>
      <c r="H28" s="111"/>
      <c r="I28" s="111"/>
      <c r="J28" s="122"/>
      <c r="L28" s="111"/>
      <c r="M28" s="111"/>
      <c r="N28" s="111">
        <v>51.148000000000003</v>
      </c>
      <c r="O28" s="111">
        <v>50.168015492105965</v>
      </c>
      <c r="P28" s="111">
        <v>53.781797995334372</v>
      </c>
      <c r="Q28" s="111">
        <v>73.701523247136691</v>
      </c>
      <c r="R28" s="111">
        <v>83.635481261567946</v>
      </c>
      <c r="S28" s="111">
        <v>87.690740822223859</v>
      </c>
      <c r="T28" s="111">
        <v>90.051319803246443</v>
      </c>
      <c r="U28" s="3"/>
      <c r="V28" s="3"/>
      <c r="W28" s="3"/>
      <c r="X28" s="3"/>
      <c r="Y28" s="3"/>
      <c r="Z28" s="3"/>
      <c r="AA28" s="3"/>
      <c r="AB28" s="3"/>
      <c r="AC28" s="3"/>
      <c r="AD28" s="4"/>
      <c r="AE28" s="5"/>
      <c r="AF28" s="5"/>
      <c r="AG28" s="2"/>
      <c r="AH28" s="2"/>
      <c r="AI28" s="2"/>
    </row>
    <row r="29" spans="1:36" x14ac:dyDescent="0.2">
      <c r="A29" s="126" t="s">
        <v>595</v>
      </c>
      <c r="B29" s="111"/>
      <c r="C29" s="111"/>
      <c r="D29" s="111"/>
      <c r="E29" s="111"/>
      <c r="F29" s="111"/>
      <c r="G29" s="111"/>
      <c r="H29" s="111"/>
      <c r="I29" s="111"/>
      <c r="J29" s="122"/>
      <c r="L29" s="111"/>
      <c r="M29" s="111"/>
      <c r="N29" s="111">
        <v>52.363</v>
      </c>
      <c r="O29" s="111">
        <v>57.806578608330767</v>
      </c>
      <c r="P29" s="111">
        <v>56.836285308081443</v>
      </c>
      <c r="Q29" s="111">
        <v>77.501057398916814</v>
      </c>
      <c r="R29" s="111">
        <v>87.853770782439994</v>
      </c>
      <c r="S29" s="111">
        <v>92.213034894047567</v>
      </c>
      <c r="T29" s="111">
        <v>94.113417831599449</v>
      </c>
      <c r="U29" s="3"/>
      <c r="V29" s="3"/>
      <c r="W29" s="3"/>
      <c r="X29" s="3"/>
      <c r="Y29" s="3"/>
      <c r="Z29" s="3"/>
      <c r="AA29" s="3"/>
      <c r="AB29" s="3"/>
      <c r="AC29" s="3"/>
      <c r="AD29" s="4"/>
      <c r="AE29" s="5"/>
      <c r="AF29" s="5"/>
      <c r="AG29" s="2"/>
      <c r="AH29" s="2"/>
      <c r="AI29" s="2"/>
    </row>
    <row r="30" spans="1:36" x14ac:dyDescent="0.2">
      <c r="A30" s="126" t="s">
        <v>605</v>
      </c>
      <c r="B30" s="308"/>
      <c r="C30" s="308"/>
      <c r="D30" s="308"/>
      <c r="E30" s="308"/>
      <c r="F30" s="308"/>
      <c r="G30" s="308"/>
      <c r="H30" s="308"/>
      <c r="I30" s="308"/>
      <c r="J30" s="122"/>
      <c r="L30" s="308"/>
      <c r="M30" s="308"/>
      <c r="N30" s="308"/>
      <c r="O30" s="308">
        <v>62.725000000000001</v>
      </c>
      <c r="P30" s="308">
        <v>65.729808052139916</v>
      </c>
      <c r="Q30" s="308">
        <v>78.551182223811395</v>
      </c>
      <c r="R30" s="308">
        <v>90.005694780905955</v>
      </c>
      <c r="S30" s="308">
        <v>95.003373015351613</v>
      </c>
      <c r="T30" s="308">
        <v>98.966170118129881</v>
      </c>
      <c r="U30" s="308">
        <v>101.43000705423931</v>
      </c>
      <c r="V30" s="3"/>
      <c r="W30" s="3"/>
      <c r="X30" s="3"/>
      <c r="Y30" s="3"/>
      <c r="Z30" s="3"/>
      <c r="AA30" s="3"/>
      <c r="AB30" s="3"/>
      <c r="AC30" s="3"/>
      <c r="AD30" s="4"/>
      <c r="AE30" s="5"/>
      <c r="AF30" s="5"/>
      <c r="AG30" s="2"/>
      <c r="AH30" s="2"/>
      <c r="AI30" s="2"/>
    </row>
    <row r="31" spans="1:36" x14ac:dyDescent="0.2">
      <c r="A31" s="126"/>
      <c r="B31" s="111"/>
      <c r="C31" s="111"/>
      <c r="D31" s="111"/>
      <c r="E31" s="111"/>
      <c r="F31" s="111"/>
      <c r="G31" s="111"/>
      <c r="H31" s="111"/>
      <c r="I31" s="111"/>
      <c r="J31" s="122"/>
      <c r="K31" s="122"/>
      <c r="L31" s="122"/>
      <c r="M31" s="122"/>
      <c r="N31" s="122"/>
      <c r="O31" s="122"/>
      <c r="P31" s="122"/>
      <c r="Q31" s="111"/>
      <c r="R31" s="3"/>
      <c r="S31" s="3"/>
      <c r="T31" s="3"/>
      <c r="U31" s="3"/>
      <c r="V31" s="3"/>
      <c r="W31" s="3"/>
      <c r="X31" s="3"/>
      <c r="Y31" s="3"/>
      <c r="Z31" s="3"/>
      <c r="AA31" s="3"/>
      <c r="AB31" s="3"/>
      <c r="AC31" s="3"/>
      <c r="AD31" s="4"/>
      <c r="AE31" s="5"/>
      <c r="AF31" s="5"/>
      <c r="AG31" s="2"/>
      <c r="AH31" s="2"/>
      <c r="AI31" s="2"/>
    </row>
    <row r="32" spans="1:36" x14ac:dyDescent="0.2">
      <c r="A32" s="110" t="s">
        <v>287</v>
      </c>
      <c r="B32" s="111">
        <v>29.562000000000001</v>
      </c>
      <c r="C32" s="111">
        <v>34.460999999999999</v>
      </c>
      <c r="D32" s="111">
        <v>36.323</v>
      </c>
      <c r="E32" s="111">
        <v>34.216999999999999</v>
      </c>
      <c r="F32" s="111">
        <v>36.533999999999999</v>
      </c>
      <c r="G32" s="111">
        <v>37.360999999999997</v>
      </c>
      <c r="H32" s="111">
        <v>42.726999999999997</v>
      </c>
      <c r="I32" s="111">
        <v>44.027999999999999</v>
      </c>
      <c r="J32" s="111">
        <v>51.378999999999998</v>
      </c>
      <c r="K32" s="111">
        <v>51.902000000000001</v>
      </c>
      <c r="L32" s="111">
        <v>53.173999999999999</v>
      </c>
      <c r="M32" s="111">
        <v>49.121000000000002</v>
      </c>
      <c r="N32" s="111">
        <v>53.991999999999997</v>
      </c>
      <c r="O32" s="308">
        <v>62.725000000000001</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2000-000000000000}"/>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104</v>
      </c>
      <c r="B1" s="170" t="s">
        <v>100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235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12.927</v>
      </c>
      <c r="C5" s="111">
        <v>6.49</v>
      </c>
      <c r="D5" s="111">
        <v>9.35</v>
      </c>
      <c r="E5" s="111">
        <v>10.15</v>
      </c>
      <c r="F5" s="111">
        <v>10.55</v>
      </c>
      <c r="G5" s="111">
        <v>10.54</v>
      </c>
      <c r="H5" s="111">
        <v>10.130000000000001</v>
      </c>
      <c r="I5" s="111">
        <v>9.65</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6.4909999999999997</v>
      </c>
      <c r="D6" s="111">
        <v>9.1300000000000008</v>
      </c>
      <c r="E6" s="111">
        <v>9.76</v>
      </c>
      <c r="F6" s="111">
        <v>9.35</v>
      </c>
      <c r="G6" s="111">
        <v>8.64</v>
      </c>
      <c r="H6" s="111">
        <v>8.59</v>
      </c>
      <c r="I6" s="111">
        <v>7.68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6.4909999999999997</v>
      </c>
      <c r="D7" s="111">
        <v>8.83</v>
      </c>
      <c r="E7" s="111">
        <v>13.42</v>
      </c>
      <c r="F7" s="111">
        <v>12.81</v>
      </c>
      <c r="G7" s="111">
        <v>11.9</v>
      </c>
      <c r="H7" s="111">
        <v>12.13</v>
      </c>
      <c r="I7" s="111">
        <v>11.07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8.8000000000000007</v>
      </c>
      <c r="E8" s="111">
        <v>11.1</v>
      </c>
      <c r="F8" s="111">
        <v>10.5</v>
      </c>
      <c r="G8" s="111">
        <v>9.4</v>
      </c>
      <c r="H8" s="111">
        <v>8.6999999999999993</v>
      </c>
      <c r="I8" s="111">
        <v>7.2</v>
      </c>
      <c r="J8" s="111">
        <v>7.3</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8.8000000000000007</v>
      </c>
      <c r="E9" s="111">
        <v>11.2</v>
      </c>
      <c r="F9" s="111">
        <v>9.6</v>
      </c>
      <c r="G9" s="111">
        <v>9</v>
      </c>
      <c r="H9" s="111">
        <v>8.3000000000000007</v>
      </c>
      <c r="I9" s="111">
        <v>6</v>
      </c>
      <c r="J9" s="111">
        <v>5.3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11.3</v>
      </c>
      <c r="F10" s="111">
        <v>7.3</v>
      </c>
      <c r="G10" s="111">
        <v>6.7</v>
      </c>
      <c r="H10" s="111">
        <v>6</v>
      </c>
      <c r="I10" s="111">
        <v>4.9000000000000004</v>
      </c>
      <c r="J10" s="111">
        <v>4.5999999999999996</v>
      </c>
      <c r="K10" s="111">
        <v>4.4000000000000004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11.3</v>
      </c>
      <c r="F11" s="111">
        <v>6.5</v>
      </c>
      <c r="G11" s="111">
        <v>6.8</v>
      </c>
      <c r="H11" s="111">
        <v>6.1</v>
      </c>
      <c r="I11" s="111">
        <v>4.7</v>
      </c>
      <c r="J11" s="111">
        <v>4.8</v>
      </c>
      <c r="K11" s="111">
        <v>4.3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6.5</v>
      </c>
      <c r="G12" s="111">
        <v>5</v>
      </c>
      <c r="H12" s="111">
        <v>4.5999999999999996</v>
      </c>
      <c r="I12" s="111">
        <v>4.2</v>
      </c>
      <c r="J12" s="111">
        <v>3.5</v>
      </c>
      <c r="K12" s="111">
        <v>3.9</v>
      </c>
      <c r="L12" s="111">
        <v>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6.1</v>
      </c>
      <c r="G13" s="111">
        <v>4.7</v>
      </c>
      <c r="H13" s="111">
        <v>3.7</v>
      </c>
      <c r="I13" s="111">
        <v>3.8</v>
      </c>
      <c r="J13" s="111">
        <v>3.2</v>
      </c>
      <c r="K13" s="111">
        <v>3.4</v>
      </c>
      <c r="L13" s="111">
        <v>3.5</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4.7</v>
      </c>
      <c r="H14" s="111">
        <v>2.8</v>
      </c>
      <c r="I14" s="111">
        <v>2.2000000000000002</v>
      </c>
      <c r="J14" s="111">
        <v>2.4</v>
      </c>
      <c r="K14" s="111">
        <v>2.6</v>
      </c>
      <c r="L14" s="111">
        <v>3.1</v>
      </c>
      <c r="M14" s="111">
        <v>2.7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4.7</v>
      </c>
      <c r="H15" s="111">
        <v>2.6</v>
      </c>
      <c r="I15" s="111">
        <v>0.7</v>
      </c>
      <c r="J15" s="111">
        <v>0.6</v>
      </c>
      <c r="K15" s="111">
        <v>0.7</v>
      </c>
      <c r="L15" s="111">
        <v>0.8</v>
      </c>
      <c r="M15" s="111">
        <v>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2.2000000000000002</v>
      </c>
      <c r="I16" s="111">
        <v>0.7</v>
      </c>
      <c r="J16" s="111">
        <v>0.5</v>
      </c>
      <c r="K16" s="111">
        <v>0.6</v>
      </c>
      <c r="L16" s="111">
        <v>0.5</v>
      </c>
      <c r="M16" s="111">
        <v>0.5</v>
      </c>
      <c r="N16" s="111">
        <v>0.5</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2.2000000000000002</v>
      </c>
      <c r="I17" s="111">
        <v>0.1</v>
      </c>
      <c r="J17" s="111">
        <v>0.1</v>
      </c>
      <c r="K17" s="111">
        <v>0.1</v>
      </c>
      <c r="L17" s="111">
        <v>0.1</v>
      </c>
      <c r="M17" s="111">
        <v>0.2</v>
      </c>
      <c r="N17" s="111">
        <v>0.3</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2.2000000000000002</v>
      </c>
      <c r="I18" s="111">
        <v>0</v>
      </c>
      <c r="J18" s="111">
        <v>-1.1000000000000001</v>
      </c>
      <c r="K18" s="111">
        <v>-1</v>
      </c>
      <c r="L18" s="111">
        <v>-0.9</v>
      </c>
      <c r="M18" s="111">
        <v>-1</v>
      </c>
      <c r="N18" s="111">
        <v>-0.9</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-2.4E-2</v>
      </c>
      <c r="J19" s="111">
        <v>-0.53</v>
      </c>
      <c r="K19" s="111">
        <v>0.86499999999999999</v>
      </c>
      <c r="L19" s="111">
        <v>1.52</v>
      </c>
      <c r="M19" s="111">
        <v>1.78</v>
      </c>
      <c r="N19" s="111">
        <v>1.6</v>
      </c>
      <c r="O19" s="111">
        <v>1.49</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-0.41099999999999998</v>
      </c>
      <c r="J20" s="111">
        <v>-0.96799999999999997</v>
      </c>
      <c r="K20" s="111">
        <v>0.121</v>
      </c>
      <c r="L20" s="111">
        <v>-3.1148680000000012E-2</v>
      </c>
      <c r="M20" s="111">
        <v>-5.5250336999999948E-2</v>
      </c>
      <c r="N20" s="111">
        <v>-0.10629027900000017</v>
      </c>
      <c r="O20" s="111">
        <v>-3.0632577999999966E-2</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-0.96799999999999997</v>
      </c>
      <c r="K21" s="114">
        <v>0.121</v>
      </c>
      <c r="L21" s="114">
        <v>-3.1148680000000012E-2</v>
      </c>
      <c r="M21" s="114">
        <v>-5.5250336999999948E-2</v>
      </c>
      <c r="N21" s="114">
        <v>-0.10629027900000017</v>
      </c>
      <c r="O21" s="114">
        <v>-3.0632577999999966E-2</v>
      </c>
      <c r="P21" s="114">
        <v>0.24269334699999989</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-0.04</v>
      </c>
      <c r="K22" s="111">
        <v>1.1231248805556358</v>
      </c>
      <c r="L22" s="111">
        <v>0.88197076734470148</v>
      </c>
      <c r="M22" s="111">
        <v>0.77817058842732989</v>
      </c>
      <c r="N22" s="111">
        <v>0.9908696020528025</v>
      </c>
      <c r="O22" s="111">
        <v>0.84859284050228101</v>
      </c>
      <c r="P22" s="111">
        <v>0.9091221726980605</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1.2100132570000002</v>
      </c>
      <c r="L23" s="111">
        <v>1.5304914421451363</v>
      </c>
      <c r="M23" s="111">
        <v>1.8910989465243628</v>
      </c>
      <c r="N23" s="111">
        <v>1.8332836083643995</v>
      </c>
      <c r="O23" s="111">
        <v>2.3959011914503314</v>
      </c>
      <c r="P23" s="111">
        <v>2.6714503385028014</v>
      </c>
      <c r="Q23" s="111">
        <v>2.8659272723885318</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1.2250132570000001</v>
      </c>
      <c r="L24" s="111">
        <v>1.0538516036340015</v>
      </c>
      <c r="M24" s="111">
        <v>1.0585162395433232</v>
      </c>
      <c r="N24" s="111">
        <v>1.4331666813041855</v>
      </c>
      <c r="O24" s="111">
        <v>1.7646532324857813</v>
      </c>
      <c r="P24" s="111">
        <v>1.9799039176779416</v>
      </c>
      <c r="Q24" s="111">
        <v>2.2146266120177565</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1.123</v>
      </c>
      <c r="M25" s="111">
        <v>0.73127328143155956</v>
      </c>
      <c r="N25" s="111">
        <v>0.68010196457181238</v>
      </c>
      <c r="O25" s="111">
        <v>0.86301753436935669</v>
      </c>
      <c r="P25" s="111">
        <v>0.87943026409565361</v>
      </c>
      <c r="Q25" s="111">
        <v>1.006964023138988</v>
      </c>
      <c r="R25" s="111">
        <v>1.008739324336704</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0.57499999999999996</v>
      </c>
      <c r="N26" s="111">
        <v>0.33715847976507518</v>
      </c>
      <c r="O26" s="111">
        <v>0.79521857062926615</v>
      </c>
      <c r="P26" s="111">
        <v>0.95553396066652918</v>
      </c>
      <c r="Q26" s="111">
        <v>1.0051776987149899</v>
      </c>
      <c r="R26" s="111">
        <v>0.86350007002074292</v>
      </c>
      <c r="S26" s="111">
        <v>0.9250380961830923</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0.57499999999999996</v>
      </c>
      <c r="N27" s="111">
        <v>0.26944724846679113</v>
      </c>
      <c r="O27" s="111">
        <v>0.55313777687303578</v>
      </c>
      <c r="P27" s="111">
        <v>0.38208482572644153</v>
      </c>
      <c r="Q27" s="111">
        <v>0.26371013161293139</v>
      </c>
      <c r="R27" s="111">
        <v>0.21551604408286981</v>
      </c>
      <c r="S27" s="111">
        <v>0.21424890917647668</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0.441</v>
      </c>
      <c r="O28" s="111">
        <v>1.4152187796238278</v>
      </c>
      <c r="P28" s="111">
        <v>2.5045069667690361</v>
      </c>
      <c r="Q28" s="111">
        <v>1.7026605712749396</v>
      </c>
      <c r="R28" s="111">
        <v>1.3817852159667696</v>
      </c>
      <c r="S28" s="111">
        <v>1.4644639122912348</v>
      </c>
      <c r="T28" s="111">
        <v>1.4056692667745674</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0.441</v>
      </c>
      <c r="O29" s="111">
        <v>3.0644850566966086</v>
      </c>
      <c r="P29" s="111">
        <v>7.7860452227285402</v>
      </c>
      <c r="Q29" s="111">
        <v>4.8205886549860972</v>
      </c>
      <c r="R29" s="111">
        <v>2.7510498866959403</v>
      </c>
      <c r="S29" s="111">
        <v>2.5951981348371653</v>
      </c>
      <c r="T29" s="111">
        <v>2.3461780849907123</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2.569</v>
      </c>
      <c r="P30" s="308">
        <v>14.93943377260659</v>
      </c>
      <c r="Q30" s="308">
        <v>20.739954954022068</v>
      </c>
      <c r="R30" s="308">
        <v>15.420428654101809</v>
      </c>
      <c r="S30" s="308">
        <v>11.297336663355425</v>
      </c>
      <c r="T30" s="308">
        <v>10.234574684315502</v>
      </c>
      <c r="U30" s="308">
        <v>7.998733430977655</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10.558</v>
      </c>
      <c r="C32" s="111">
        <v>6.5229999999999997</v>
      </c>
      <c r="D32" s="111">
        <v>9.0659999999999989</v>
      </c>
      <c r="E32" s="111">
        <v>9.5519999999999996</v>
      </c>
      <c r="F32" s="111">
        <v>5.9510000000000005</v>
      </c>
      <c r="G32" s="111">
        <v>4.4279999999999999</v>
      </c>
      <c r="H32" s="111">
        <v>1.621</v>
      </c>
      <c r="I32" s="111">
        <v>-0.15200000000000008</v>
      </c>
      <c r="J32" s="111">
        <v>-3.2000000000000028E-2</v>
      </c>
      <c r="K32" s="111">
        <v>1.224</v>
      </c>
      <c r="L32" s="111">
        <v>1.123</v>
      </c>
      <c r="M32" s="111">
        <v>0.57600000000000007</v>
      </c>
      <c r="N32" s="111">
        <v>0.44999999999999996</v>
      </c>
      <c r="O32" s="308">
        <v>2.569</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2100-000000000000}"/>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101</v>
      </c>
      <c r="B1" s="170" t="s">
        <v>102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24.6</v>
      </c>
      <c r="C5" s="111">
        <v>26.2</v>
      </c>
      <c r="D5" s="111">
        <v>27.3</v>
      </c>
      <c r="E5" s="111">
        <v>28.9</v>
      </c>
      <c r="F5" s="111">
        <v>30.3</v>
      </c>
      <c r="G5" s="111">
        <v>31.8</v>
      </c>
      <c r="H5" s="111">
        <v>33.4</v>
      </c>
      <c r="I5" s="111">
        <v>34.700000000000003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26.2</v>
      </c>
      <c r="D6" s="111">
        <v>27.7</v>
      </c>
      <c r="E6" s="111">
        <v>29.3</v>
      </c>
      <c r="F6" s="111">
        <v>30.7</v>
      </c>
      <c r="G6" s="111">
        <v>32.1</v>
      </c>
      <c r="H6" s="111">
        <v>33.799999999999997</v>
      </c>
      <c r="I6" s="111">
        <v>35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26.2</v>
      </c>
      <c r="D7" s="111">
        <v>27.3</v>
      </c>
      <c r="E7" s="111">
        <v>26.9</v>
      </c>
      <c r="F7" s="111">
        <v>28.5</v>
      </c>
      <c r="G7" s="111">
        <v>30</v>
      </c>
      <c r="H7" s="111">
        <v>31.3</v>
      </c>
      <c r="I7" s="111">
        <v>32.700000000000003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27.3</v>
      </c>
      <c r="E8" s="111">
        <v>27</v>
      </c>
      <c r="F8" s="111">
        <v>27.3</v>
      </c>
      <c r="G8" s="111">
        <v>28.4</v>
      </c>
      <c r="H8" s="111">
        <v>29.4</v>
      </c>
      <c r="I8" s="111">
        <v>30.7</v>
      </c>
      <c r="J8" s="111">
        <v>31.9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27.3</v>
      </c>
      <c r="E9" s="111">
        <v>26.9</v>
      </c>
      <c r="F9" s="111">
        <v>27.3</v>
      </c>
      <c r="G9" s="111">
        <v>28.1</v>
      </c>
      <c r="H9" s="111">
        <v>28.9</v>
      </c>
      <c r="I9" s="111">
        <v>30.1</v>
      </c>
      <c r="J9" s="111">
        <v>31.3</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26.8</v>
      </c>
      <c r="F10" s="111">
        <v>26.2</v>
      </c>
      <c r="G10" s="111">
        <v>26.5</v>
      </c>
      <c r="H10" s="111">
        <v>27.1</v>
      </c>
      <c r="I10" s="111">
        <v>27.8</v>
      </c>
      <c r="J10" s="111">
        <v>29</v>
      </c>
      <c r="K10" s="111">
        <v>29.9</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26.8</v>
      </c>
      <c r="F11" s="111">
        <v>26.6</v>
      </c>
      <c r="G11" s="111">
        <v>26.1</v>
      </c>
      <c r="H11" s="111">
        <v>26.3</v>
      </c>
      <c r="I11" s="111">
        <v>27.1</v>
      </c>
      <c r="J11" s="111">
        <v>28.3</v>
      </c>
      <c r="K11" s="111">
        <v>29.3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26.6</v>
      </c>
      <c r="G12" s="111">
        <v>26.8</v>
      </c>
      <c r="H12" s="111">
        <v>26.6</v>
      </c>
      <c r="I12" s="111">
        <v>26.9</v>
      </c>
      <c r="J12" s="111">
        <v>28</v>
      </c>
      <c r="K12" s="111">
        <v>28.7</v>
      </c>
      <c r="L12" s="111">
        <v>29.6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26.6</v>
      </c>
      <c r="G13" s="111">
        <v>26.8</v>
      </c>
      <c r="H13" s="111">
        <v>26.8</v>
      </c>
      <c r="I13" s="111">
        <v>27.2</v>
      </c>
      <c r="J13" s="111">
        <v>28.3</v>
      </c>
      <c r="K13" s="111">
        <v>29.1</v>
      </c>
      <c r="L13" s="111">
        <v>29.8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26.9</v>
      </c>
      <c r="H14" s="111">
        <v>27</v>
      </c>
      <c r="I14" s="111">
        <v>27</v>
      </c>
      <c r="J14" s="111">
        <v>27.7</v>
      </c>
      <c r="K14" s="111">
        <v>28.3</v>
      </c>
      <c r="L14" s="111">
        <v>29</v>
      </c>
      <c r="M14" s="111">
        <v>29.8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26.9</v>
      </c>
      <c r="H15" s="111">
        <v>27.2</v>
      </c>
      <c r="I15" s="111">
        <v>27</v>
      </c>
      <c r="J15" s="111">
        <v>27.2</v>
      </c>
      <c r="K15" s="111">
        <v>27.6</v>
      </c>
      <c r="L15" s="111">
        <v>28.2</v>
      </c>
      <c r="M15" s="111">
        <v>28.8</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27.2</v>
      </c>
      <c r="I16" s="111">
        <v>27.1</v>
      </c>
      <c r="J16" s="111">
        <v>27.3</v>
      </c>
      <c r="K16" s="111">
        <v>27.8</v>
      </c>
      <c r="L16" s="111">
        <v>28.3</v>
      </c>
      <c r="M16" s="111">
        <v>28.8</v>
      </c>
      <c r="N16" s="111">
        <v>29.4</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27.2</v>
      </c>
      <c r="I17" s="111">
        <v>27.4</v>
      </c>
      <c r="J17" s="111">
        <v>27.5</v>
      </c>
      <c r="K17" s="111">
        <v>28</v>
      </c>
      <c r="L17" s="111">
        <v>28.5</v>
      </c>
      <c r="M17" s="111">
        <v>29.1</v>
      </c>
      <c r="N17" s="111">
        <v>29.7</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27.2</v>
      </c>
      <c r="I18" s="111">
        <v>27.5</v>
      </c>
      <c r="J18" s="111">
        <v>27.6</v>
      </c>
      <c r="K18" s="111">
        <v>27.8</v>
      </c>
      <c r="L18" s="111">
        <v>28.2</v>
      </c>
      <c r="M18" s="111">
        <v>28.7</v>
      </c>
      <c r="N18" s="111">
        <v>29.3</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27.622</v>
      </c>
      <c r="J19" s="111">
        <v>27.94397097902856</v>
      </c>
      <c r="K19" s="111">
        <v>27.405157558816661</v>
      </c>
      <c r="L19" s="111">
        <v>27.919666047719364</v>
      </c>
      <c r="M19" s="111">
        <v>28.493339151584653</v>
      </c>
      <c r="N19" s="111">
        <v>29.18807073054278</v>
      </c>
      <c r="O19" s="111">
        <v>30.004158935545707</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27.622</v>
      </c>
      <c r="J20" s="111">
        <v>27.873915094048542</v>
      </c>
      <c r="K20" s="111">
        <v>27.48606700226442</v>
      </c>
      <c r="L20" s="111">
        <v>27.998399574040256</v>
      </c>
      <c r="M20" s="111">
        <v>28.524178145532954</v>
      </c>
      <c r="N20" s="111">
        <v>29.192911633277454</v>
      </c>
      <c r="O20" s="111">
        <v>29.993805197003844</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27.937000000000001</v>
      </c>
      <c r="K21" s="114">
        <v>27.88769205853432</v>
      </c>
      <c r="L21" s="114">
        <v>28.018353491303781</v>
      </c>
      <c r="M21" s="114">
        <v>28.583273677945016</v>
      </c>
      <c r="N21" s="114">
        <v>29.196980037180182</v>
      </c>
      <c r="O21" s="114">
        <v>29.862935945587044</v>
      </c>
      <c r="P21" s="114">
        <v>30.603666289513331</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27.937000000000001</v>
      </c>
      <c r="K22" s="111">
        <v>28.067692058534327</v>
      </c>
      <c r="L22" s="111">
        <v>28.197900689656112</v>
      </c>
      <c r="M22" s="111">
        <v>28.94865653850902</v>
      </c>
      <c r="N22" s="111">
        <v>29.635852860592205</v>
      </c>
      <c r="O22" s="111">
        <v>30.312156883670777</v>
      </c>
      <c r="P22" s="111">
        <v>31.049384862163109</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27.878</v>
      </c>
      <c r="L23" s="111">
        <v>28.253731305416114</v>
      </c>
      <c r="M23" s="111">
        <v>28.308955823571978</v>
      </c>
      <c r="N23" s="111">
        <v>29.2384013532245</v>
      </c>
      <c r="O23" s="111">
        <v>30.179924754990655</v>
      </c>
      <c r="P23" s="111">
        <v>31.117178408244111</v>
      </c>
      <c r="Q23" s="111">
        <v>32.047752659036796</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27.878</v>
      </c>
      <c r="L24" s="111">
        <v>28.203091453728831</v>
      </c>
      <c r="M24" s="111">
        <v>28.401133539511076</v>
      </c>
      <c r="N24" s="111">
        <v>29.233845870450178</v>
      </c>
      <c r="O24" s="111">
        <v>30.170421043934457</v>
      </c>
      <c r="P24" s="111">
        <v>31.120039483538317</v>
      </c>
      <c r="Q24" s="111">
        <v>32.059243362259835</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27.992999999999999</v>
      </c>
      <c r="M25" s="111">
        <v>27.680204533472256</v>
      </c>
      <c r="N25" s="111">
        <v>27.487874409517008</v>
      </c>
      <c r="O25" s="111">
        <v>28.1320430028243</v>
      </c>
      <c r="P25" s="111">
        <v>30.506636167937867</v>
      </c>
      <c r="Q25" s="111">
        <v>31.165375022937205</v>
      </c>
      <c r="R25" s="111">
        <v>31.687460322906443</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27.571999999999999</v>
      </c>
      <c r="N26" s="111">
        <v>21.800353064680753</v>
      </c>
      <c r="O26" s="111">
        <v>26.745100719189143</v>
      </c>
      <c r="P26" s="111">
        <v>29.689677866003979</v>
      </c>
      <c r="Q26" s="111">
        <v>30.833490847156284</v>
      </c>
      <c r="R26" s="111">
        <v>31.197767231934385</v>
      </c>
      <c r="S26" s="111">
        <v>31.745041098467716</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27.571999999999999</v>
      </c>
      <c r="N27" s="111">
        <v>21.537979798076329</v>
      </c>
      <c r="O27" s="111">
        <v>26.03175810332743</v>
      </c>
      <c r="P27" s="111">
        <v>29.225207207396714</v>
      </c>
      <c r="Q27" s="111">
        <v>30.145399042406304</v>
      </c>
      <c r="R27" s="111">
        <v>30.593823152169495</v>
      </c>
      <c r="S27" s="111">
        <v>31.18753719803453</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20.908999999999999</v>
      </c>
      <c r="O28" s="111">
        <v>26.752406871772884</v>
      </c>
      <c r="P28" s="111">
        <v>28.776084981111552</v>
      </c>
      <c r="Q28" s="111">
        <v>29.865785810705841</v>
      </c>
      <c r="R28" s="111">
        <v>30.380717616071426</v>
      </c>
      <c r="S28" s="111">
        <v>30.684813121256596</v>
      </c>
      <c r="T28" s="111">
        <v>31.13614996259297</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20.934000000000001</v>
      </c>
      <c r="O29" s="111">
        <v>26.177381039039279</v>
      </c>
      <c r="P29" s="111">
        <v>26.174383129808653</v>
      </c>
      <c r="Q29" s="111">
        <v>29.857839415054858</v>
      </c>
      <c r="R29" s="111">
        <v>30.160396991843303</v>
      </c>
      <c r="S29" s="111">
        <v>30.073354217202759</v>
      </c>
      <c r="T29" s="111">
        <v>30.100622846377526</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25.943000000000001</v>
      </c>
      <c r="P30" s="308">
        <v>25.019070026211278</v>
      </c>
      <c r="Q30" s="308">
        <v>30.205987433304504</v>
      </c>
      <c r="R30" s="308">
        <v>30.210666773393676</v>
      </c>
      <c r="S30" s="308">
        <v>29.525756600771583</v>
      </c>
      <c r="T30" s="308">
        <v>29.087534963999012</v>
      </c>
      <c r="U30" s="308">
        <v>27.918058697054047</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24.614999999999998</v>
      </c>
      <c r="C32" s="111">
        <v>26.196999999999999</v>
      </c>
      <c r="D32" s="111">
        <v>27.256</v>
      </c>
      <c r="E32" s="111">
        <v>26.8</v>
      </c>
      <c r="F32" s="111">
        <v>26.571000000000002</v>
      </c>
      <c r="G32" s="111">
        <v>26.881</v>
      </c>
      <c r="H32" s="111">
        <v>27.155999999999999</v>
      </c>
      <c r="I32" s="111">
        <v>27.623000000000001</v>
      </c>
      <c r="J32" s="111">
        <v>27.936</v>
      </c>
      <c r="K32" s="111">
        <v>27.878</v>
      </c>
      <c r="L32" s="111">
        <v>27.992999999999999</v>
      </c>
      <c r="M32" s="111">
        <v>27.571999999999999</v>
      </c>
      <c r="N32" s="111">
        <v>20.934000000000001</v>
      </c>
      <c r="O32" s="308">
        <v>25.943000000000001</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2200-000000000000}"/>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dimension ref="A1:BF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237</v>
      </c>
      <c r="B1" s="170" t="s">
        <v>236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22.9</v>
      </c>
      <c r="C5" s="111">
        <v>24.3</v>
      </c>
      <c r="D5" s="111">
        <v>24.9</v>
      </c>
      <c r="E5" s="111">
        <v>26</v>
      </c>
      <c r="F5" s="111">
        <v>26.9</v>
      </c>
      <c r="G5" s="111">
        <v>28.1</v>
      </c>
      <c r="H5" s="111">
        <v>29.3</v>
      </c>
      <c r="I5" s="111">
        <v>30.2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23.4</v>
      </c>
      <c r="D6" s="111">
        <v>23.8</v>
      </c>
      <c r="E6" s="111">
        <v>25.6</v>
      </c>
      <c r="F6" s="111">
        <v>26.8</v>
      </c>
      <c r="G6" s="111">
        <v>27.9</v>
      </c>
      <c r="H6" s="111">
        <v>28.9</v>
      </c>
      <c r="I6" s="111">
        <v>29.3</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23.4</v>
      </c>
      <c r="D7" s="111">
        <v>23.8</v>
      </c>
      <c r="E7" s="111">
        <v>25.5</v>
      </c>
      <c r="F7" s="111">
        <v>27.2</v>
      </c>
      <c r="G7" s="111">
        <v>28.5</v>
      </c>
      <c r="H7" s="111">
        <v>29.7</v>
      </c>
      <c r="I7" s="111">
        <v>30.1</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23.6</v>
      </c>
      <c r="E8" s="111">
        <v>24.5</v>
      </c>
      <c r="F8" s="111">
        <v>26.3</v>
      </c>
      <c r="G8" s="111">
        <v>28</v>
      </c>
      <c r="H8" s="111">
        <v>29.1</v>
      </c>
      <c r="I8" s="111">
        <v>29.5</v>
      </c>
      <c r="J8" s="111">
        <v>31.1</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23.6</v>
      </c>
      <c r="E9" s="111">
        <v>24.5</v>
      </c>
      <c r="F9" s="111">
        <v>26.2</v>
      </c>
      <c r="G9" s="111">
        <v>27.9</v>
      </c>
      <c r="H9" s="111">
        <v>28.8</v>
      </c>
      <c r="I9" s="111">
        <v>29.1</v>
      </c>
      <c r="J9" s="111">
        <v>30.8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25</v>
      </c>
      <c r="F10" s="111">
        <v>25.7</v>
      </c>
      <c r="G10" s="111">
        <v>26.8</v>
      </c>
      <c r="H10" s="111">
        <v>28.2</v>
      </c>
      <c r="I10" s="111">
        <v>29.6</v>
      </c>
      <c r="J10" s="111">
        <v>30.6</v>
      </c>
      <c r="K10" s="111">
        <v>31.2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24.9</v>
      </c>
      <c r="F11" s="111">
        <v>25.7</v>
      </c>
      <c r="G11" s="111">
        <v>26.7</v>
      </c>
      <c r="H11" s="111">
        <v>28.1</v>
      </c>
      <c r="I11" s="111">
        <v>29.6</v>
      </c>
      <c r="J11" s="111">
        <v>30.5</v>
      </c>
      <c r="K11" s="111">
        <v>31.2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26.1</v>
      </c>
      <c r="G12" s="111">
        <v>26.6</v>
      </c>
      <c r="H12" s="111">
        <v>27</v>
      </c>
      <c r="I12" s="111">
        <v>28.9</v>
      </c>
      <c r="J12" s="111">
        <v>30.3</v>
      </c>
      <c r="K12" s="111">
        <v>31</v>
      </c>
      <c r="L12" s="111">
        <v>32.4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26.3</v>
      </c>
      <c r="G13" s="111">
        <v>26.6</v>
      </c>
      <c r="H13" s="111">
        <v>26.9</v>
      </c>
      <c r="I13" s="111">
        <v>28.7</v>
      </c>
      <c r="J13" s="111">
        <v>30</v>
      </c>
      <c r="K13" s="111">
        <v>30.8</v>
      </c>
      <c r="L13" s="111">
        <v>32.299999999999997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26.8</v>
      </c>
      <c r="H14" s="111">
        <v>27.1</v>
      </c>
      <c r="I14" s="111">
        <v>27.6</v>
      </c>
      <c r="J14" s="111">
        <v>29.2</v>
      </c>
      <c r="K14" s="111">
        <v>29.9</v>
      </c>
      <c r="L14" s="111">
        <v>31.2</v>
      </c>
      <c r="M14" s="111">
        <v>32.6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26.8</v>
      </c>
      <c r="H15" s="111">
        <v>27.3</v>
      </c>
      <c r="I15" s="111">
        <v>28</v>
      </c>
      <c r="J15" s="111">
        <v>29</v>
      </c>
      <c r="K15" s="111">
        <v>29.5</v>
      </c>
      <c r="L15" s="111">
        <v>30.7</v>
      </c>
      <c r="M15" s="111">
        <v>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27.3</v>
      </c>
      <c r="I16" s="111">
        <v>28</v>
      </c>
      <c r="J16" s="111">
        <v>29</v>
      </c>
      <c r="K16" s="111">
        <v>29.4</v>
      </c>
      <c r="L16" s="111">
        <v>30.6</v>
      </c>
      <c r="M16" s="111">
        <v>31.7</v>
      </c>
      <c r="N16" s="111">
        <v>32.9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27.3</v>
      </c>
      <c r="I17" s="111">
        <v>27.8</v>
      </c>
      <c r="J17" s="111">
        <v>28.2</v>
      </c>
      <c r="K17" s="111">
        <v>29.1</v>
      </c>
      <c r="L17" s="111">
        <v>30.2</v>
      </c>
      <c r="M17" s="111">
        <v>31.4</v>
      </c>
      <c r="N17" s="111">
        <v>32.4</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27.5</v>
      </c>
      <c r="I18" s="111">
        <v>27.8</v>
      </c>
      <c r="J18" s="111">
        <v>28.4</v>
      </c>
      <c r="K18" s="111">
        <v>27.7</v>
      </c>
      <c r="L18" s="111">
        <v>28.7</v>
      </c>
      <c r="M18" s="111">
        <v>29.8</v>
      </c>
      <c r="N18" s="111">
        <v>30.5</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28.783000000000001</v>
      </c>
      <c r="J19" s="111">
        <v>28.980740820500785</v>
      </c>
      <c r="K19" s="111">
        <v>29.342524786579983</v>
      </c>
      <c r="L19" s="111">
        <v>30.274290396925281</v>
      </c>
      <c r="M19" s="111">
        <v>31.243385311334059</v>
      </c>
      <c r="N19" s="111">
        <v>31.768331816182947</v>
      </c>
      <c r="O19" s="111">
        <v>32.255615549765089</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1">
        <v>28.800999999999998</v>
      </c>
      <c r="J20" s="111">
        <v>28.778438532437189</v>
      </c>
      <c r="K20" s="111">
        <v>29.649743345529458</v>
      </c>
      <c r="L20" s="111">
        <v>30.97914732462328</v>
      </c>
      <c r="M20" s="111">
        <v>32.199950230137638</v>
      </c>
      <c r="N20" s="111">
        <v>32.952224488764529</v>
      </c>
      <c r="O20" s="111">
        <v>33.681663870487128</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4">
        <v>29.17</v>
      </c>
      <c r="K21" s="114">
        <v>29.344479318538159</v>
      </c>
      <c r="L21" s="114">
        <v>30.458200300094781</v>
      </c>
      <c r="M21" s="114">
        <v>31.292031816823972</v>
      </c>
      <c r="N21" s="114">
        <v>31.671164677978851</v>
      </c>
      <c r="O21" s="114">
        <v>32.152189276757454</v>
      </c>
      <c r="P21" s="114">
        <v>33.568859766167719</v>
      </c>
      <c r="Q21" s="111"/>
      <c r="R21" s="3"/>
      <c r="S21" s="3"/>
      <c r="T21" s="3"/>
      <c r="U21" s="3"/>
      <c r="V21" s="3"/>
      <c r="W21" s="3"/>
      <c r="X21" s="3"/>
      <c r="Y21" s="3"/>
      <c r="Z21" s="3"/>
      <c r="AA21" s="3"/>
      <c r="AB21" s="3"/>
      <c r="AC21" s="3"/>
      <c r="AD21" s="4"/>
      <c r="AE21" s="5"/>
      <c r="AF21" s="5"/>
      <c r="AG21" s="2"/>
      <c r="AH21" s="2"/>
      <c r="AI21" s="2"/>
    </row>
    <row r="22" spans="1:36" x14ac:dyDescent="0.2">
      <c r="A22" s="126" t="s">
        <v>520</v>
      </c>
      <c r="B22" s="111"/>
      <c r="C22" s="111"/>
      <c r="D22" s="111"/>
      <c r="E22" s="111"/>
      <c r="F22" s="111"/>
      <c r="G22" s="111"/>
      <c r="H22" s="111"/>
      <c r="I22" s="111"/>
      <c r="J22" s="111">
        <v>29.43</v>
      </c>
      <c r="K22" s="111">
        <v>29.558684929769996</v>
      </c>
      <c r="L22" s="111">
        <v>30.817862032455736</v>
      </c>
      <c r="M22" s="111">
        <v>31.578714889741502</v>
      </c>
      <c r="N22" s="111">
        <v>31.992491473448499</v>
      </c>
      <c r="O22" s="111">
        <v>32.421168028835993</v>
      </c>
      <c r="P22" s="111">
        <v>33.825913446922009</v>
      </c>
      <c r="Q22" s="111"/>
      <c r="R22" s="3"/>
      <c r="S22" s="3"/>
      <c r="T22" s="3"/>
      <c r="U22" s="3"/>
      <c r="V22" s="3"/>
      <c r="W22" s="3"/>
      <c r="X22" s="3"/>
      <c r="Y22" s="3"/>
      <c r="Z22" s="3"/>
      <c r="AA22" s="3"/>
      <c r="AB22" s="3"/>
      <c r="AC22" s="3"/>
      <c r="AD22" s="4"/>
      <c r="AE22" s="5"/>
      <c r="AF22" s="5"/>
      <c r="AG22" s="2"/>
      <c r="AH22" s="2"/>
      <c r="AI22" s="2"/>
    </row>
    <row r="23" spans="1:36" x14ac:dyDescent="0.2">
      <c r="A23" s="126" t="s">
        <v>532</v>
      </c>
      <c r="B23" s="111"/>
      <c r="C23" s="111"/>
      <c r="D23" s="111"/>
      <c r="E23" s="111"/>
      <c r="F23" s="111"/>
      <c r="G23" s="111"/>
      <c r="H23" s="111"/>
      <c r="I23" s="111"/>
      <c r="J23" s="122"/>
      <c r="K23" s="111">
        <v>30.175999999999998</v>
      </c>
      <c r="L23" s="111">
        <v>30.737787954323352</v>
      </c>
      <c r="M23" s="111">
        <v>30.914795468346373</v>
      </c>
      <c r="N23" s="111">
        <v>31.369031179665722</v>
      </c>
      <c r="O23" s="111">
        <v>33.176004304203566</v>
      </c>
      <c r="P23" s="111">
        <v>33.893934591098919</v>
      </c>
      <c r="Q23" s="111">
        <v>34.53668186884795</v>
      </c>
      <c r="R23" s="3"/>
      <c r="S23" s="3"/>
      <c r="T23" s="3"/>
      <c r="U23" s="3"/>
      <c r="V23" s="3"/>
      <c r="W23" s="3"/>
      <c r="X23" s="3"/>
      <c r="Y23" s="3"/>
      <c r="Z23" s="3"/>
      <c r="AA23" s="3"/>
      <c r="AB23" s="3"/>
      <c r="AC23" s="3"/>
      <c r="AD23" s="4"/>
      <c r="AE23" s="5"/>
      <c r="AF23" s="5"/>
      <c r="AG23" s="2"/>
      <c r="AH23" s="2"/>
      <c r="AI23" s="2"/>
    </row>
    <row r="24" spans="1:36" x14ac:dyDescent="0.2">
      <c r="A24" s="126" t="s">
        <v>547</v>
      </c>
      <c r="B24" s="111"/>
      <c r="C24" s="111"/>
      <c r="D24" s="111"/>
      <c r="E24" s="111"/>
      <c r="F24" s="111"/>
      <c r="G24" s="111"/>
      <c r="H24" s="111"/>
      <c r="I24" s="111"/>
      <c r="J24" s="122"/>
      <c r="K24" s="111">
        <v>30.280999999999999</v>
      </c>
      <c r="L24" s="111">
        <v>31.05744554974244</v>
      </c>
      <c r="M24" s="111">
        <v>31.299032041143036</v>
      </c>
      <c r="N24" s="111">
        <v>31.751123587836734</v>
      </c>
      <c r="O24" s="111">
        <v>33.505174313627521</v>
      </c>
      <c r="P24" s="111">
        <v>34.36215591191803</v>
      </c>
      <c r="Q24" s="111">
        <v>34.858767357547862</v>
      </c>
      <c r="R24" s="3"/>
      <c r="S24" s="3"/>
      <c r="T24" s="3"/>
      <c r="U24" s="3"/>
      <c r="V24" s="3"/>
      <c r="W24" s="3"/>
      <c r="X24" s="3"/>
      <c r="Y24" s="3"/>
      <c r="Z24" s="3"/>
      <c r="AA24" s="3"/>
      <c r="AB24" s="3"/>
      <c r="AC24" s="3"/>
      <c r="AD24" s="4"/>
      <c r="AE24" s="5"/>
      <c r="AF24" s="5"/>
      <c r="AG24" s="2"/>
      <c r="AH24" s="2"/>
      <c r="AI24" s="2"/>
    </row>
    <row r="25" spans="1:36" x14ac:dyDescent="0.2">
      <c r="A25" s="126" t="s">
        <v>555</v>
      </c>
      <c r="B25" s="111"/>
      <c r="C25" s="111"/>
      <c r="D25" s="111"/>
      <c r="E25" s="111"/>
      <c r="F25" s="111"/>
      <c r="G25" s="111"/>
      <c r="H25" s="111"/>
      <c r="I25" s="111"/>
      <c r="J25" s="122"/>
      <c r="L25" s="111">
        <v>30.597000000000001</v>
      </c>
      <c r="M25" s="111">
        <v>31.207328496196325</v>
      </c>
      <c r="N25" s="111">
        <v>31.53127453421699</v>
      </c>
      <c r="O25" s="111">
        <v>33.391061118882433</v>
      </c>
      <c r="P25" s="111">
        <v>34.30353360638972</v>
      </c>
      <c r="Q25" s="111">
        <v>34.933652891417232</v>
      </c>
      <c r="R25" s="111">
        <v>36.22548771318904</v>
      </c>
      <c r="S25" s="3"/>
      <c r="T25" s="3"/>
      <c r="U25" s="3"/>
      <c r="V25" s="3"/>
      <c r="W25" s="3"/>
      <c r="X25" s="3"/>
      <c r="Y25" s="3"/>
      <c r="Z25" s="3"/>
      <c r="AA25" s="3"/>
      <c r="AB25" s="3"/>
      <c r="AC25" s="3"/>
      <c r="AD25" s="4"/>
      <c r="AE25" s="5"/>
      <c r="AF25" s="5"/>
      <c r="AG25" s="2"/>
      <c r="AH25" s="2"/>
      <c r="AI25" s="2"/>
    </row>
    <row r="26" spans="1:36" x14ac:dyDescent="0.2">
      <c r="A26" s="126" t="s">
        <v>578</v>
      </c>
      <c r="B26" s="111"/>
      <c r="C26" s="111"/>
      <c r="D26" s="111"/>
      <c r="E26" s="111"/>
      <c r="F26" s="111"/>
      <c r="G26" s="111"/>
      <c r="H26" s="111"/>
      <c r="I26" s="111"/>
      <c r="J26" s="122"/>
      <c r="L26" s="111"/>
      <c r="M26" s="111">
        <v>30.821999999999999</v>
      </c>
      <c r="N26" s="111">
        <v>19.280967250926434</v>
      </c>
      <c r="O26" s="111">
        <v>32.058893368404739</v>
      </c>
      <c r="P26" s="111">
        <v>32.720731246569407</v>
      </c>
      <c r="Q26" s="111">
        <v>34.462720069533624</v>
      </c>
      <c r="R26" s="111">
        <v>34.870542939857025</v>
      </c>
      <c r="S26" s="111">
        <v>35.306294177268704</v>
      </c>
      <c r="T26" s="3"/>
      <c r="U26" s="3"/>
      <c r="V26" s="3"/>
      <c r="W26" s="3"/>
      <c r="X26" s="3"/>
      <c r="Y26" s="3"/>
      <c r="Z26" s="3"/>
      <c r="AA26" s="3"/>
      <c r="AB26" s="3"/>
      <c r="AC26" s="3"/>
      <c r="AD26" s="4"/>
      <c r="AE26" s="5"/>
      <c r="AF26" s="5"/>
      <c r="AG26" s="2"/>
      <c r="AH26" s="2"/>
      <c r="AI26" s="2"/>
    </row>
    <row r="27" spans="1:36" x14ac:dyDescent="0.2">
      <c r="A27" s="126" t="s">
        <v>581</v>
      </c>
      <c r="B27" s="111"/>
      <c r="C27" s="111"/>
      <c r="D27" s="111"/>
      <c r="E27" s="111"/>
      <c r="F27" s="111"/>
      <c r="G27" s="111"/>
      <c r="H27" s="111"/>
      <c r="I27" s="111"/>
      <c r="J27" s="122"/>
      <c r="L27" s="111"/>
      <c r="M27" s="111">
        <v>30.969000000000001</v>
      </c>
      <c r="N27" s="111">
        <v>18.087499785986925</v>
      </c>
      <c r="O27" s="111">
        <v>23.810593942173487</v>
      </c>
      <c r="P27" s="111">
        <v>31.582480012262788</v>
      </c>
      <c r="Q27" s="111">
        <v>33.755456479372775</v>
      </c>
      <c r="R27" s="111">
        <v>34.450525154362118</v>
      </c>
      <c r="S27" s="111">
        <v>34.983968547471989</v>
      </c>
      <c r="T27" s="3"/>
      <c r="U27" s="3"/>
      <c r="V27" s="3"/>
      <c r="W27" s="3"/>
      <c r="X27" s="3"/>
      <c r="Y27" s="3"/>
      <c r="Z27" s="3"/>
      <c r="AA27" s="3"/>
      <c r="AB27" s="3"/>
      <c r="AC27" s="3"/>
      <c r="AD27" s="4"/>
      <c r="AE27" s="5"/>
      <c r="AF27" s="5"/>
      <c r="AG27" s="2"/>
      <c r="AH27" s="2"/>
      <c r="AI27" s="2"/>
    </row>
    <row r="28" spans="1:36" x14ac:dyDescent="0.2">
      <c r="A28" s="126" t="s">
        <v>584</v>
      </c>
      <c r="B28" s="111"/>
      <c r="C28" s="111"/>
      <c r="D28" s="111"/>
      <c r="E28" s="111"/>
      <c r="F28" s="111"/>
      <c r="G28" s="111"/>
      <c r="H28" s="111"/>
      <c r="I28" s="111"/>
      <c r="J28" s="122"/>
      <c r="L28" s="111"/>
      <c r="M28" s="111"/>
      <c r="N28" s="111">
        <v>19.547999999999998</v>
      </c>
      <c r="O28" s="111">
        <v>22.475888043065829</v>
      </c>
      <c r="P28" s="111">
        <v>29.77628431507776</v>
      </c>
      <c r="Q28" s="111">
        <v>33.968536494112712</v>
      </c>
      <c r="R28" s="111">
        <v>34.6699408566841</v>
      </c>
      <c r="S28" s="111">
        <v>35.157425322192182</v>
      </c>
      <c r="T28" s="111">
        <v>36.040900000000001</v>
      </c>
      <c r="U28" s="3"/>
      <c r="V28" s="3"/>
      <c r="W28" s="3"/>
      <c r="X28" s="3"/>
      <c r="Y28" s="3"/>
      <c r="Z28" s="3"/>
      <c r="AA28" s="3"/>
      <c r="AB28" s="3"/>
      <c r="AC28" s="3"/>
      <c r="AD28" s="4"/>
      <c r="AE28" s="5"/>
      <c r="AF28" s="5"/>
      <c r="AG28" s="2"/>
      <c r="AH28" s="2"/>
      <c r="AI28" s="2"/>
    </row>
    <row r="29" spans="1:36" x14ac:dyDescent="0.2">
      <c r="A29" s="126" t="s">
        <v>595</v>
      </c>
      <c r="B29" s="111"/>
      <c r="C29" s="111"/>
      <c r="D29" s="111"/>
      <c r="E29" s="111"/>
      <c r="F29" s="111"/>
      <c r="G29" s="111"/>
      <c r="H29" s="111"/>
      <c r="I29" s="111"/>
      <c r="J29" s="122"/>
      <c r="L29" s="111"/>
      <c r="M29" s="111"/>
      <c r="N29" s="111">
        <v>19.359000000000002</v>
      </c>
      <c r="O29" s="111">
        <v>22.442453802949704</v>
      </c>
      <c r="P29" s="111">
        <v>29.452130245235626</v>
      </c>
      <c r="Q29" s="111">
        <v>35.065931423948747</v>
      </c>
      <c r="R29" s="111">
        <v>36.124186936519308</v>
      </c>
      <c r="S29" s="111">
        <v>36.553439661396808</v>
      </c>
      <c r="T29" s="111">
        <v>37.560251760843116</v>
      </c>
      <c r="U29" s="3"/>
      <c r="V29" s="3"/>
      <c r="W29" s="3"/>
      <c r="X29" s="3"/>
      <c r="Y29" s="3"/>
      <c r="Z29" s="3"/>
      <c r="AA29" s="3"/>
      <c r="AB29" s="3"/>
      <c r="AC29" s="3"/>
      <c r="AD29" s="4"/>
      <c r="AE29" s="5"/>
      <c r="AF29" s="5"/>
      <c r="AG29" s="2"/>
      <c r="AH29" s="2"/>
      <c r="AI29" s="2"/>
    </row>
    <row r="30" spans="1:36" x14ac:dyDescent="0.2">
      <c r="A30" s="126" t="s">
        <v>605</v>
      </c>
      <c r="B30" s="111"/>
      <c r="C30" s="111"/>
      <c r="D30" s="111"/>
      <c r="E30" s="111"/>
      <c r="F30" s="111"/>
      <c r="G30" s="111"/>
      <c r="H30" s="111"/>
      <c r="I30" s="111"/>
      <c r="J30" s="111"/>
      <c r="K30" s="111"/>
      <c r="L30" s="111"/>
      <c r="M30" s="111"/>
      <c r="N30" s="111"/>
      <c r="O30" s="308">
        <v>25.353000000000002</v>
      </c>
      <c r="P30" s="308">
        <v>28.457999999999998</v>
      </c>
      <c r="Q30" s="308">
        <v>30.344003516110817</v>
      </c>
      <c r="R30" s="308">
        <v>35.241589146127517</v>
      </c>
      <c r="S30" s="308">
        <v>35.431748905843428</v>
      </c>
      <c r="T30" s="308">
        <v>35.646495998230556</v>
      </c>
      <c r="U30" s="308">
        <v>35.903337939854211</v>
      </c>
      <c r="V30" s="3"/>
      <c r="W30" s="3"/>
      <c r="X30" s="3"/>
      <c r="Y30" s="3"/>
      <c r="Z30" s="3"/>
      <c r="AA30" s="3"/>
      <c r="AB30" s="3"/>
      <c r="AC30" s="3"/>
      <c r="AD30" s="4"/>
      <c r="AE30" s="5"/>
      <c r="AF30" s="5"/>
      <c r="AG30" s="2"/>
      <c r="AH30" s="2"/>
      <c r="AI30" s="2"/>
    </row>
    <row r="31" spans="1:36" x14ac:dyDescent="0.2">
      <c r="A31" s="110"/>
      <c r="B31" s="120"/>
      <c r="C31" s="111"/>
      <c r="D31" s="111"/>
      <c r="E31" s="111"/>
      <c r="F31" s="111"/>
      <c r="G31" s="111"/>
      <c r="H31" s="111"/>
      <c r="I31" s="111"/>
      <c r="J31" s="111"/>
      <c r="K31" s="111"/>
      <c r="L31" s="111"/>
      <c r="M31" s="111"/>
      <c r="N31" s="111"/>
      <c r="O31" s="112"/>
      <c r="P31" s="112"/>
      <c r="Q31" s="112"/>
      <c r="R31" s="3"/>
      <c r="S31" s="3"/>
      <c r="T31" s="3"/>
      <c r="U31" s="3"/>
      <c r="V31" s="3"/>
      <c r="W31" s="3"/>
      <c r="X31" s="3"/>
      <c r="Y31" s="3"/>
      <c r="Z31" s="3"/>
      <c r="AA31" s="3"/>
      <c r="AB31" s="3"/>
      <c r="AC31" s="3"/>
      <c r="AD31" s="3"/>
      <c r="AE31" s="4"/>
      <c r="AF31" s="5"/>
      <c r="AG31" s="5"/>
      <c r="AH31" s="2"/>
      <c r="AI31" s="2"/>
      <c r="AJ31" s="2"/>
    </row>
    <row r="32" spans="1:36" x14ac:dyDescent="0.2">
      <c r="A32" s="110"/>
      <c r="B32" s="120"/>
      <c r="C32" s="111"/>
      <c r="D32" s="111"/>
      <c r="E32" s="111"/>
      <c r="F32" s="111"/>
      <c r="G32" s="111"/>
      <c r="H32" s="111"/>
      <c r="I32" s="111"/>
      <c r="J32" s="111"/>
      <c r="K32" s="111"/>
      <c r="L32" s="111"/>
      <c r="M32" s="112"/>
      <c r="N32" s="111"/>
      <c r="O32" s="112"/>
      <c r="P32" s="111"/>
      <c r="Q32" s="111"/>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3"/>
      <c r="N33" s="7"/>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7"/>
      <c r="S34" s="7"/>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3"/>
      <c r="P35" s="7"/>
      <c r="Q35" s="3"/>
      <c r="R35" s="3"/>
      <c r="S35" s="3"/>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7"/>
      <c r="P36" s="3"/>
      <c r="Q36" s="7"/>
      <c r="R36" s="7"/>
      <c r="S36" s="7"/>
      <c r="T36" s="7"/>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7"/>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7"/>
      <c r="S42" s="7"/>
      <c r="T42" s="3"/>
      <c r="U42" s="3"/>
      <c r="V42" s="7"/>
      <c r="W42" s="3"/>
      <c r="X42" s="3"/>
      <c r="Y42" s="3"/>
      <c r="Z42" s="3"/>
      <c r="AA42" s="3"/>
      <c r="AB42" s="3"/>
      <c r="AC42" s="3"/>
      <c r="AD42" s="8"/>
      <c r="AE42" s="9"/>
      <c r="AF42" s="10"/>
      <c r="AG42" s="10"/>
      <c r="AH42" s="2"/>
      <c r="AI42" s="2"/>
      <c r="AJ42" s="2"/>
    </row>
    <row r="43" spans="1:36" x14ac:dyDescent="0.2">
      <c r="A43" s="91"/>
      <c r="B43" s="4"/>
      <c r="C43" s="3"/>
      <c r="D43" s="3"/>
      <c r="E43" s="3"/>
      <c r="F43" s="3"/>
      <c r="G43" s="3"/>
      <c r="H43" s="3"/>
      <c r="I43" s="3"/>
      <c r="J43" s="3"/>
      <c r="K43" s="3"/>
      <c r="L43" s="3"/>
      <c r="M43" s="3"/>
      <c r="N43" s="3"/>
      <c r="O43" s="3"/>
      <c r="P43" s="3"/>
      <c r="Q43" s="3"/>
      <c r="R43" s="7"/>
      <c r="S43" s="7"/>
      <c r="T43" s="3"/>
      <c r="U43" s="3"/>
      <c r="V43" s="7"/>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7"/>
      <c r="T44" s="7"/>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3"/>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7"/>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6"/>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7"/>
      <c r="V48" s="7"/>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6"/>
      <c r="U49" s="7"/>
      <c r="V49" s="7"/>
      <c r="W49" s="7"/>
      <c r="X49" s="7"/>
      <c r="Y49" s="3"/>
      <c r="Z49" s="3"/>
      <c r="AA49" s="6"/>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3"/>
      <c r="U50" s="3"/>
      <c r="V50" s="3"/>
      <c r="W50" s="7"/>
      <c r="X50" s="7"/>
      <c r="Y50" s="3"/>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7"/>
      <c r="V51" s="7"/>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3"/>
      <c r="V52" s="7"/>
      <c r="W52" s="3"/>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6"/>
      <c r="W53" s="7"/>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7"/>
      <c r="X54" s="7"/>
      <c r="Y54" s="7"/>
      <c r="Z54" s="7"/>
      <c r="AA54" s="3"/>
      <c r="AB54" s="3"/>
      <c r="AC54" s="3"/>
      <c r="AD54" s="11"/>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6"/>
      <c r="X55" s="3"/>
      <c r="Y55" s="7"/>
      <c r="Z55" s="7"/>
      <c r="AA55" s="3"/>
      <c r="AB55" s="3"/>
      <c r="AC55" s="3"/>
      <c r="AD55" s="6"/>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7"/>
      <c r="Y56" s="7"/>
      <c r="Z56" s="7"/>
      <c r="AA56" s="7"/>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6"/>
      <c r="Y57" s="7"/>
      <c r="Z57" s="7"/>
      <c r="AA57" s="3"/>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7"/>
      <c r="Z58" s="7"/>
      <c r="AA58" s="3"/>
      <c r="AB58" s="7"/>
      <c r="AC58" s="7"/>
      <c r="AD58" s="7"/>
      <c r="AE58" s="7"/>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6"/>
      <c r="Z59" s="7"/>
      <c r="AA59" s="3"/>
      <c r="AB59" s="7"/>
      <c r="AC59" s="7"/>
      <c r="AD59" s="7"/>
      <c r="AE59" s="7"/>
      <c r="AF59" s="7"/>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3"/>
      <c r="Z60" s="7"/>
      <c r="AA60" s="3"/>
      <c r="AB60" s="7"/>
      <c r="AC60" s="7"/>
      <c r="AD60" s="7"/>
      <c r="AE60" s="7"/>
      <c r="AF60" s="7"/>
      <c r="AG60" s="5"/>
      <c r="AH60" s="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12"/>
      <c r="AC61" s="12"/>
      <c r="AD61" s="25"/>
      <c r="AE61" s="25"/>
      <c r="AF61" s="25"/>
      <c r="AG61" s="13"/>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25"/>
      <c r="AG62" s="25"/>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12"/>
      <c r="AG63" s="12"/>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25"/>
      <c r="AD64" s="25"/>
      <c r="AE64" s="12"/>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12"/>
      <c r="AD65" s="25"/>
      <c r="AE65" s="25"/>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25"/>
      <c r="Y66" s="25"/>
      <c r="Z66" s="12"/>
      <c r="AA66" s="12"/>
      <c r="AB66" s="13"/>
      <c r="AC66" s="12"/>
      <c r="AD66" s="12"/>
      <c r="AE66" s="12"/>
      <c r="AF66" s="12"/>
      <c r="AG66" s="12"/>
      <c r="AH66" s="12"/>
      <c r="AI66" s="1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25"/>
      <c r="Z67" s="12"/>
      <c r="AA67" s="12"/>
      <c r="AB67" s="12"/>
      <c r="AC67" s="12"/>
      <c r="AD67" s="12"/>
      <c r="AE67" s="12"/>
      <c r="AF67" s="12"/>
      <c r="AG67" s="12"/>
      <c r="AH67" s="15"/>
      <c r="AI67" s="15"/>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5"/>
      <c r="Z68" s="2"/>
      <c r="AA68" s="2"/>
      <c r="AB68" s="2"/>
      <c r="AC68" s="2"/>
      <c r="AD68" s="2"/>
      <c r="AE68" s="2"/>
      <c r="AF68" s="2"/>
      <c r="AG68" s="2"/>
      <c r="AH68" s="2"/>
      <c r="AI68" s="2"/>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v>914.00383284094994</v>
      </c>
      <c r="AH70" s="15">
        <v>1004.8584980331459</v>
      </c>
      <c r="AI70" s="15">
        <v>1058.746066071956</v>
      </c>
      <c r="AJ70" s="15">
        <v>1096.0148937145693</v>
      </c>
      <c r="AK70" s="1">
        <v>1122.2861121801159</v>
      </c>
      <c r="AL70" s="1">
        <v>1159.3656530511234</v>
      </c>
      <c r="AM70" s="1">
        <v>1201.9515454375608</v>
      </c>
    </row>
    <row r="71" spans="1:40" x14ac:dyDescent="0.2">
      <c r="A71" s="91"/>
      <c r="AE71" s="22"/>
      <c r="AF71" s="22"/>
      <c r="AG71" s="22"/>
      <c r="AH71" s="22"/>
      <c r="AI71" s="22"/>
      <c r="AJ71" s="22"/>
      <c r="AK71" s="22"/>
    </row>
    <row r="72" spans="1:40" x14ac:dyDescent="0.2">
      <c r="A72" s="91"/>
    </row>
    <row r="73" spans="1:40" x14ac:dyDescent="0.2">
      <c r="A73" s="91"/>
    </row>
    <row r="74" spans="1:40" x14ac:dyDescent="0.2">
      <c r="A74" s="91"/>
    </row>
    <row r="75" spans="1:40" x14ac:dyDescent="0.2">
      <c r="A75" s="91"/>
      <c r="AG75" s="22"/>
      <c r="AH75" s="22"/>
      <c r="AI75" s="22"/>
      <c r="AJ75" s="22"/>
      <c r="AK75" s="22"/>
      <c r="AL75" s="22"/>
      <c r="AM75" s="22"/>
    </row>
    <row r="76" spans="1:40" x14ac:dyDescent="0.2">
      <c r="A76" s="92"/>
    </row>
    <row r="77" spans="1:40" x14ac:dyDescent="0.2">
      <c r="A77" s="93"/>
      <c r="AG77" s="22"/>
      <c r="AH77" s="22"/>
      <c r="AI77" s="22"/>
      <c r="AJ77" s="22"/>
      <c r="AK77" s="22"/>
      <c r="AL77" s="22"/>
      <c r="AM77" s="22"/>
    </row>
    <row r="78" spans="1:40" x14ac:dyDescent="0.2">
      <c r="A78" s="93"/>
    </row>
    <row r="79" spans="1:40" x14ac:dyDescent="0.2">
      <c r="A79" s="93"/>
      <c r="AH79" s="22"/>
      <c r="AI79" s="22"/>
      <c r="AJ79" s="22"/>
      <c r="AK79" s="22"/>
      <c r="AL79" s="22"/>
      <c r="AM79" s="22"/>
      <c r="AN79" s="22"/>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phoneticPr fontId="111" type="noConversion"/>
  <hyperlinks>
    <hyperlink ref="A4" location="Contents!A1" display="Back to contents" xr:uid="{00000000-0004-0000-2300-000000000000}"/>
  </hyperlink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105</v>
      </c>
      <c r="B1" s="170" t="s">
        <v>106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7.8</v>
      </c>
      <c r="C5" s="111">
        <v>2.5</v>
      </c>
      <c r="D5" s="111">
        <v>2.6</v>
      </c>
      <c r="E5" s="111">
        <v>3.3</v>
      </c>
      <c r="F5" s="111">
        <v>2.7</v>
      </c>
      <c r="G5" s="111">
        <v>3.3</v>
      </c>
      <c r="H5" s="111">
        <v>3.9</v>
      </c>
      <c r="I5" s="111">
        <v>4.3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2.5</v>
      </c>
      <c r="D6" s="111">
        <v>2.8</v>
      </c>
      <c r="E6" s="111">
        <v>3.2</v>
      </c>
      <c r="F6" s="111">
        <v>2.7</v>
      </c>
      <c r="G6" s="111">
        <v>3.4</v>
      </c>
      <c r="H6" s="111">
        <v>4</v>
      </c>
      <c r="I6" s="111">
        <v>4.5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2.5</v>
      </c>
      <c r="D7" s="111">
        <v>3.2</v>
      </c>
      <c r="E7" s="111">
        <v>3.4</v>
      </c>
      <c r="F7" s="111">
        <v>2.9</v>
      </c>
      <c r="G7" s="111">
        <v>3.7</v>
      </c>
      <c r="H7" s="111">
        <v>4.5999999999999996</v>
      </c>
      <c r="I7" s="111">
        <v>5.0999999999999996</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3.6</v>
      </c>
      <c r="E8" s="111">
        <v>4.5999999999999996</v>
      </c>
      <c r="F8" s="111">
        <v>4.0999999999999996</v>
      </c>
      <c r="G8" s="111">
        <v>4.4000000000000004</v>
      </c>
      <c r="H8" s="111">
        <v>5.2</v>
      </c>
      <c r="I8" s="111">
        <v>6.1</v>
      </c>
      <c r="J8" s="111">
        <v>7</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3.6</v>
      </c>
      <c r="E9" s="111">
        <v>4.2</v>
      </c>
      <c r="F9" s="111">
        <v>3.8</v>
      </c>
      <c r="G9" s="111">
        <v>4.9000000000000004</v>
      </c>
      <c r="H9" s="111">
        <v>5.6</v>
      </c>
      <c r="I9" s="111">
        <v>6.5</v>
      </c>
      <c r="J9" s="111">
        <v>7.5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4.3</v>
      </c>
      <c r="F10" s="111">
        <v>3.7</v>
      </c>
      <c r="G10" s="111">
        <v>4.5999999999999996</v>
      </c>
      <c r="H10" s="111">
        <v>5.4</v>
      </c>
      <c r="I10" s="111">
        <v>6</v>
      </c>
      <c r="J10" s="111">
        <v>6.7</v>
      </c>
      <c r="K10" s="111">
        <v>7.4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4.3</v>
      </c>
      <c r="F11" s="111">
        <v>3.9</v>
      </c>
      <c r="G11" s="111">
        <v>5.0999999999999996</v>
      </c>
      <c r="H11" s="111">
        <v>6.5</v>
      </c>
      <c r="I11" s="111">
        <v>7.2</v>
      </c>
      <c r="J11" s="111">
        <v>7.9</v>
      </c>
      <c r="K11" s="111">
        <v>8.6999999999999993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3.9</v>
      </c>
      <c r="G12" s="111">
        <v>5</v>
      </c>
      <c r="H12" s="111">
        <v>6.7</v>
      </c>
      <c r="I12" s="111">
        <v>8</v>
      </c>
      <c r="J12" s="111">
        <v>8.9</v>
      </c>
      <c r="K12" s="111">
        <v>9.8000000000000007</v>
      </c>
      <c r="L12" s="111">
        <v>10.8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3.9</v>
      </c>
      <c r="G13" s="111">
        <v>3.9</v>
      </c>
      <c r="H13" s="111">
        <v>5.4</v>
      </c>
      <c r="I13" s="111">
        <v>6.7</v>
      </c>
      <c r="J13" s="111">
        <v>7.5</v>
      </c>
      <c r="K13" s="111">
        <v>8.1999999999999993</v>
      </c>
      <c r="L13" s="111">
        <v>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3.9</v>
      </c>
      <c r="H14" s="111">
        <v>5.0999999999999996</v>
      </c>
      <c r="I14" s="111">
        <v>5.9</v>
      </c>
      <c r="J14" s="111">
        <v>6.5</v>
      </c>
      <c r="K14" s="111">
        <v>7.1</v>
      </c>
      <c r="L14" s="111">
        <v>7.7</v>
      </c>
      <c r="M14" s="111">
        <v>8.4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3.9</v>
      </c>
      <c r="H15" s="111">
        <v>5.7</v>
      </c>
      <c r="I15" s="111">
        <v>6.5</v>
      </c>
      <c r="J15" s="111">
        <v>7.3</v>
      </c>
      <c r="K15" s="111">
        <v>8</v>
      </c>
      <c r="L15" s="111">
        <v>8.8000000000000007</v>
      </c>
      <c r="M15" s="111">
        <v>9.8000000000000007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5.6</v>
      </c>
      <c r="I16" s="111">
        <v>6.4</v>
      </c>
      <c r="J16" s="111">
        <v>7.4</v>
      </c>
      <c r="K16" s="111">
        <v>8.3000000000000007</v>
      </c>
      <c r="L16" s="111">
        <v>9.1</v>
      </c>
      <c r="M16" s="111">
        <v>10</v>
      </c>
      <c r="N16" s="111">
        <v>10.8</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5.6</v>
      </c>
      <c r="I17" s="111">
        <v>6.4</v>
      </c>
      <c r="J17" s="111">
        <v>6.7</v>
      </c>
      <c r="K17" s="111">
        <v>7.3</v>
      </c>
      <c r="L17" s="111">
        <v>7.9</v>
      </c>
      <c r="M17" s="111">
        <v>9.5</v>
      </c>
      <c r="N17" s="111">
        <v>9.4</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5.6</v>
      </c>
      <c r="I18" s="111">
        <v>7</v>
      </c>
      <c r="J18" s="111">
        <v>7</v>
      </c>
      <c r="K18" s="111">
        <v>6.9</v>
      </c>
      <c r="L18" s="111">
        <v>7.5</v>
      </c>
      <c r="M18" s="111">
        <v>9.1999999999999993</v>
      </c>
      <c r="N18" s="111">
        <v>8.9</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7.0602453493600059</v>
      </c>
      <c r="J19" s="111">
        <v>7.25</v>
      </c>
      <c r="K19" s="111">
        <v>7.3942901731222639</v>
      </c>
      <c r="L19" s="111">
        <v>8.3374312998970854</v>
      </c>
      <c r="M19" s="111">
        <v>10.266904405500544</v>
      </c>
      <c r="N19" s="111">
        <v>9.995075296238694</v>
      </c>
      <c r="O19" s="111">
        <v>11.045770181172763</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7.0602453493600059</v>
      </c>
      <c r="J20" s="111">
        <v>8.68</v>
      </c>
      <c r="K20" s="111">
        <v>9.14</v>
      </c>
      <c r="L20" s="111">
        <v>10.01</v>
      </c>
      <c r="M20" s="111">
        <v>11.78</v>
      </c>
      <c r="N20" s="111">
        <v>11.16</v>
      </c>
      <c r="O20" s="111">
        <v>12.84</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8.3799177287611055</v>
      </c>
      <c r="K21" s="114">
        <v>8.820424114556678</v>
      </c>
      <c r="L21" s="114">
        <v>9.9424773605132657</v>
      </c>
      <c r="M21" s="114">
        <v>10.857954272872531</v>
      </c>
      <c r="N21" s="114">
        <v>12.61492789001935</v>
      </c>
      <c r="O21" s="114">
        <v>12.522364444476244</v>
      </c>
      <c r="P21" s="114">
        <v>13.308373868436691</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8.3799177287611055</v>
      </c>
      <c r="K22" s="111">
        <v>7.81</v>
      </c>
      <c r="L22" s="111">
        <v>8.83</v>
      </c>
      <c r="M22" s="111">
        <v>9</v>
      </c>
      <c r="N22" s="111">
        <v>10.88</v>
      </c>
      <c r="O22" s="111">
        <v>10.65</v>
      </c>
      <c r="P22" s="111">
        <v>10.96</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7.7930000000000001</v>
      </c>
      <c r="L23" s="111">
        <v>8.6508208573439429</v>
      </c>
      <c r="M23" s="111">
        <v>9.065513618394462</v>
      </c>
      <c r="N23" s="111">
        <v>10.593758603855981</v>
      </c>
      <c r="O23" s="111">
        <v>10.810896362861234</v>
      </c>
      <c r="P23" s="111">
        <v>11.568227006075308</v>
      </c>
      <c r="Q23" s="111">
        <v>12.487545260074279</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7.7930000000000001</v>
      </c>
      <c r="L24" s="111">
        <v>9.3109999999999999</v>
      </c>
      <c r="M24" s="111">
        <v>9.1026198467293167</v>
      </c>
      <c r="N24" s="111">
        <v>9.7484039603639694</v>
      </c>
      <c r="O24" s="111">
        <v>9.8616926189826941</v>
      </c>
      <c r="P24" s="111">
        <v>10.646457891364889</v>
      </c>
      <c r="Q24" s="111">
        <v>11.573708120272205</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9.1971637346300046</v>
      </c>
      <c r="M25" s="111">
        <v>9.9780844278440846</v>
      </c>
      <c r="N25" s="111">
        <v>11.394143464850865</v>
      </c>
      <c r="O25" s="111">
        <v>12.679309814235515</v>
      </c>
      <c r="P25" s="111">
        <v>14.273670552509907</v>
      </c>
      <c r="Q25" s="111">
        <v>15.678265858400957</v>
      </c>
      <c r="R25" s="111">
        <v>17.009501741952565</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9.827</v>
      </c>
      <c r="N26" s="111">
        <v>8.1094427235228643</v>
      </c>
      <c r="O26" s="111">
        <v>9.9704423609864818</v>
      </c>
      <c r="P26" s="111">
        <v>8.7608099784721229</v>
      </c>
      <c r="Q26" s="111">
        <v>9.9160321357358914</v>
      </c>
      <c r="R26" s="111">
        <v>10.871531800292853</v>
      </c>
      <c r="S26" s="111">
        <v>11.927446971652831</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9.827</v>
      </c>
      <c r="N27" s="111">
        <v>10.119907025421638</v>
      </c>
      <c r="O27" s="111">
        <v>8.6657680127951853</v>
      </c>
      <c r="P27" s="111">
        <v>10.730193116609335</v>
      </c>
      <c r="Q27" s="111">
        <v>12.158011389541461</v>
      </c>
      <c r="R27" s="111">
        <v>13.166708269728215</v>
      </c>
      <c r="S27" s="111">
        <v>14.38195804448044</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10.611000000000001</v>
      </c>
      <c r="O28" s="111">
        <v>9.2306016381226197</v>
      </c>
      <c r="P28" s="111">
        <v>13.031383844270367</v>
      </c>
      <c r="Q28" s="111">
        <v>15.238480377192152</v>
      </c>
      <c r="R28" s="111">
        <v>16.729570401919858</v>
      </c>
      <c r="S28" s="111">
        <v>18.088584745635789</v>
      </c>
      <c r="T28" s="111">
        <v>19.744904764527945</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11.13</v>
      </c>
      <c r="O29" s="111">
        <v>14.277951309061301</v>
      </c>
      <c r="P29" s="111">
        <v>14.970167517496773</v>
      </c>
      <c r="Q29" s="111">
        <v>15.941875165677436</v>
      </c>
      <c r="R29" s="111">
        <v>17.400611153628926</v>
      </c>
      <c r="S29" s="111">
        <v>19.020592661268644</v>
      </c>
      <c r="T29" s="111">
        <v>20.734199453949739</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15.263</v>
      </c>
      <c r="P30" s="308">
        <v>15.875748013433</v>
      </c>
      <c r="Q30" s="308">
        <v>14.461793167637209</v>
      </c>
      <c r="R30" s="308">
        <v>13.288522061317302</v>
      </c>
      <c r="S30" s="308">
        <v>14.216136486945512</v>
      </c>
      <c r="T30" s="308">
        <v>15.759552400751016</v>
      </c>
      <c r="U30" s="308">
        <v>17.904929829228362</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7.851860088418281</v>
      </c>
      <c r="C32" s="111">
        <v>2.4910387034161898</v>
      </c>
      <c r="D32" s="111">
        <v>3.601</v>
      </c>
      <c r="E32" s="111">
        <v>4.3369999999999997</v>
      </c>
      <c r="F32" s="111">
        <v>3.927</v>
      </c>
      <c r="G32" s="111">
        <v>3.9079999999999999</v>
      </c>
      <c r="H32" s="111">
        <v>5.5590000000000002</v>
      </c>
      <c r="I32" s="111">
        <v>7.06</v>
      </c>
      <c r="J32" s="111">
        <v>8.5609999999999999</v>
      </c>
      <c r="K32" s="111">
        <v>7.7930000000000001</v>
      </c>
      <c r="L32" s="111">
        <v>9.1910000000000007</v>
      </c>
      <c r="M32" s="111">
        <v>9.8260000000000005</v>
      </c>
      <c r="N32" s="111">
        <v>11.131</v>
      </c>
      <c r="O32" s="308">
        <v>15.263</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2400-000000000000}"/>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tabColor theme="0" tint="-0.34998626667073579"/>
  </sheetPr>
  <dimension ref="A1:BA61"/>
  <sheetViews>
    <sheetView workbookViewId="0">
      <pane xSplit="1" ySplit="4" topLeftCell="K19" activePane="bottomRight" state="frozen"/>
      <selection activeCell="U30" sqref="U30"/>
      <selection pane="topRight" activeCell="U30" sqref="U30"/>
      <selection pane="bottomLeft" activeCell="U30" sqref="U30"/>
      <selection pane="bottomRight" activeCell="U30" sqref="U30"/>
    </sheetView>
  </sheetViews>
  <sheetFormatPr defaultColWidth="9.140625" defaultRowHeight="12.75" x14ac:dyDescent="0.2"/>
  <cols>
    <col min="1" max="1" width="21.42578125" style="18" bestFit="1" customWidth="1"/>
    <col min="2" max="16384" width="9.140625" style="1"/>
  </cols>
  <sheetData>
    <row r="1" spans="1:29" s="18" customFormat="1" ht="40.5" customHeight="1" x14ac:dyDescent="0.25">
      <c r="A1" s="33" t="s">
        <v>81</v>
      </c>
      <c r="B1" s="32" t="s">
        <v>58</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307</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443</v>
      </c>
      <c r="Q4" s="18" t="s">
        <v>531</v>
      </c>
      <c r="R4" s="18" t="s">
        <v>563</v>
      </c>
      <c r="S4" s="18" t="s">
        <v>579</v>
      </c>
      <c r="T4" s="18" t="s">
        <v>585</v>
      </c>
      <c r="U4" s="18" t="s">
        <v>606</v>
      </c>
    </row>
    <row r="5" spans="1:29" x14ac:dyDescent="0.2">
      <c r="A5" s="17">
        <v>40330</v>
      </c>
      <c r="B5" s="12">
        <f>PSCR!U46</f>
        <v>37.200000000000003</v>
      </c>
      <c r="C5" s="12">
        <f>PSCR!V46</f>
        <v>36.6</v>
      </c>
      <c r="D5" s="12">
        <f>PSCR!W46</f>
        <v>37.200000000000003</v>
      </c>
      <c r="E5" s="12">
        <f>PSCR!X46</f>
        <v>38</v>
      </c>
      <c r="F5" s="12">
        <f>PSCR!Y46</f>
        <v>38.4</v>
      </c>
      <c r="G5" s="12">
        <f>PSCR!Z46</f>
        <v>38.700000000000003</v>
      </c>
      <c r="H5" s="12">
        <f>PSCR!AA46</f>
        <v>38.799999999999997</v>
      </c>
      <c r="I5" s="12">
        <f>PSCR!AB46</f>
        <v>38.700000000000003</v>
      </c>
      <c r="J5" s="12"/>
      <c r="K5" s="12"/>
      <c r="L5" s="12"/>
      <c r="M5" s="12"/>
      <c r="N5" s="12"/>
      <c r="O5" s="12"/>
      <c r="P5" s="12"/>
    </row>
    <row r="6" spans="1:29" x14ac:dyDescent="0.2">
      <c r="A6" s="17">
        <v>40483</v>
      </c>
      <c r="B6" s="12"/>
      <c r="C6" s="12">
        <f>PSCR!V47</f>
        <v>36.6</v>
      </c>
      <c r="D6" s="12">
        <f>PSCR!W47</f>
        <v>37.1</v>
      </c>
      <c r="E6" s="12">
        <f>PSCR!X47</f>
        <v>37.799999999999997</v>
      </c>
      <c r="F6" s="12">
        <f>PSCR!Y47</f>
        <v>38.1</v>
      </c>
      <c r="G6" s="12">
        <f>PSCR!Z47</f>
        <v>38.299999999999997</v>
      </c>
      <c r="H6" s="12">
        <f>PSCR!AA47</f>
        <v>38.4</v>
      </c>
      <c r="I6" s="12">
        <f>PSCR!AB47</f>
        <v>38.299999999999997</v>
      </c>
      <c r="J6" s="12"/>
      <c r="K6" s="12"/>
      <c r="L6" s="12"/>
      <c r="M6" s="12"/>
      <c r="N6" s="12"/>
      <c r="O6" s="12"/>
      <c r="P6" s="12"/>
    </row>
    <row r="7" spans="1:29" x14ac:dyDescent="0.2">
      <c r="A7" s="17">
        <v>40603</v>
      </c>
      <c r="B7" s="12"/>
      <c r="C7" s="12">
        <f>PSCR!V48</f>
        <v>36.5</v>
      </c>
      <c r="D7" s="12">
        <f>PSCR!W48</f>
        <v>37.200000000000003</v>
      </c>
      <c r="E7" s="12">
        <f>PSCR!X48</f>
        <v>38.1</v>
      </c>
      <c r="F7" s="12">
        <f>PSCR!Y48</f>
        <v>38.1</v>
      </c>
      <c r="G7" s="12">
        <f>PSCR!Z48</f>
        <v>38.4</v>
      </c>
      <c r="H7" s="12">
        <f>PSCR!AA48</f>
        <v>38.5</v>
      </c>
      <c r="I7" s="12">
        <f>PSCR!AB48</f>
        <v>38.4</v>
      </c>
      <c r="J7" s="12"/>
      <c r="K7" s="12"/>
      <c r="L7" s="12"/>
      <c r="M7" s="12"/>
      <c r="N7" s="12"/>
      <c r="O7" s="12"/>
      <c r="P7" s="12"/>
    </row>
    <row r="8" spans="1:29" x14ac:dyDescent="0.2">
      <c r="A8" s="17">
        <v>40848</v>
      </c>
      <c r="B8" s="12"/>
      <c r="C8" s="12"/>
      <c r="D8" s="12">
        <f>PSCR!W49</f>
        <v>37.299999999999997</v>
      </c>
      <c r="E8" s="12">
        <f>PSCR!X49</f>
        <v>37.799999999999997</v>
      </c>
      <c r="F8" s="12">
        <f>PSCR!Y49</f>
        <v>37.700000000000003</v>
      </c>
      <c r="G8" s="12">
        <f>PSCR!Z49</f>
        <v>37.700000000000003</v>
      </c>
      <c r="H8" s="12">
        <f>PSCR!AA49</f>
        <v>37.700000000000003</v>
      </c>
      <c r="I8" s="12">
        <f>PSCR!AB49</f>
        <v>37.700000000000003</v>
      </c>
      <c r="J8" s="12">
        <f>PSCR!AC49</f>
        <v>37.799999999999997</v>
      </c>
      <c r="K8" s="12"/>
      <c r="L8" s="12"/>
      <c r="M8" s="12"/>
      <c r="N8" s="12"/>
      <c r="O8" s="12"/>
      <c r="P8" s="12"/>
    </row>
    <row r="9" spans="1:29" x14ac:dyDescent="0.2">
      <c r="A9" s="17">
        <v>40969</v>
      </c>
      <c r="B9" s="12"/>
      <c r="C9" s="12"/>
      <c r="D9" s="12">
        <f>PSCR!W50</f>
        <v>37.299999999999997</v>
      </c>
      <c r="E9" s="12">
        <f>PSCR!X50</f>
        <v>37.5</v>
      </c>
      <c r="F9" s="12">
        <f>PSCR!Y50</f>
        <v>37.5</v>
      </c>
      <c r="G9" s="12">
        <f>PSCR!Z50</f>
        <v>37.700000000000003</v>
      </c>
      <c r="H9" s="12">
        <f>PSCR!AA50</f>
        <v>37.799999999999997</v>
      </c>
      <c r="I9" s="12">
        <f>PSCR!AB50</f>
        <v>37.6</v>
      </c>
      <c r="J9" s="12">
        <f>PSCR!AC50</f>
        <v>37.9</v>
      </c>
      <c r="K9" s="12"/>
      <c r="L9" s="12"/>
      <c r="M9" s="12"/>
      <c r="N9" s="12"/>
      <c r="O9" s="12"/>
      <c r="P9" s="12"/>
    </row>
    <row r="10" spans="1:29" x14ac:dyDescent="0.2">
      <c r="A10" s="17">
        <v>41244</v>
      </c>
      <c r="B10" s="12"/>
      <c r="C10" s="12"/>
      <c r="D10" s="12"/>
      <c r="E10" s="12">
        <f>PSCR!X51</f>
        <v>37.299999999999997</v>
      </c>
      <c r="F10" s="12">
        <f>PSCR!Y51</f>
        <v>38</v>
      </c>
      <c r="G10" s="12">
        <f>PSCR!Z51</f>
        <v>38.299999999999997</v>
      </c>
      <c r="H10" s="12">
        <f>PSCR!AA51</f>
        <v>38.1</v>
      </c>
      <c r="I10" s="12">
        <f>PSCR!AB51</f>
        <v>38.1</v>
      </c>
      <c r="J10" s="12">
        <f>PSCR!AC51</f>
        <v>38.200000000000003</v>
      </c>
      <c r="K10" s="12">
        <f>PSCR!AD51</f>
        <v>37.9</v>
      </c>
      <c r="L10" s="12"/>
      <c r="M10" s="12"/>
      <c r="N10" s="12"/>
      <c r="O10" s="12"/>
      <c r="P10" s="12"/>
    </row>
    <row r="11" spans="1:29" x14ac:dyDescent="0.2">
      <c r="A11" s="17">
        <v>41334</v>
      </c>
      <c r="B11" s="12"/>
      <c r="C11" s="12"/>
      <c r="D11" s="12"/>
      <c r="E11" s="12">
        <f>PSCR!X52</f>
        <v>37.5</v>
      </c>
      <c r="F11" s="12">
        <f>PSCR!Y52</f>
        <v>38</v>
      </c>
      <c r="G11" s="12">
        <f>PSCR!Z52</f>
        <v>38.4</v>
      </c>
      <c r="H11" s="12">
        <f>PSCR!AA52</f>
        <v>38.200000000000003</v>
      </c>
      <c r="I11" s="12">
        <f>PSCR!AB52</f>
        <v>38.1</v>
      </c>
      <c r="J11" s="12">
        <f>PSCR!AC52</f>
        <v>38.4</v>
      </c>
      <c r="K11" s="12">
        <f>PSCR!AD52</f>
        <v>38.299999999999997</v>
      </c>
      <c r="L11" s="12"/>
      <c r="M11" s="12"/>
      <c r="N11" s="12"/>
      <c r="O11" s="12"/>
      <c r="P11" s="12"/>
    </row>
    <row r="12" spans="1:29" x14ac:dyDescent="0.2">
      <c r="A12" s="17">
        <v>41609</v>
      </c>
      <c r="B12" s="12"/>
      <c r="C12" s="12"/>
      <c r="D12" s="12"/>
      <c r="E12" s="12"/>
      <c r="F12" s="12">
        <f>PSCR!Y53</f>
        <v>37.799999999999997</v>
      </c>
      <c r="G12" s="12">
        <f>PSCR!Z53</f>
        <v>37.700000000000003</v>
      </c>
      <c r="H12" s="12">
        <f>PSCR!AA53</f>
        <v>37.799999999999997</v>
      </c>
      <c r="I12" s="12">
        <f>PSCR!AB53</f>
        <v>37.9</v>
      </c>
      <c r="J12" s="12">
        <f>PSCR!AC53</f>
        <v>38.1</v>
      </c>
      <c r="K12" s="12">
        <f>PSCR!AD53</f>
        <v>38.200000000000003</v>
      </c>
      <c r="L12" s="12">
        <f>PSCR!AE53</f>
        <v>38.299999999999997</v>
      </c>
      <c r="M12" s="12"/>
      <c r="N12" s="12"/>
      <c r="O12" s="12"/>
      <c r="P12" s="12"/>
    </row>
    <row r="13" spans="1:29" x14ac:dyDescent="0.2">
      <c r="A13" s="17">
        <v>41699</v>
      </c>
      <c r="B13" s="12"/>
      <c r="C13" s="12"/>
      <c r="D13" s="12"/>
      <c r="E13" s="12"/>
      <c r="F13" s="12">
        <f>PSCR!Y54</f>
        <v>37.799999999999997</v>
      </c>
      <c r="G13" s="12">
        <f>PSCR!Z54</f>
        <v>37.700000000000003</v>
      </c>
      <c r="H13" s="12">
        <f>PSCR!AA54</f>
        <v>37.700000000000003</v>
      </c>
      <c r="I13" s="12">
        <f>PSCR!AB54</f>
        <v>37.799999999999997</v>
      </c>
      <c r="J13" s="12">
        <f>PSCR!AC54</f>
        <v>38</v>
      </c>
      <c r="K13" s="12">
        <f>PSCR!AD54</f>
        <v>38</v>
      </c>
      <c r="L13" s="12">
        <f>PSCR!AE54</f>
        <v>38.1</v>
      </c>
      <c r="M13" s="12"/>
      <c r="N13" s="12"/>
      <c r="O13" s="12"/>
      <c r="P13" s="12"/>
    </row>
    <row r="14" spans="1:29" x14ac:dyDescent="0.2">
      <c r="A14" s="17">
        <v>41977</v>
      </c>
      <c r="B14" s="12"/>
      <c r="C14" s="12"/>
      <c r="D14" s="12"/>
      <c r="E14" s="12"/>
      <c r="F14" s="12"/>
      <c r="G14" s="12">
        <f>PSCR!Z55</f>
        <v>35.9</v>
      </c>
      <c r="H14" s="12">
        <f>PSCR!AA55</f>
        <v>35.5</v>
      </c>
      <c r="I14" s="12">
        <f>PSCR!AB55</f>
        <v>35.5</v>
      </c>
      <c r="J14" s="12">
        <f>PSCR!AC55</f>
        <v>36.1</v>
      </c>
      <c r="K14" s="12">
        <f>PSCR!AD55</f>
        <v>36.200000000000003</v>
      </c>
      <c r="L14" s="12">
        <f>PSCR!AE55</f>
        <v>36.200000000000003</v>
      </c>
      <c r="M14" s="12">
        <f>PSCR!AF55</f>
        <v>36.200000000000003</v>
      </c>
      <c r="N14" s="12"/>
      <c r="O14" s="12"/>
      <c r="P14" s="12"/>
    </row>
    <row r="15" spans="1:29" x14ac:dyDescent="0.2">
      <c r="A15" s="30" t="s">
        <v>70</v>
      </c>
      <c r="B15" s="12"/>
      <c r="C15" s="12"/>
      <c r="D15" s="12"/>
      <c r="E15" s="12"/>
      <c r="F15" s="12"/>
      <c r="G15" s="12">
        <f>PSCR!Z56</f>
        <v>36.1</v>
      </c>
      <c r="H15" s="12">
        <f>PSCR!AA56</f>
        <v>35.799999999999997</v>
      </c>
      <c r="I15" s="12">
        <f>PSCR!AB56</f>
        <v>35.5</v>
      </c>
      <c r="J15" s="12">
        <f>PSCR!AC56</f>
        <v>36.1</v>
      </c>
      <c r="K15" s="12">
        <f>PSCR!AD56</f>
        <v>36.200000000000003</v>
      </c>
      <c r="L15" s="12">
        <f>PSCR!AE56</f>
        <v>36.200000000000003</v>
      </c>
      <c r="M15" s="12">
        <f>PSCR!AF56</f>
        <v>36.299999999999997</v>
      </c>
      <c r="N15" s="12"/>
      <c r="O15" s="12"/>
      <c r="P15" s="12"/>
    </row>
    <row r="16" spans="1:29" x14ac:dyDescent="0.2">
      <c r="A16" s="28" t="s">
        <v>74</v>
      </c>
      <c r="B16" s="12"/>
      <c r="C16" s="12"/>
      <c r="D16" s="12"/>
      <c r="E16" s="12"/>
      <c r="F16" s="12"/>
      <c r="G16" s="12"/>
      <c r="H16" s="12">
        <f>PSCR!AA57</f>
        <v>35.700000000000003</v>
      </c>
      <c r="I16" s="12">
        <f>PSCR!AB57</f>
        <v>35.9</v>
      </c>
      <c r="J16" s="12">
        <f>PSCR!AC57</f>
        <v>36.5</v>
      </c>
      <c r="K16" s="12">
        <f>PSCR!AD57</f>
        <v>36.6</v>
      </c>
      <c r="L16" s="12">
        <f>PSCR!AE57</f>
        <v>36.700000000000003</v>
      </c>
      <c r="M16" s="12">
        <f>PSCR!AF57</f>
        <v>36.700000000000003</v>
      </c>
      <c r="N16" s="12">
        <f>PSCR!AG57</f>
        <v>36.799999999999997</v>
      </c>
      <c r="O16" s="12"/>
      <c r="P16" s="12"/>
    </row>
    <row r="17" spans="1:21" x14ac:dyDescent="0.2">
      <c r="A17" s="28" t="s">
        <v>75</v>
      </c>
      <c r="B17" s="12"/>
      <c r="C17" s="12"/>
      <c r="D17" s="12"/>
      <c r="E17" s="12"/>
      <c r="F17" s="12"/>
      <c r="G17" s="12"/>
      <c r="H17" s="12">
        <f>PSCR!AA58</f>
        <v>35.799999999999997</v>
      </c>
      <c r="I17" s="12">
        <f>PSCR!AB58</f>
        <v>35.799999999999997</v>
      </c>
      <c r="J17" s="12">
        <f>PSCR!AC58</f>
        <v>36.5</v>
      </c>
      <c r="K17" s="12">
        <f>PSCR!AD58</f>
        <v>36.9</v>
      </c>
      <c r="L17" s="12">
        <f>PSCR!AE58</f>
        <v>36.9</v>
      </c>
      <c r="M17" s="12">
        <f>PSCR!AF58</f>
        <v>36.9</v>
      </c>
      <c r="N17" s="12">
        <f>PSCR!AG58</f>
        <v>37.1</v>
      </c>
      <c r="O17" s="12"/>
      <c r="P17" s="12"/>
    </row>
    <row r="18" spans="1:21" x14ac:dyDescent="0.2">
      <c r="A18" s="28" t="s">
        <v>76</v>
      </c>
      <c r="B18" s="12"/>
      <c r="C18" s="12"/>
      <c r="D18" s="12"/>
      <c r="E18" s="12"/>
      <c r="F18" s="12"/>
      <c r="G18" s="12"/>
      <c r="H18" s="12">
        <f>PSCR!AA59</f>
        <v>35.746039015255846</v>
      </c>
      <c r="I18" s="12">
        <f>PSCR!AB59</f>
        <v>36.34947090016783</v>
      </c>
      <c r="J18" s="12">
        <f>PSCR!AC59</f>
        <v>36.877558402005782</v>
      </c>
      <c r="K18" s="12">
        <f>PSCR!AD59</f>
        <v>36.904393567209866</v>
      </c>
      <c r="L18" s="12">
        <f>PSCR!AE59</f>
        <v>37.008150080691799</v>
      </c>
      <c r="M18" s="12">
        <f>PSCR!AF59</f>
        <v>37.495328737429787</v>
      </c>
      <c r="N18" s="12">
        <f>PSCR!AG59</f>
        <v>37.351419512220311</v>
      </c>
      <c r="O18" s="12"/>
      <c r="P18" s="12"/>
    </row>
    <row r="19" spans="1:21" x14ac:dyDescent="0.2">
      <c r="A19" s="30" t="s">
        <v>167</v>
      </c>
      <c r="B19" s="12"/>
      <c r="C19" s="12"/>
      <c r="D19" s="12"/>
      <c r="E19" s="12"/>
      <c r="F19" s="12"/>
      <c r="G19" s="12"/>
      <c r="H19" s="12"/>
      <c r="I19" s="12">
        <f>PSCR!AB60</f>
        <v>36.108613632851146</v>
      </c>
      <c r="J19" s="12">
        <f>PSCR!AC60</f>
        <v>36.418029612943982</v>
      </c>
      <c r="K19" s="12">
        <f>PSCR!AD60</f>
        <v>36.875002479324657</v>
      </c>
      <c r="L19" s="12">
        <f>PSCR!AE60</f>
        <v>36.86232131972649</v>
      </c>
      <c r="M19" s="12">
        <f>PSCR!AF60</f>
        <v>37.00450353428613</v>
      </c>
      <c r="N19" s="12">
        <f>PSCR!AG60</f>
        <v>37.046825150028255</v>
      </c>
      <c r="O19" s="12">
        <f>PSCR!AH60</f>
        <v>37.050465537996608</v>
      </c>
      <c r="P19" s="12"/>
    </row>
    <row r="20" spans="1:21" x14ac:dyDescent="0.2">
      <c r="A20" s="28" t="s">
        <v>515</v>
      </c>
      <c r="B20" s="12"/>
      <c r="C20" s="12"/>
      <c r="D20" s="12"/>
      <c r="E20" s="12"/>
      <c r="F20" s="12"/>
      <c r="G20" s="12"/>
      <c r="H20" s="12"/>
      <c r="I20" s="12">
        <f>PSCR!$AB$61</f>
        <v>36.179627315651686</v>
      </c>
      <c r="J20" s="12">
        <f>PSCR!$AC$61</f>
        <v>36.708606353730133</v>
      </c>
      <c r="K20" s="12">
        <f>PSCR!$AD$61</f>
        <v>36.681273119084999</v>
      </c>
      <c r="L20" s="12">
        <f>PSCR!$AE$61</f>
        <v>37.054854355029434</v>
      </c>
      <c r="M20" s="12">
        <f>PSCR!$AF$61</f>
        <v>37.207707316500546</v>
      </c>
      <c r="N20" s="12">
        <f>PSCR!$AG$61</f>
        <v>37.08714924992497</v>
      </c>
      <c r="O20" s="12">
        <f>PSCR!$AH$61</f>
        <v>37.157571149697347</v>
      </c>
      <c r="P20" s="12"/>
    </row>
    <row r="21" spans="1:21" x14ac:dyDescent="0.2">
      <c r="A21" s="30" t="s">
        <v>442</v>
      </c>
      <c r="B21" s="12"/>
      <c r="C21" s="12"/>
      <c r="D21" s="12"/>
      <c r="E21" s="12"/>
      <c r="F21" s="12"/>
      <c r="G21" s="12"/>
      <c r="H21" s="12"/>
      <c r="I21" s="12"/>
      <c r="J21" s="12">
        <f>PSCR!AC62</f>
        <v>36.678727138081307</v>
      </c>
      <c r="K21" s="12">
        <f>PSCR!AD62</f>
        <v>36.484149042987852</v>
      </c>
      <c r="L21" s="12">
        <f>PSCR!AE62</f>
        <v>36.649126176755097</v>
      </c>
      <c r="M21" s="12">
        <f>PSCR!AF62</f>
        <v>36.702772579702234</v>
      </c>
      <c r="N21" s="12">
        <f>PSCR!AG62</f>
        <v>36.741729982673313</v>
      </c>
      <c r="O21" s="12">
        <f>PSCR!AH62</f>
        <v>36.611523875196845</v>
      </c>
      <c r="P21" s="12">
        <f>PSCR!AI62</f>
        <v>36.672652252479764</v>
      </c>
    </row>
    <row r="22" spans="1:21" x14ac:dyDescent="0.2">
      <c r="A22" s="30" t="str">
        <f>PSCR!A63</f>
        <v>March 2018</v>
      </c>
      <c r="B22" s="12"/>
      <c r="C22" s="12"/>
      <c r="D22" s="12"/>
      <c r="E22" s="12"/>
      <c r="F22" s="12"/>
      <c r="G22" s="12"/>
      <c r="H22" s="12"/>
      <c r="I22" s="12"/>
      <c r="J22" s="12">
        <f>PSCR!AC63</f>
        <v>36.564947863172726</v>
      </c>
      <c r="K22" s="12">
        <f>PSCR!AD63</f>
        <v>36.617648396334317</v>
      </c>
      <c r="L22" s="12">
        <f>PSCR!AE63</f>
        <v>36.663236065761659</v>
      </c>
      <c r="M22" s="12">
        <f>PSCR!AF63</f>
        <v>36.753541949138992</v>
      </c>
      <c r="N22" s="12">
        <f>PSCR!AG63</f>
        <v>36.803315878087595</v>
      </c>
      <c r="O22" s="12">
        <f>PSCR!AH63</f>
        <v>36.654211505157406</v>
      </c>
      <c r="P22" s="12">
        <f>PSCR!AI63</f>
        <v>36.69428270348515</v>
      </c>
    </row>
    <row r="23" spans="1:21" x14ac:dyDescent="0.2">
      <c r="A23" s="28" t="s">
        <v>532</v>
      </c>
      <c r="B23" s="12"/>
      <c r="C23" s="12"/>
      <c r="D23" s="12"/>
      <c r="E23" s="12"/>
      <c r="F23" s="12"/>
      <c r="G23" s="12"/>
      <c r="H23" s="12"/>
      <c r="I23" s="12"/>
      <c r="J23" s="12"/>
      <c r="K23" s="12">
        <f>PSCR!AD64</f>
        <v>36.594737360643236</v>
      </c>
      <c r="L23" s="12">
        <f>PSCR!AE64</f>
        <v>37.029979057063997</v>
      </c>
      <c r="M23" s="12">
        <f>PSCR!AF64</f>
        <v>36.842133171359023</v>
      </c>
      <c r="N23" s="12">
        <f>PSCR!AG64</f>
        <v>36.974157118235674</v>
      </c>
      <c r="O23" s="12">
        <f>PSCR!AH64</f>
        <v>36.997609339566921</v>
      </c>
      <c r="P23" s="12">
        <f>PSCR!AI64</f>
        <v>37.042004937767459</v>
      </c>
      <c r="Q23" s="12">
        <f>PSCR!AJ64</f>
        <v>37.157069000999002</v>
      </c>
    </row>
    <row r="24" spans="1:21" x14ac:dyDescent="0.2">
      <c r="A24" s="218" t="s">
        <v>547</v>
      </c>
      <c r="B24" s="12"/>
      <c r="C24" s="12"/>
      <c r="D24" s="12"/>
      <c r="E24" s="12"/>
      <c r="F24" s="12"/>
      <c r="G24" s="12"/>
      <c r="H24" s="12"/>
      <c r="I24" s="12"/>
      <c r="J24" s="12"/>
      <c r="K24" s="12">
        <f>PSCR!AD65</f>
        <v>36.438715996318081</v>
      </c>
      <c r="L24" s="12">
        <f>PSCR!AE65</f>
        <v>37.032911007662733</v>
      </c>
      <c r="M24" s="12">
        <f>PSCR!AF65</f>
        <v>36.884064940584601</v>
      </c>
      <c r="N24" s="12">
        <f>PSCR!AG65</f>
        <v>37.103583933471214</v>
      </c>
      <c r="O24" s="12">
        <f>PSCR!AH65</f>
        <v>37.110856967882462</v>
      </c>
      <c r="P24" s="12">
        <f>PSCR!AI65</f>
        <v>37.154885671289072</v>
      </c>
      <c r="Q24" s="12">
        <f>PSCR!AJ65</f>
        <v>37.2328229594861</v>
      </c>
    </row>
    <row r="25" spans="1:21" x14ac:dyDescent="0.2">
      <c r="A25" s="218" t="s">
        <v>555</v>
      </c>
      <c r="B25" s="12"/>
      <c r="C25" s="12"/>
      <c r="D25" s="12"/>
      <c r="E25" s="12"/>
      <c r="F25" s="12"/>
      <c r="G25" s="12"/>
      <c r="H25" s="12"/>
      <c r="I25" s="12"/>
      <c r="J25" s="12"/>
      <c r="K25" s="12"/>
      <c r="L25" s="12">
        <f>PSCR!AE66</f>
        <v>37.50740024667369</v>
      </c>
      <c r="M25" s="12">
        <f>PSCR!AF66</f>
        <v>37.660388368090317</v>
      </c>
      <c r="N25" s="12">
        <f>PSCR!AG66</f>
        <v>37.879512995416533</v>
      </c>
      <c r="O25" s="12">
        <f>PSCR!AH66</f>
        <v>38.045292776336723</v>
      </c>
      <c r="P25" s="12">
        <f>PSCR!AI66</f>
        <v>38.303441151536653</v>
      </c>
      <c r="Q25" s="12">
        <f>PSCR!AJ66</f>
        <v>38.438613435327426</v>
      </c>
      <c r="R25" s="12">
        <f>PSCR!AK66</f>
        <v>38.515167822289278</v>
      </c>
    </row>
    <row r="26" spans="1:21" x14ac:dyDescent="0.2">
      <c r="A26" s="218" t="s">
        <v>578</v>
      </c>
      <c r="B26" s="12"/>
      <c r="C26" s="12"/>
      <c r="D26" s="12"/>
      <c r="E26" s="12"/>
      <c r="F26" s="12"/>
      <c r="G26" s="12"/>
      <c r="H26" s="12"/>
      <c r="I26" s="12"/>
      <c r="J26" s="12"/>
      <c r="K26" s="12"/>
      <c r="L26" s="12"/>
      <c r="M26" s="12">
        <f>PSCR!AF67</f>
        <v>37.314037811935847</v>
      </c>
      <c r="N26" s="12">
        <f>PSCR!AG67</f>
        <v>37.257167063791208</v>
      </c>
      <c r="O26" s="12">
        <f>PSCR!AH67</f>
        <v>38.177386913228531</v>
      </c>
      <c r="P26" s="12">
        <f>PSCR!AI67</f>
        <v>37.682727805063195</v>
      </c>
      <c r="Q26" s="12">
        <f>PSCR!AJ67</f>
        <v>37.978283137845452</v>
      </c>
      <c r="R26" s="12">
        <f>PSCR!AK67</f>
        <v>38.033410072667586</v>
      </c>
      <c r="S26" s="12">
        <f>PSCR!AL67</f>
        <v>38.083628011440318</v>
      </c>
    </row>
    <row r="27" spans="1:21" x14ac:dyDescent="0.2">
      <c r="A27" s="218" t="s">
        <v>581</v>
      </c>
      <c r="B27" s="12"/>
      <c r="C27" s="12"/>
      <c r="D27" s="12"/>
      <c r="E27" s="12"/>
      <c r="F27" s="12"/>
      <c r="G27" s="12"/>
      <c r="H27" s="12"/>
      <c r="I27" s="12"/>
      <c r="J27" s="12"/>
      <c r="K27" s="12"/>
      <c r="L27" s="12"/>
      <c r="M27" s="12">
        <f>PSCR!AF68</f>
        <v>37.235728398087751</v>
      </c>
      <c r="N27" s="12">
        <f>PSCR!AG68</f>
        <v>37.503263526917522</v>
      </c>
      <c r="O27" s="12">
        <f>PSCR!AH68</f>
        <v>36.181583660404392</v>
      </c>
      <c r="P27" s="12">
        <f>PSCR!AI68</f>
        <v>37.28072216017474</v>
      </c>
      <c r="Q27" s="12">
        <f>PSCR!AJ68</f>
        <v>38.415328203896749</v>
      </c>
      <c r="R27" s="12">
        <f>PSCR!AK68</f>
        <v>38.962768844252373</v>
      </c>
      <c r="S27" s="12">
        <f>PSCR!AL68</f>
        <v>39.134716100509209</v>
      </c>
    </row>
    <row r="28" spans="1:21" x14ac:dyDescent="0.2">
      <c r="A28" s="218" t="s">
        <v>584</v>
      </c>
      <c r="B28" s="12"/>
      <c r="C28" s="12"/>
      <c r="D28" s="12"/>
      <c r="E28" s="12"/>
      <c r="F28" s="12"/>
      <c r="G28" s="12"/>
      <c r="H28" s="12"/>
      <c r="I28" s="12"/>
      <c r="J28" s="12"/>
      <c r="K28" s="12"/>
      <c r="L28" s="12"/>
      <c r="M28" s="12"/>
      <c r="N28" s="12">
        <f>PSCR!AG69</f>
        <v>37.891498841459317</v>
      </c>
      <c r="O28" s="12">
        <f>PSCR!AH69</f>
        <v>37.196270306645921</v>
      </c>
      <c r="P28" s="12">
        <f>PSCR!AI69</f>
        <v>38.796548676769291</v>
      </c>
      <c r="Q28" s="12">
        <f>PSCR!AJ69</f>
        <v>39.557634828941019</v>
      </c>
      <c r="R28" s="12">
        <f>PSCR!AK69</f>
        <v>39.848202326761594</v>
      </c>
      <c r="S28" s="12">
        <f>PSCR!AL69</f>
        <v>39.911745096171977</v>
      </c>
      <c r="T28" s="12">
        <f>PSCR!AM69</f>
        <v>40.045904739596885</v>
      </c>
    </row>
    <row r="29" spans="1:21" x14ac:dyDescent="0.2">
      <c r="A29" s="218" t="s">
        <v>595</v>
      </c>
      <c r="B29" s="12"/>
      <c r="C29" s="12"/>
      <c r="D29" s="12"/>
      <c r="E29" s="12"/>
      <c r="F29" s="12"/>
      <c r="G29" s="12"/>
      <c r="H29" s="12"/>
      <c r="I29" s="12"/>
      <c r="J29" s="12"/>
      <c r="K29" s="12"/>
      <c r="L29" s="12"/>
      <c r="M29" s="12"/>
      <c r="N29" s="12">
        <f>PSCR!AG70</f>
        <v>37.026047957450011</v>
      </c>
      <c r="O29" s="12">
        <f>PSCR!AH70</f>
        <v>38.043047125370045</v>
      </c>
      <c r="P29" s="12">
        <f>PSCR!AI70</f>
        <v>39.291741094553039</v>
      </c>
      <c r="Q29" s="12">
        <f>PSCR!AJ70</f>
        <v>40.056501998417616</v>
      </c>
      <c r="R29" s="12">
        <f>PSCR!AK70</f>
        <v>39.998275088924316</v>
      </c>
      <c r="S29" s="12">
        <f>PSCR!AL70</f>
        <v>40.012583397393001</v>
      </c>
      <c r="T29" s="12">
        <f>PSCR!AM70</f>
        <v>40.07107033389817</v>
      </c>
    </row>
    <row r="30" spans="1:21" x14ac:dyDescent="0.2">
      <c r="A30" s="218" t="s">
        <v>605</v>
      </c>
      <c r="B30" s="12"/>
      <c r="C30" s="12"/>
      <c r="D30" s="12"/>
      <c r="E30" s="12"/>
      <c r="F30" s="12"/>
      <c r="G30" s="12"/>
      <c r="H30" s="12"/>
      <c r="I30" s="12"/>
      <c r="J30" s="12"/>
      <c r="K30" s="12"/>
      <c r="L30" s="12"/>
      <c r="M30" s="12"/>
      <c r="N30" s="12"/>
      <c r="O30" s="12">
        <f>PSCR!AH71</f>
        <v>39.017240632100126</v>
      </c>
      <c r="P30" s="12">
        <f>PSCR!AI71</f>
        <v>40.241352525275133</v>
      </c>
      <c r="Q30" s="12">
        <f>PSCR!AJ71</f>
        <v>41.649726713656833</v>
      </c>
      <c r="R30" s="12">
        <f>PSCR!AK71</f>
        <v>41.705056469403807</v>
      </c>
      <c r="S30" s="12">
        <f>PSCR!AL71</f>
        <v>41.363066844995885</v>
      </c>
      <c r="T30" s="12">
        <f>PSCR!AM71</f>
        <v>41.160969222401143</v>
      </c>
      <c r="U30" s="12">
        <f>PSCR!AN71</f>
        <v>41.05862503488337</v>
      </c>
    </row>
    <row r="31" spans="1:21" x14ac:dyDescent="0.2">
      <c r="A31" s="30"/>
      <c r="B31" s="12"/>
      <c r="C31" s="12"/>
      <c r="D31" s="12"/>
      <c r="E31" s="12"/>
      <c r="F31" s="12"/>
      <c r="G31" s="12"/>
      <c r="H31" s="12"/>
      <c r="I31" s="12"/>
      <c r="J31" s="12"/>
      <c r="K31" s="12"/>
      <c r="L31" s="12"/>
      <c r="M31" s="12"/>
      <c r="N31" s="12"/>
      <c r="O31" s="12"/>
      <c r="P31" s="12"/>
    </row>
    <row r="32" spans="1:21" x14ac:dyDescent="0.2">
      <c r="A32" s="17" t="s">
        <v>287</v>
      </c>
      <c r="B32" s="12">
        <f>PSCR!U73</f>
        <v>35.941717601557166</v>
      </c>
      <c r="C32" s="12">
        <f>PSCR!V73</f>
        <v>36.120912221687782</v>
      </c>
      <c r="D32" s="12">
        <f>PSCR!W73</f>
        <v>37.00813383102092</v>
      </c>
      <c r="E32" s="12">
        <f>PSCR!X73</f>
        <v>37.39044797265926</v>
      </c>
      <c r="F32" s="12">
        <f>PSCR!Y73</f>
        <v>36.873206047772328</v>
      </c>
      <c r="G32" s="12">
        <f>PSCR!Z73</f>
        <v>36.754746148598969</v>
      </c>
      <c r="H32" s="12">
        <f>PSCR!AA73</f>
        <v>36.815774000384884</v>
      </c>
      <c r="I32" s="12">
        <f>PSCR!AB73</f>
        <v>36.854307199223769</v>
      </c>
      <c r="J32" s="12">
        <f>PSCR!AC73</f>
        <v>37.449275333661895</v>
      </c>
      <c r="K32" s="12">
        <f>PSCR!AD73</f>
        <v>37.122817028662453</v>
      </c>
      <c r="L32" s="12">
        <f>PSCR!AE73</f>
        <v>37.363070922487459</v>
      </c>
      <c r="M32" s="12">
        <f>PSCR!AF73</f>
        <v>36.740799751758566</v>
      </c>
      <c r="N32" s="12">
        <f>PSCR!AG73</f>
        <v>38.053428163370938</v>
      </c>
      <c r="O32" s="12">
        <f>PSCR!AH73</f>
        <v>39.017247767830469</v>
      </c>
    </row>
    <row r="33" spans="1:15" x14ac:dyDescent="0.2">
      <c r="A33" s="41" t="s">
        <v>288</v>
      </c>
      <c r="B33" s="12"/>
      <c r="C33" s="12"/>
      <c r="D33" s="12"/>
      <c r="E33" s="12"/>
      <c r="F33" s="12"/>
      <c r="G33" s="12"/>
      <c r="H33" s="12"/>
      <c r="I33" s="12"/>
      <c r="J33" s="12"/>
      <c r="K33" s="12"/>
      <c r="L33" s="12"/>
      <c r="M33" s="12"/>
      <c r="N33" s="12"/>
      <c r="O33" s="12"/>
    </row>
    <row r="61" spans="47:53" x14ac:dyDescent="0.2">
      <c r="AU61" s="22"/>
      <c r="AV61" s="22"/>
      <c r="AW61" s="22"/>
      <c r="AX61" s="22"/>
      <c r="AY61" s="22"/>
      <c r="AZ61" s="22"/>
      <c r="BA61" s="22"/>
    </row>
  </sheetData>
  <phoneticPr fontId="111" type="noConversion"/>
  <hyperlinks>
    <hyperlink ref="A4" location="Contents!A1" display="Back to contents" xr:uid="{00000000-0004-0000-0200-000000000000}"/>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8" width="9.140625" style="1"/>
    <col min="9" max="9" width="9" style="1" customWidth="1"/>
    <col min="10" max="51" width="9.140625" style="1"/>
    <col min="52" max="52" width="12" style="1" bestFit="1" customWidth="1"/>
    <col min="53" max="16384" width="9.140625" style="1"/>
  </cols>
  <sheetData>
    <row r="1" spans="1:39" s="88" customFormat="1" ht="40.5" customHeight="1" x14ac:dyDescent="0.3">
      <c r="A1" s="169" t="s">
        <v>107</v>
      </c>
      <c r="B1" s="170" t="s">
        <v>108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2.8</v>
      </c>
      <c r="C5" s="111">
        <v>2.4</v>
      </c>
      <c r="D5" s="111">
        <v>2.2000000000000002</v>
      </c>
      <c r="E5" s="111">
        <v>2.2999999999999998</v>
      </c>
      <c r="F5" s="111">
        <v>2.4</v>
      </c>
      <c r="G5" s="111">
        <v>2.6</v>
      </c>
      <c r="H5" s="111">
        <v>2.9</v>
      </c>
      <c r="I5" s="111">
        <v>3.1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2.4</v>
      </c>
      <c r="D6" s="111">
        <v>2.7</v>
      </c>
      <c r="E6" s="111">
        <v>2.7</v>
      </c>
      <c r="F6" s="111">
        <v>2.8</v>
      </c>
      <c r="G6" s="111">
        <v>3</v>
      </c>
      <c r="H6" s="111">
        <v>3.2</v>
      </c>
      <c r="I6" s="111">
        <v>3.5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2.4</v>
      </c>
      <c r="D7" s="111">
        <v>2.7</v>
      </c>
      <c r="E7" s="111">
        <v>2.7</v>
      </c>
      <c r="F7" s="111">
        <v>2.8</v>
      </c>
      <c r="G7" s="111">
        <v>2.9</v>
      </c>
      <c r="H7" s="111">
        <v>3.1</v>
      </c>
      <c r="I7" s="111">
        <v>3.3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v>
      </c>
      <c r="E8" s="111">
        <v>2.9</v>
      </c>
      <c r="F8" s="111">
        <v>2.9</v>
      </c>
      <c r="G8" s="111">
        <v>3</v>
      </c>
      <c r="H8" s="111">
        <v>3.1</v>
      </c>
      <c r="I8" s="111">
        <v>3.3</v>
      </c>
      <c r="J8" s="111">
        <v>3.5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v>
      </c>
      <c r="E9" s="111">
        <v>2.9</v>
      </c>
      <c r="F9" s="111">
        <v>3</v>
      </c>
      <c r="G9" s="111">
        <v>3.1</v>
      </c>
      <c r="H9" s="111">
        <v>3.2</v>
      </c>
      <c r="I9" s="111">
        <v>3.3</v>
      </c>
      <c r="J9" s="111">
        <v>3.5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2.9</v>
      </c>
      <c r="F10" s="111">
        <v>3.1</v>
      </c>
      <c r="G10" s="111">
        <v>3.3</v>
      </c>
      <c r="H10" s="111">
        <v>3.5</v>
      </c>
      <c r="I10" s="111">
        <v>3.6</v>
      </c>
      <c r="J10" s="111">
        <v>3.8</v>
      </c>
      <c r="K10" s="111">
        <v>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2.9</v>
      </c>
      <c r="F11" s="111">
        <v>3.1</v>
      </c>
      <c r="G11" s="111">
        <v>3.3</v>
      </c>
      <c r="H11" s="111">
        <v>3.5</v>
      </c>
      <c r="I11" s="111">
        <v>3.6</v>
      </c>
      <c r="J11" s="111">
        <v>3.9</v>
      </c>
      <c r="K11" s="111">
        <v>4.0999999999999996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3.1</v>
      </c>
      <c r="G12" s="111">
        <v>3.5</v>
      </c>
      <c r="H12" s="111">
        <v>3.8</v>
      </c>
      <c r="I12" s="111">
        <v>4.2</v>
      </c>
      <c r="J12" s="111">
        <v>4.7</v>
      </c>
      <c r="K12" s="111">
        <v>5.2</v>
      </c>
      <c r="L12" s="111">
        <v>5.6</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3.1</v>
      </c>
      <c r="G13" s="111">
        <v>3.5</v>
      </c>
      <c r="H13" s="111">
        <v>3.9</v>
      </c>
      <c r="I13" s="111">
        <v>4.3</v>
      </c>
      <c r="J13" s="111">
        <v>4.9000000000000004</v>
      </c>
      <c r="K13" s="111">
        <v>5.4</v>
      </c>
      <c r="L13" s="111">
        <v>5.8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3.4</v>
      </c>
      <c r="H14" s="111">
        <v>3.8</v>
      </c>
      <c r="I14" s="111">
        <v>4.2</v>
      </c>
      <c r="J14" s="111">
        <v>4.7</v>
      </c>
      <c r="K14" s="111">
        <v>5.2</v>
      </c>
      <c r="L14" s="111">
        <v>5.8</v>
      </c>
      <c r="M14" s="111">
        <v>6.3</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3.4</v>
      </c>
      <c r="H15" s="111">
        <v>3.8</v>
      </c>
      <c r="I15" s="111">
        <v>4.2</v>
      </c>
      <c r="J15" s="111">
        <v>4.5999999999999996</v>
      </c>
      <c r="K15" s="111">
        <v>5.0999999999999996</v>
      </c>
      <c r="L15" s="111">
        <v>5.7</v>
      </c>
      <c r="M15" s="111">
        <v>6.4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3.8</v>
      </c>
      <c r="I16" s="111">
        <v>4.2</v>
      </c>
      <c r="J16" s="111">
        <v>4.5999999999999996</v>
      </c>
      <c r="K16" s="111">
        <v>4.8</v>
      </c>
      <c r="L16" s="111">
        <v>4.9000000000000004</v>
      </c>
      <c r="M16" s="111">
        <v>5.2</v>
      </c>
      <c r="N16" s="111">
        <v>5.7</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3.8</v>
      </c>
      <c r="I17" s="111">
        <v>4.4000000000000004</v>
      </c>
      <c r="J17" s="111">
        <v>4.5999999999999996</v>
      </c>
      <c r="K17" s="111">
        <v>4.8</v>
      </c>
      <c r="L17" s="111">
        <v>4.9000000000000004</v>
      </c>
      <c r="M17" s="111">
        <v>5.2</v>
      </c>
      <c r="N17" s="111">
        <v>5.6</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3.8</v>
      </c>
      <c r="I18" s="111">
        <v>4.5999999999999996</v>
      </c>
      <c r="J18" s="111">
        <v>4.8</v>
      </c>
      <c r="K18" s="111">
        <v>4.9000000000000004</v>
      </c>
      <c r="L18" s="111">
        <v>5</v>
      </c>
      <c r="M18" s="111">
        <v>5.3</v>
      </c>
      <c r="N18" s="111">
        <v>5.6</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4.6760000000000002</v>
      </c>
      <c r="J19" s="111">
        <v>4.693087495076095</v>
      </c>
      <c r="K19" s="111">
        <v>4.9331211956447039</v>
      </c>
      <c r="L19" s="111">
        <v>4.9331836584056399</v>
      </c>
      <c r="M19" s="111">
        <v>5.0771262716371268</v>
      </c>
      <c r="N19" s="111">
        <v>5.3700056864360626</v>
      </c>
      <c r="O19" s="111">
        <v>5.6971748334224497</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4.6760000000000002</v>
      </c>
      <c r="J20" s="111">
        <v>4.7208732299338454</v>
      </c>
      <c r="K20" s="111">
        <v>5.0407318938114276</v>
      </c>
      <c r="L20" s="111">
        <v>5.2143798883193337</v>
      </c>
      <c r="M20" s="111">
        <v>5.498595334587014</v>
      </c>
      <c r="N20" s="111">
        <v>5.8385789401795165</v>
      </c>
      <c r="O20" s="111">
        <v>6.204145971949651</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4.8490000000000002</v>
      </c>
      <c r="K21" s="114">
        <v>5.3180728047264481</v>
      </c>
      <c r="L21" s="114">
        <v>5.4363002892259411</v>
      </c>
      <c r="M21" s="114">
        <v>5.6619127266767393</v>
      </c>
      <c r="N21" s="114">
        <v>5.9048632592814512</v>
      </c>
      <c r="O21" s="114">
        <v>6.1675517803268258</v>
      </c>
      <c r="P21" s="114">
        <v>6.4771546052524247</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4.8490000000000002</v>
      </c>
      <c r="K22" s="111">
        <v>5.3180728050074766</v>
      </c>
      <c r="L22" s="111">
        <v>5.4409395325673389</v>
      </c>
      <c r="M22" s="111">
        <v>5.6394855757529907</v>
      </c>
      <c r="N22" s="111">
        <v>5.8754968610114577</v>
      </c>
      <c r="O22" s="111">
        <v>6.1197414417942682</v>
      </c>
      <c r="P22" s="111">
        <v>6.3848650019571913</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5.23</v>
      </c>
      <c r="L23" s="111">
        <v>5.451679821112954</v>
      </c>
      <c r="M23" s="111">
        <v>5.6825033806052412</v>
      </c>
      <c r="N23" s="111">
        <v>5.9378558477006802</v>
      </c>
      <c r="O23" s="111">
        <v>6.2243087516957925</v>
      </c>
      <c r="P23" s="111">
        <v>6.5461626443856815</v>
      </c>
      <c r="Q23" s="111">
        <v>6.9123327235680581</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5.23</v>
      </c>
      <c r="L24" s="111">
        <v>5.3355704809338151</v>
      </c>
      <c r="M24" s="111">
        <v>5.3450921627279957</v>
      </c>
      <c r="N24" s="111">
        <v>5.3842718722138958</v>
      </c>
      <c r="O24" s="111">
        <v>5.5844199658874549</v>
      </c>
      <c r="P24" s="111">
        <v>5.8984501556833369</v>
      </c>
      <c r="Q24" s="111">
        <v>6.2612032057842093</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5.3869999999999996</v>
      </c>
      <c r="M25" s="111">
        <v>5.1331242728079678</v>
      </c>
      <c r="N25" s="111">
        <v>5.5042464211306319</v>
      </c>
      <c r="O25" s="111">
        <v>5.8528402012261465</v>
      </c>
      <c r="P25" s="111">
        <v>6.3017557459349289</v>
      </c>
      <c r="Q25" s="111">
        <v>6.7236582035105013</v>
      </c>
      <c r="R25" s="111">
        <v>7.1339152026359383</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5.1470000000000002</v>
      </c>
      <c r="N26" s="111">
        <v>5.1999999999160336</v>
      </c>
      <c r="O26" s="111">
        <v>5.2704034622623617</v>
      </c>
      <c r="P26" s="111">
        <v>4.8398909276689848</v>
      </c>
      <c r="Q26" s="111">
        <v>4.9955210779993511</v>
      </c>
      <c r="R26" s="111">
        <v>5.3191298598922154</v>
      </c>
      <c r="S26" s="111">
        <v>5.6838522563310017</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5.1470000000000002</v>
      </c>
      <c r="N27" s="111">
        <v>5.2249999999605041</v>
      </c>
      <c r="O27" s="111">
        <v>5.9507495165554403</v>
      </c>
      <c r="P27" s="111">
        <v>5.8146146089007562</v>
      </c>
      <c r="Q27" s="111">
        <v>5.7305044425840688</v>
      </c>
      <c r="R27" s="111">
        <v>6.0752925201734636</v>
      </c>
      <c r="S27" s="111">
        <v>6.5595357226927122</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5.35</v>
      </c>
      <c r="O28" s="111">
        <v>5.9507495166999993</v>
      </c>
      <c r="P28" s="111">
        <v>6.3949628096999991</v>
      </c>
      <c r="Q28" s="111">
        <v>6.4516705093999995</v>
      </c>
      <c r="R28" s="111">
        <v>6.7773318424999998</v>
      </c>
      <c r="S28" s="111">
        <v>7.1894178991999995</v>
      </c>
      <c r="T28" s="111">
        <v>7.6397384381000002</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5.35</v>
      </c>
      <c r="O29" s="111">
        <v>6.0630000001999997</v>
      </c>
      <c r="P29" s="111">
        <v>6.6922897911000003</v>
      </c>
      <c r="Q29" s="111">
        <v>6.9096136201</v>
      </c>
      <c r="R29" s="111">
        <v>7.3135575666000001</v>
      </c>
      <c r="S29" s="111">
        <v>7.7864170358000004</v>
      </c>
      <c r="T29" s="111">
        <v>8.2802294503000002</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6.08</v>
      </c>
      <c r="P30" s="308">
        <v>6.722999999899999</v>
      </c>
      <c r="Q30" s="308">
        <v>6.7635133391392666</v>
      </c>
      <c r="R30" s="308">
        <v>6.694320108264173</v>
      </c>
      <c r="S30" s="308">
        <v>6.8349406852231862</v>
      </c>
      <c r="T30" s="308">
        <v>7.2818083929642237</v>
      </c>
      <c r="U30" s="308">
        <v>7.8351354306232075</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2.85</v>
      </c>
      <c r="C32" s="111">
        <v>2.3980000000000001</v>
      </c>
      <c r="D32" s="111">
        <v>2.722</v>
      </c>
      <c r="E32" s="111">
        <v>2.915</v>
      </c>
      <c r="F32" s="111">
        <v>3.12</v>
      </c>
      <c r="G32" s="111">
        <v>3.4220000000000002</v>
      </c>
      <c r="H32" s="111">
        <v>3.8260000000000001</v>
      </c>
      <c r="I32" s="111">
        <v>4.6760000000000002</v>
      </c>
      <c r="J32" s="111">
        <v>4.8490000000000002</v>
      </c>
      <c r="K32" s="111">
        <v>5.23</v>
      </c>
      <c r="L32" s="111">
        <v>5.3869999999999996</v>
      </c>
      <c r="M32" s="111">
        <v>5.1470000000000002</v>
      </c>
      <c r="N32" s="111">
        <v>5.35</v>
      </c>
      <c r="O32" s="308">
        <v>6.08</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2500-000000000000}"/>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dimension ref="A1:BF102"/>
  <sheetViews>
    <sheetView zoomScale="110" zoomScaleNormal="11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513</v>
      </c>
      <c r="B1" s="170" t="s">
        <v>511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512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19" t="s">
        <v>238</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4.8</v>
      </c>
      <c r="C5" s="111">
        <v>4.92</v>
      </c>
      <c r="D5" s="111">
        <v>5.8</v>
      </c>
      <c r="E5" s="111">
        <v>7.08</v>
      </c>
      <c r="F5" s="111">
        <v>9.27</v>
      </c>
      <c r="G5" s="111">
        <v>11.1</v>
      </c>
      <c r="H5" s="111">
        <v>12.45</v>
      </c>
      <c r="I5" s="111">
        <v>13.48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4.8899999999999997</v>
      </c>
      <c r="D6" s="111">
        <v>6</v>
      </c>
      <c r="E6" s="111">
        <v>6.31</v>
      </c>
      <c r="F6" s="111">
        <v>7.87</v>
      </c>
      <c r="G6" s="111">
        <v>9.1999999999999993</v>
      </c>
      <c r="H6" s="111">
        <v>10.5</v>
      </c>
      <c r="I6" s="111">
        <v>11.47</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4.8899999999999997</v>
      </c>
      <c r="D7" s="111">
        <v>5.96</v>
      </c>
      <c r="E7" s="111">
        <v>5.76</v>
      </c>
      <c r="F7" s="111">
        <v>6.9</v>
      </c>
      <c r="G7" s="111">
        <v>8.42</v>
      </c>
      <c r="H7" s="111">
        <v>9.81</v>
      </c>
      <c r="I7" s="111">
        <v>10.99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5.9610000000000003</v>
      </c>
      <c r="E8" s="111">
        <v>6.04</v>
      </c>
      <c r="F8" s="111">
        <v>6.39</v>
      </c>
      <c r="G8" s="111">
        <v>7.53</v>
      </c>
      <c r="H8" s="111">
        <v>8.9499999999999993</v>
      </c>
      <c r="I8" s="111">
        <v>10.18</v>
      </c>
      <c r="J8" s="111">
        <v>11.44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5.9610000000000003</v>
      </c>
      <c r="E9" s="111">
        <v>6.12</v>
      </c>
      <c r="F9" s="111">
        <v>6.43</v>
      </c>
      <c r="G9" s="111">
        <v>7.4050000000000002</v>
      </c>
      <c r="H9" s="111">
        <v>8.68</v>
      </c>
      <c r="I9" s="111">
        <v>9.8550000000000004</v>
      </c>
      <c r="J9" s="111">
        <v>11.065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6.125</v>
      </c>
      <c r="F10" s="111">
        <v>6.54</v>
      </c>
      <c r="G10" s="111">
        <v>7.54</v>
      </c>
      <c r="H10" s="111">
        <v>8.59</v>
      </c>
      <c r="I10" s="111">
        <v>9.73</v>
      </c>
      <c r="J10" s="111">
        <v>10.94</v>
      </c>
      <c r="K10" s="111">
        <v>12.21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6.125</v>
      </c>
      <c r="F11" s="111">
        <v>6.9410870996646841</v>
      </c>
      <c r="G11" s="111">
        <v>7.7484649738879492</v>
      </c>
      <c r="H11" s="111">
        <v>8.3656696398713954</v>
      </c>
      <c r="I11" s="111">
        <v>9.3250542863018566</v>
      </c>
      <c r="J11" s="111">
        <v>10.450086779297482</v>
      </c>
      <c r="K11" s="111">
        <v>11.738217756907662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6.907</v>
      </c>
      <c r="G12" s="111">
        <v>8.8584649744292996</v>
      </c>
      <c r="H12" s="111">
        <v>10.842099585977198</v>
      </c>
      <c r="I12" s="111">
        <v>12.537995987673799</v>
      </c>
      <c r="J12" s="111">
        <v>13.8616027892957</v>
      </c>
      <c r="K12" s="111">
        <v>15.2364654690489</v>
      </c>
      <c r="L12" s="111">
        <v>16.767412455171602</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6.907</v>
      </c>
      <c r="G13" s="111">
        <v>9.4584649769013396</v>
      </c>
      <c r="H13" s="111">
        <v>12.704250698546346</v>
      </c>
      <c r="I13" s="111">
        <v>14.426433941662987</v>
      </c>
      <c r="J13" s="111">
        <v>15.689264661538054</v>
      </c>
      <c r="K13" s="111">
        <v>16.839660539701022</v>
      </c>
      <c r="L13" s="111">
        <v>18.100413654631179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9.3729999999999993</v>
      </c>
      <c r="H14" s="111">
        <v>11.49425069854634</v>
      </c>
      <c r="I14" s="111">
        <v>12.592722940679112</v>
      </c>
      <c r="J14" s="111">
        <v>14.458165151575846</v>
      </c>
      <c r="K14" s="111">
        <v>16.274308063277491</v>
      </c>
      <c r="L14" s="111">
        <v>18.129256271501895</v>
      </c>
      <c r="M14" s="111">
        <v>19.538250181596734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9.3710000000000004</v>
      </c>
      <c r="H15" s="111">
        <v>10.894</v>
      </c>
      <c r="I15" s="111">
        <v>10.835942973119151</v>
      </c>
      <c r="J15" s="111">
        <v>12.321151716068254</v>
      </c>
      <c r="K15" s="111">
        <v>14.386849951191188</v>
      </c>
      <c r="L15" s="111">
        <v>16.718116573981963</v>
      </c>
      <c r="M15" s="111">
        <v>18.802915858639334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10.852</v>
      </c>
      <c r="I16" s="111">
        <v>12.077140133191552</v>
      </c>
      <c r="J16" s="111">
        <v>13.168973143055869</v>
      </c>
      <c r="K16" s="111">
        <v>14.627567511105728</v>
      </c>
      <c r="L16" s="111">
        <v>16.433857397324246</v>
      </c>
      <c r="M16" s="111">
        <v>18.1618195216045</v>
      </c>
      <c r="N16" s="111">
        <v>19.829335611348668</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10.854519324770001</v>
      </c>
      <c r="I17" s="111">
        <v>11.615444732671207</v>
      </c>
      <c r="J17" s="111">
        <v>13.4364076303694</v>
      </c>
      <c r="K17" s="111">
        <v>14.814817782833146</v>
      </c>
      <c r="L17" s="111">
        <v>16.049738688274541</v>
      </c>
      <c r="M17" s="111">
        <v>17.343811883555887</v>
      </c>
      <c r="N17" s="111">
        <v>18.567035155171418</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10.854519324770001</v>
      </c>
      <c r="I18" s="111">
        <v>11.108483919460106</v>
      </c>
      <c r="J18" s="111">
        <v>13.369044015398112</v>
      </c>
      <c r="K18" s="111">
        <v>14.794070923117497</v>
      </c>
      <c r="L18" s="111">
        <v>15.893014305282508</v>
      </c>
      <c r="M18" s="111">
        <v>17.029404594461781</v>
      </c>
      <c r="N18" s="111">
        <v>18.116859013097017</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11.272</v>
      </c>
      <c r="J19" s="111">
        <v>11.77649823989101</v>
      </c>
      <c r="K19" s="111">
        <v>12.771007217250634</v>
      </c>
      <c r="L19" s="111">
        <v>13.778307530198797</v>
      </c>
      <c r="M19" s="111">
        <v>14.969522950709647</v>
      </c>
      <c r="N19" s="111">
        <v>16.324350005414324</v>
      </c>
      <c r="O19" s="111">
        <v>17.617983180432681</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11.272</v>
      </c>
      <c r="J20" s="111">
        <v>12.06603170452</v>
      </c>
      <c r="K20" s="111">
        <v>13.603492176042819</v>
      </c>
      <c r="L20" s="111">
        <v>14.558890221583532</v>
      </c>
      <c r="M20" s="111">
        <v>15.474399242868314</v>
      </c>
      <c r="N20" s="111">
        <v>16.583993527851661</v>
      </c>
      <c r="O20" s="111">
        <v>17.752656909499514</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12.406000000000001</v>
      </c>
      <c r="K21" s="114">
        <v>13.765393669153973</v>
      </c>
      <c r="L21" s="114">
        <v>14.045945701225671</v>
      </c>
      <c r="M21" s="114">
        <v>14.597960250177511</v>
      </c>
      <c r="N21" s="114">
        <v>15.318286049358385</v>
      </c>
      <c r="O21" s="114">
        <v>16.109781885977021</v>
      </c>
      <c r="P21" s="114">
        <v>16.934667027211827</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12.406000000000001</v>
      </c>
      <c r="K22" s="111">
        <v>13.654072224247178</v>
      </c>
      <c r="L22" s="111">
        <v>13.780121576024527</v>
      </c>
      <c r="M22" s="111">
        <v>14.255808115140969</v>
      </c>
      <c r="N22" s="111">
        <v>14.873628259723127</v>
      </c>
      <c r="O22" s="111">
        <v>15.538918125781667</v>
      </c>
      <c r="P22" s="111">
        <v>16.325837602975657</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11"/>
      <c r="K23" s="111">
        <v>13.593</v>
      </c>
      <c r="L23" s="111">
        <v>12.822121793088524</v>
      </c>
      <c r="M23" s="111">
        <v>13.343113894882579</v>
      </c>
      <c r="N23" s="111">
        <v>14.063793618123212</v>
      </c>
      <c r="O23" s="111">
        <v>14.947324299051258</v>
      </c>
      <c r="P23" s="111">
        <v>15.836055031276768</v>
      </c>
      <c r="Q23" s="111">
        <v>17.17134355866893</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11"/>
      <c r="K24" s="111">
        <v>13.593</v>
      </c>
      <c r="L24" s="111">
        <v>12.824967988099512</v>
      </c>
      <c r="M24" s="111">
        <v>12.612268347494602</v>
      </c>
      <c r="N24" s="111">
        <v>13.40449060650236</v>
      </c>
      <c r="O24" s="111">
        <v>14.450431830360664</v>
      </c>
      <c r="P24" s="111">
        <v>15.464398638393442</v>
      </c>
      <c r="Q24" s="111">
        <v>16.786629979088648</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11"/>
      <c r="L25" s="111">
        <v>12.888</v>
      </c>
      <c r="M25" s="111">
        <v>12.781918305473319</v>
      </c>
      <c r="N25" s="111">
        <v>13.836965286851678</v>
      </c>
      <c r="O25" s="111">
        <v>14.699997556846226</v>
      </c>
      <c r="P25" s="111">
        <v>16.188228412733309</v>
      </c>
      <c r="Q25" s="111">
        <v>17.42551437974166</v>
      </c>
      <c r="R25" s="111">
        <v>18.667339370051209</v>
      </c>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11"/>
      <c r="L26" s="111"/>
      <c r="M26" s="111">
        <v>12.548999999999999</v>
      </c>
      <c r="N26" s="111">
        <v>9.1128977179305704</v>
      </c>
      <c r="O26" s="111">
        <v>12.029633543241602</v>
      </c>
      <c r="P26" s="111">
        <v>12.70322282773679</v>
      </c>
      <c r="Q26" s="111">
        <v>14.063248579008894</v>
      </c>
      <c r="R26" s="111">
        <v>15.598763124393361</v>
      </c>
      <c r="S26" s="111">
        <v>16.965997598438832</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11"/>
      <c r="L27" s="111"/>
      <c r="M27" s="111">
        <v>12.548999999999999</v>
      </c>
      <c r="N27" s="111">
        <v>9.6046047217333417</v>
      </c>
      <c r="O27" s="111">
        <v>12.296615543450791</v>
      </c>
      <c r="P27" s="111">
        <v>14.456927233156435</v>
      </c>
      <c r="Q27" s="111">
        <v>15.093923086093268</v>
      </c>
      <c r="R27" s="111">
        <v>16.21592116252944</v>
      </c>
      <c r="S27" s="111">
        <v>17.334270742288453</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11"/>
      <c r="L28" s="111"/>
      <c r="M28" s="111"/>
      <c r="N28" s="111">
        <v>9.51</v>
      </c>
      <c r="O28" s="111">
        <v>14.759938028149898</v>
      </c>
      <c r="P28" s="111">
        <v>15.832712375081604</v>
      </c>
      <c r="Q28" s="111">
        <v>16.475296091363095</v>
      </c>
      <c r="R28" s="111">
        <v>17.237342573739561</v>
      </c>
      <c r="S28" s="111">
        <v>18.175719041390355</v>
      </c>
      <c r="T28" s="111">
        <v>19.405669696030571</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11"/>
      <c r="L29" s="111"/>
      <c r="M29" s="111"/>
      <c r="N29" s="111">
        <v>9.51</v>
      </c>
      <c r="O29" s="111">
        <v>15.58802135009045</v>
      </c>
      <c r="P29" s="111">
        <v>17.145359680528038</v>
      </c>
      <c r="Q29" s="111">
        <v>17.819840409207348</v>
      </c>
      <c r="R29" s="111">
        <v>18.616700188750684</v>
      </c>
      <c r="S29" s="111">
        <v>19.538380821754494</v>
      </c>
      <c r="T29" s="308">
        <v>20.753779350006951</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308"/>
      <c r="L30" s="308"/>
      <c r="M30" s="308"/>
      <c r="N30" s="308"/>
      <c r="O30" s="308">
        <v>15.417</v>
      </c>
      <c r="P30" s="308">
        <v>17.144627832626497</v>
      </c>
      <c r="Q30" s="308">
        <v>12.562166921185391</v>
      </c>
      <c r="R30" s="308">
        <v>12.388950094918048</v>
      </c>
      <c r="S30" s="308">
        <v>14.680254596552722</v>
      </c>
      <c r="T30" s="308">
        <v>17.850600887478016</v>
      </c>
      <c r="U30" s="308">
        <v>20.194504917192557</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4.798</v>
      </c>
      <c r="C32" s="111">
        <v>4.8879999999999999</v>
      </c>
      <c r="D32" s="111">
        <v>5.9610000000000003</v>
      </c>
      <c r="E32" s="111">
        <v>6.125</v>
      </c>
      <c r="F32" s="111">
        <v>6.907</v>
      </c>
      <c r="G32" s="111">
        <v>9.3729999999999993</v>
      </c>
      <c r="H32" s="111">
        <v>10.853999999999999</v>
      </c>
      <c r="I32" s="111">
        <v>11.273999999999999</v>
      </c>
      <c r="J32" s="111">
        <v>12.407999999999999</v>
      </c>
      <c r="K32" s="111">
        <v>13.595000000000001</v>
      </c>
      <c r="L32" s="111">
        <v>12.888</v>
      </c>
      <c r="M32" s="111">
        <v>12.548999999999999</v>
      </c>
      <c r="N32" s="111">
        <v>9.5250000000000004</v>
      </c>
      <c r="O32" s="308">
        <v>15.417</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6"/>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2600-000000000000}"/>
  </hyperlink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110</v>
      </c>
      <c r="B1" s="170" t="s">
        <v>109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3.2</v>
      </c>
      <c r="C5" s="111">
        <v>2.9</v>
      </c>
      <c r="D5" s="111">
        <v>3.1</v>
      </c>
      <c r="E5" s="111">
        <v>3.2</v>
      </c>
      <c r="F5" s="111">
        <v>3.4</v>
      </c>
      <c r="G5" s="111">
        <v>3.6</v>
      </c>
      <c r="H5" s="111">
        <v>3.9</v>
      </c>
      <c r="I5" s="111">
        <v>4.2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3.1</v>
      </c>
      <c r="E6" s="111">
        <v>3.4</v>
      </c>
      <c r="F6" s="111">
        <v>3.7</v>
      </c>
      <c r="G6" s="111">
        <v>4.0999999999999996</v>
      </c>
      <c r="H6" s="111">
        <v>4.4000000000000004</v>
      </c>
      <c r="I6" s="111">
        <v>4.7</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v>
      </c>
      <c r="E7" s="111">
        <v>3.3</v>
      </c>
      <c r="F7" s="111">
        <v>3.6</v>
      </c>
      <c r="G7" s="111">
        <v>3.9</v>
      </c>
      <c r="H7" s="111">
        <v>4.2</v>
      </c>
      <c r="I7" s="111">
        <v>4.5</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v>
      </c>
      <c r="E8" s="111">
        <v>3</v>
      </c>
      <c r="F8" s="111">
        <v>3.1</v>
      </c>
      <c r="G8" s="111">
        <v>3.3</v>
      </c>
      <c r="H8" s="111">
        <v>3.5</v>
      </c>
      <c r="I8" s="111">
        <v>3.8</v>
      </c>
      <c r="J8" s="111">
        <v>4.0999999999999996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v>
      </c>
      <c r="E9" s="111">
        <v>2.8</v>
      </c>
      <c r="F9" s="111">
        <v>3</v>
      </c>
      <c r="G9" s="111">
        <v>3.2</v>
      </c>
      <c r="H9" s="111">
        <v>3.5</v>
      </c>
      <c r="I9" s="111">
        <v>3.8</v>
      </c>
      <c r="J9" s="111">
        <v>4.0999999999999996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2.8</v>
      </c>
      <c r="F10" s="111">
        <v>2.4</v>
      </c>
      <c r="G10" s="111">
        <v>2.7</v>
      </c>
      <c r="H10" s="111">
        <v>2.8</v>
      </c>
      <c r="I10" s="111">
        <v>2.9</v>
      </c>
      <c r="J10" s="111">
        <v>3</v>
      </c>
      <c r="K10" s="111">
        <v>3.2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2.8</v>
      </c>
      <c r="F11" s="111">
        <v>2.2999999999999998</v>
      </c>
      <c r="G11" s="111">
        <v>2.9</v>
      </c>
      <c r="H11" s="111">
        <v>2.7</v>
      </c>
      <c r="I11" s="111">
        <v>2.7</v>
      </c>
      <c r="J11" s="111">
        <v>2.8</v>
      </c>
      <c r="K11" s="111">
        <v>2.9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2.2000000000000002</v>
      </c>
      <c r="G12" s="111">
        <v>2.9</v>
      </c>
      <c r="H12" s="111">
        <v>2.8</v>
      </c>
      <c r="I12" s="111">
        <v>2.9</v>
      </c>
      <c r="J12" s="111">
        <v>2.9</v>
      </c>
      <c r="K12" s="111">
        <v>3</v>
      </c>
      <c r="L12" s="111">
        <v>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2.2000000000000002</v>
      </c>
      <c r="G13" s="111">
        <v>3.1</v>
      </c>
      <c r="H13" s="111">
        <v>3.1</v>
      </c>
      <c r="I13" s="111">
        <v>3.2</v>
      </c>
      <c r="J13" s="111">
        <v>3.2</v>
      </c>
      <c r="K13" s="111">
        <v>3.3</v>
      </c>
      <c r="L13" s="111">
        <v>3.3</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3.1</v>
      </c>
      <c r="H14" s="111">
        <v>2.9</v>
      </c>
      <c r="I14" s="111">
        <v>2.9</v>
      </c>
      <c r="J14" s="111">
        <v>3</v>
      </c>
      <c r="K14" s="111">
        <v>3.1</v>
      </c>
      <c r="L14" s="111">
        <v>3.2</v>
      </c>
      <c r="M14" s="111">
        <v>3.4</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3.1</v>
      </c>
      <c r="H15" s="111">
        <v>3</v>
      </c>
      <c r="I15" s="111">
        <v>3.3</v>
      </c>
      <c r="J15" s="111">
        <v>3.4</v>
      </c>
      <c r="K15" s="111">
        <v>3.5</v>
      </c>
      <c r="L15" s="111">
        <v>3.6</v>
      </c>
      <c r="M15" s="111">
        <v>3.9</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2.9</v>
      </c>
      <c r="I16" s="111">
        <v>3.2</v>
      </c>
      <c r="J16" s="111">
        <v>3.3</v>
      </c>
      <c r="K16" s="111">
        <v>3.5</v>
      </c>
      <c r="L16" s="111">
        <v>3.6</v>
      </c>
      <c r="M16" s="111">
        <v>3.8</v>
      </c>
      <c r="N16" s="111">
        <v>4</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2.9</v>
      </c>
      <c r="I17" s="111">
        <v>2.9</v>
      </c>
      <c r="J17" s="111">
        <v>3.1</v>
      </c>
      <c r="K17" s="111">
        <v>3.2</v>
      </c>
      <c r="L17" s="111">
        <v>3.3</v>
      </c>
      <c r="M17" s="111">
        <v>3.5</v>
      </c>
      <c r="N17" s="111">
        <v>3.7</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2.9</v>
      </c>
      <c r="I18" s="111">
        <v>3.2</v>
      </c>
      <c r="J18" s="111">
        <v>3</v>
      </c>
      <c r="K18" s="111">
        <v>3.2</v>
      </c>
      <c r="L18" s="111">
        <v>3.3</v>
      </c>
      <c r="M18" s="111">
        <v>3.4</v>
      </c>
      <c r="N18" s="111">
        <v>3.5</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3.3200801085300009</v>
      </c>
      <c r="J19" s="111">
        <v>3.4949338009698789</v>
      </c>
      <c r="K19" s="111">
        <v>3.3159300163421874</v>
      </c>
      <c r="L19" s="111">
        <v>3.4489618765886316</v>
      </c>
      <c r="M19" s="111">
        <v>3.5857736060276522</v>
      </c>
      <c r="N19" s="111">
        <v>3.7303765386631338</v>
      </c>
      <c r="O19" s="111">
        <v>3.8805331642215388</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3.3200801085300009</v>
      </c>
      <c r="J20" s="111">
        <v>3.5849338009698788</v>
      </c>
      <c r="K20" s="111">
        <v>3.3655249288257503</v>
      </c>
      <c r="L20" s="111">
        <v>3.475280855029705</v>
      </c>
      <c r="M20" s="111">
        <v>3.5971598196351966</v>
      </c>
      <c r="N20" s="111">
        <v>3.7373741469536252</v>
      </c>
      <c r="O20" s="111">
        <v>3.8848415161425867</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3.7137463872100001</v>
      </c>
      <c r="K21" s="114">
        <v>3.40052492882575</v>
      </c>
      <c r="L21" s="114">
        <v>3.5141137155558471</v>
      </c>
      <c r="M21" s="114">
        <v>3.6116770437439993</v>
      </c>
      <c r="N21" s="114">
        <v>3.7249403260045248</v>
      </c>
      <c r="O21" s="114">
        <v>3.8514302389894564</v>
      </c>
      <c r="P21" s="114">
        <v>3.9808317046052717</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3.7137463872100001</v>
      </c>
      <c r="K22" s="111">
        <v>3.5005249288257501</v>
      </c>
      <c r="L22" s="111">
        <v>3.4813572089322755</v>
      </c>
      <c r="M22" s="111">
        <v>3.5792201531532974</v>
      </c>
      <c r="N22" s="111">
        <v>3.6851707484510858</v>
      </c>
      <c r="O22" s="111">
        <v>3.7978875302037811</v>
      </c>
      <c r="P22" s="111">
        <v>3.9206980811024232</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3.5190000000000001</v>
      </c>
      <c r="L23" s="111">
        <v>3.7063572089322765</v>
      </c>
      <c r="M23" s="111">
        <v>3.7800531358419103</v>
      </c>
      <c r="N23" s="111">
        <v>3.9021877704112877</v>
      </c>
      <c r="O23" s="111">
        <v>4.0274836168053749</v>
      </c>
      <c r="P23" s="111">
        <v>4.1589636873456657</v>
      </c>
      <c r="Q23" s="111">
        <v>4.2971827014751076</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3.5190000000000001</v>
      </c>
      <c r="L24" s="111">
        <v>3.7405263919349876</v>
      </c>
      <c r="M24" s="111">
        <v>3.6861905384242775</v>
      </c>
      <c r="N24" s="111">
        <v>3.7994621493383258</v>
      </c>
      <c r="O24" s="111">
        <v>3.9210378475352261</v>
      </c>
      <c r="P24" s="111">
        <v>4.0474632871887408</v>
      </c>
      <c r="Q24" s="111">
        <v>4.1802385446403294</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3.6196928169500007</v>
      </c>
      <c r="M25" s="111">
        <v>3.3768533215787579</v>
      </c>
      <c r="N25" s="111">
        <v>3.5875145703743785</v>
      </c>
      <c r="O25" s="111">
        <v>3.7237737360212306</v>
      </c>
      <c r="P25" s="111">
        <v>3.8548857451158658</v>
      </c>
      <c r="Q25" s="111">
        <v>3.9834034090350752</v>
      </c>
      <c r="R25" s="111">
        <v>4.1262262467518891</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3.617</v>
      </c>
      <c r="N26" s="111">
        <v>3.3773586709182783</v>
      </c>
      <c r="O26" s="111">
        <v>3.2778208933785571</v>
      </c>
      <c r="P26" s="111">
        <v>3.1827891120802976</v>
      </c>
      <c r="Q26" s="111">
        <v>3.3052061528010737</v>
      </c>
      <c r="R26" s="111">
        <v>3.4328138009926548</v>
      </c>
      <c r="S26" s="111">
        <v>3.5694388958762624</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3.617</v>
      </c>
      <c r="N27" s="111">
        <v>3.5114793012427743</v>
      </c>
      <c r="O27" s="111">
        <v>3.414277128920657</v>
      </c>
      <c r="P27" s="111">
        <v>3.3028873153303806</v>
      </c>
      <c r="Q27" s="111">
        <v>3.4267138611185297</v>
      </c>
      <c r="R27" s="111">
        <v>3.562269383959261</v>
      </c>
      <c r="S27" s="111">
        <v>3.7087644784539298</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3.6779999999999999</v>
      </c>
      <c r="O28" s="111">
        <v>4.2098691686959446</v>
      </c>
      <c r="P28" s="111">
        <v>3.8753280338011464</v>
      </c>
      <c r="Q28" s="111">
        <v>4.0217037974611696</v>
      </c>
      <c r="R28" s="111">
        <v>4.1489724956594625</v>
      </c>
      <c r="S28" s="111">
        <v>4.2952810066830072</v>
      </c>
      <c r="T28" s="111">
        <v>4.4528828556842877</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3.6779999999999999</v>
      </c>
      <c r="O29" s="111">
        <v>4.1602185922044406</v>
      </c>
      <c r="P29" s="111">
        <v>3.6233489396646137</v>
      </c>
      <c r="Q29" s="111">
        <v>3.7760698445214675</v>
      </c>
      <c r="R29" s="111">
        <v>3.9204779732224635</v>
      </c>
      <c r="S29" s="111">
        <v>4.060703401755962</v>
      </c>
      <c r="T29" s="111">
        <v>4.2076502916870879</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4.3710000000000004</v>
      </c>
      <c r="P30" s="308">
        <v>4.0486514734399304</v>
      </c>
      <c r="Q30" s="308">
        <v>4.0185903830211771</v>
      </c>
      <c r="R30" s="308">
        <v>4.126171442596771</v>
      </c>
      <c r="S30" s="308">
        <v>4.2333392350350785</v>
      </c>
      <c r="T30" s="308">
        <v>4.3677275154913637</v>
      </c>
      <c r="U30" s="308">
        <v>4.5074744896059364</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22"/>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3.2040000000000002</v>
      </c>
      <c r="C32" s="111">
        <v>3.0168023053498914</v>
      </c>
      <c r="D32" s="111">
        <v>2.97</v>
      </c>
      <c r="E32" s="111">
        <v>2.794</v>
      </c>
      <c r="F32" s="111">
        <v>2.2330000000000001</v>
      </c>
      <c r="G32" s="111">
        <v>3.1080000000000001</v>
      </c>
      <c r="H32" s="111">
        <v>2.9249999999999998</v>
      </c>
      <c r="I32" s="111">
        <v>3.323</v>
      </c>
      <c r="J32" s="111">
        <v>3.7149999999999999</v>
      </c>
      <c r="K32" s="111">
        <v>3.5190000000000001</v>
      </c>
      <c r="L32" s="111">
        <v>3.6190000000000002</v>
      </c>
      <c r="M32" s="111">
        <v>3.617</v>
      </c>
      <c r="N32" s="111">
        <v>3.6789999999999998</v>
      </c>
      <c r="O32" s="308">
        <v>4.3710000000000004</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2700-000000000000}"/>
  </hyperlink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111</v>
      </c>
      <c r="B1" s="170" t="s">
        <v>112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8.3000000000000007</v>
      </c>
      <c r="C5" s="111">
        <v>8.8000000000000007</v>
      </c>
      <c r="D5" s="111">
        <v>9.4</v>
      </c>
      <c r="E5" s="111">
        <v>9.5</v>
      </c>
      <c r="F5" s="111">
        <v>9.5</v>
      </c>
      <c r="G5" s="111">
        <v>9.6999999999999993</v>
      </c>
      <c r="H5" s="111">
        <v>9.9</v>
      </c>
      <c r="I5" s="111">
        <v>10.1</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8.8000000000000007</v>
      </c>
      <c r="D6" s="111">
        <v>9.4</v>
      </c>
      <c r="E6" s="111">
        <v>9.4</v>
      </c>
      <c r="F6" s="111">
        <v>9.5</v>
      </c>
      <c r="G6" s="111">
        <v>9.6999999999999993</v>
      </c>
      <c r="H6" s="111">
        <v>9.9</v>
      </c>
      <c r="I6" s="111">
        <v>10.1</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8.8000000000000007</v>
      </c>
      <c r="D7" s="111">
        <v>9.1</v>
      </c>
      <c r="E7" s="111">
        <v>9.3000000000000007</v>
      </c>
      <c r="F7" s="111">
        <v>9.5</v>
      </c>
      <c r="G7" s="111">
        <v>9.6999999999999993</v>
      </c>
      <c r="H7" s="111">
        <v>10</v>
      </c>
      <c r="I7" s="111">
        <v>10.199999999999999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9.1</v>
      </c>
      <c r="E8" s="111">
        <v>9.6</v>
      </c>
      <c r="F8" s="111">
        <v>9.8000000000000007</v>
      </c>
      <c r="G8" s="111">
        <v>10</v>
      </c>
      <c r="H8" s="111">
        <v>10.1</v>
      </c>
      <c r="I8" s="111">
        <v>10.3</v>
      </c>
      <c r="J8" s="111">
        <v>10.6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9.1</v>
      </c>
      <c r="E9" s="111">
        <v>9.5</v>
      </c>
      <c r="F9" s="111">
        <v>9.8000000000000007</v>
      </c>
      <c r="G9" s="111">
        <v>9.8000000000000007</v>
      </c>
      <c r="H9" s="111">
        <v>9.9</v>
      </c>
      <c r="I9" s="111">
        <v>10.1</v>
      </c>
      <c r="J9" s="111">
        <v>10.4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9.9</v>
      </c>
      <c r="F10" s="111">
        <v>9.8000000000000007</v>
      </c>
      <c r="G10" s="111">
        <v>9.9</v>
      </c>
      <c r="H10" s="111">
        <v>10</v>
      </c>
      <c r="I10" s="111">
        <v>10.199999999999999</v>
      </c>
      <c r="J10" s="111">
        <v>10.3</v>
      </c>
      <c r="K10" s="111">
        <v>10.6</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9.9</v>
      </c>
      <c r="F11" s="111">
        <v>9.6</v>
      </c>
      <c r="G11" s="111">
        <v>9.8000000000000007</v>
      </c>
      <c r="H11" s="111">
        <v>10.199999999999999</v>
      </c>
      <c r="I11" s="111">
        <v>10.3</v>
      </c>
      <c r="J11" s="111">
        <v>10.5</v>
      </c>
      <c r="K11" s="111">
        <v>10.8</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9.6</v>
      </c>
      <c r="G12" s="111">
        <v>9.6999999999999993</v>
      </c>
      <c r="H12" s="111">
        <v>9.9</v>
      </c>
      <c r="I12" s="111">
        <v>10.1</v>
      </c>
      <c r="J12" s="111">
        <v>10.3</v>
      </c>
      <c r="K12" s="111">
        <v>10.5</v>
      </c>
      <c r="L12" s="111">
        <v>10.7</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9.6</v>
      </c>
      <c r="G13" s="111">
        <v>9.6999999999999993</v>
      </c>
      <c r="H13" s="111">
        <v>9.9</v>
      </c>
      <c r="I13" s="111">
        <v>10.1</v>
      </c>
      <c r="J13" s="111">
        <v>10.3</v>
      </c>
      <c r="K13" s="111">
        <v>10.6</v>
      </c>
      <c r="L13" s="111">
        <v>10.9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9.6</v>
      </c>
      <c r="H14" s="111">
        <v>9.1</v>
      </c>
      <c r="I14" s="111">
        <v>9</v>
      </c>
      <c r="J14" s="111">
        <v>9</v>
      </c>
      <c r="K14" s="111">
        <v>9.1</v>
      </c>
      <c r="L14" s="111">
        <v>9.1999999999999993</v>
      </c>
      <c r="M14" s="111">
        <v>9.3000000000000007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9.6</v>
      </c>
      <c r="H15" s="111">
        <v>9.4</v>
      </c>
      <c r="I15" s="111">
        <v>9.1</v>
      </c>
      <c r="J15" s="111">
        <v>9</v>
      </c>
      <c r="K15" s="111">
        <v>9.1</v>
      </c>
      <c r="L15" s="111">
        <v>9.1999999999999993</v>
      </c>
      <c r="M15" s="111">
        <v>9.3000000000000007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9.3000000000000007</v>
      </c>
      <c r="I16" s="111">
        <v>9.1</v>
      </c>
      <c r="J16" s="111">
        <v>9</v>
      </c>
      <c r="K16" s="111">
        <v>9</v>
      </c>
      <c r="L16" s="111">
        <v>9.1999999999999993</v>
      </c>
      <c r="M16" s="111">
        <v>9.3000000000000007</v>
      </c>
      <c r="N16" s="111">
        <v>9.5</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9.3000000000000007</v>
      </c>
      <c r="I17" s="111">
        <v>9.1999999999999993</v>
      </c>
      <c r="J17" s="111">
        <v>9.1</v>
      </c>
      <c r="K17" s="111">
        <v>9.1</v>
      </c>
      <c r="L17" s="111">
        <v>9.1999999999999993</v>
      </c>
      <c r="M17" s="111">
        <v>9.4</v>
      </c>
      <c r="N17" s="111">
        <v>9.5</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9.3000000000000007</v>
      </c>
      <c r="I18" s="111">
        <v>9.1999999999999993</v>
      </c>
      <c r="J18" s="111">
        <v>9.1999999999999993</v>
      </c>
      <c r="K18" s="111">
        <v>9.3000000000000007</v>
      </c>
      <c r="L18" s="111">
        <v>9.4</v>
      </c>
      <c r="M18" s="111">
        <v>9.5</v>
      </c>
      <c r="N18" s="111">
        <v>9.6999999999999993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9.106015833999999</v>
      </c>
      <c r="J19" s="111">
        <v>9.2219423515862857</v>
      </c>
      <c r="K19" s="111">
        <v>9.2035915049226933</v>
      </c>
      <c r="L19" s="111">
        <v>9.3836594898033105</v>
      </c>
      <c r="M19" s="111">
        <v>9.3736848152973025</v>
      </c>
      <c r="N19" s="111">
        <v>9.3558135707725416</v>
      </c>
      <c r="O19" s="111">
        <v>9.3189495704119469</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1">
        <v>9.1059999999999999</v>
      </c>
      <c r="J20" s="111">
        <v>8.6571516936957593</v>
      </c>
      <c r="K20" s="111">
        <v>8.9101236255956717</v>
      </c>
      <c r="L20" s="111">
        <v>8.9741348763584998</v>
      </c>
      <c r="M20" s="111">
        <v>8.9728413933346314</v>
      </c>
      <c r="N20" s="111">
        <v>8.9630952127912007</v>
      </c>
      <c r="O20" s="111">
        <v>8.9299111994150788</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4">
        <v>8.6809999999999992</v>
      </c>
      <c r="K21" s="114">
        <v>9.3691631211811313</v>
      </c>
      <c r="L21" s="114">
        <v>9.2335805705859713</v>
      </c>
      <c r="M21" s="114">
        <v>9.1645822553471277</v>
      </c>
      <c r="N21" s="114">
        <v>9.1058453701833102</v>
      </c>
      <c r="O21" s="114">
        <v>9.043756234625798</v>
      </c>
      <c r="P21" s="114">
        <v>8.9776671442869915</v>
      </c>
      <c r="Q21" s="111"/>
      <c r="R21" s="3"/>
      <c r="S21" s="3"/>
      <c r="T21" s="3"/>
      <c r="U21" s="3"/>
      <c r="V21" s="3"/>
      <c r="W21" s="3"/>
      <c r="X21" s="3"/>
      <c r="Y21" s="3"/>
      <c r="Z21" s="3"/>
      <c r="AA21" s="3"/>
      <c r="AB21" s="3"/>
      <c r="AC21" s="3"/>
      <c r="AD21" s="4"/>
      <c r="AE21" s="5"/>
      <c r="AF21" s="5"/>
      <c r="AG21" s="2"/>
      <c r="AH21" s="2"/>
      <c r="AI21" s="2"/>
    </row>
    <row r="22" spans="1:36" x14ac:dyDescent="0.2">
      <c r="A22" s="126" t="s">
        <v>520</v>
      </c>
      <c r="B22" s="111"/>
      <c r="C22" s="111"/>
      <c r="D22" s="111"/>
      <c r="E22" s="111"/>
      <c r="F22" s="111"/>
      <c r="G22" s="111"/>
      <c r="H22" s="111"/>
      <c r="I22" s="111"/>
      <c r="J22" s="111">
        <v>8.6809999999999992</v>
      </c>
      <c r="K22" s="111">
        <v>8.8295162552217885</v>
      </c>
      <c r="L22" s="111">
        <v>9.0774886747536083</v>
      </c>
      <c r="M22" s="111">
        <v>8.9991569709433623</v>
      </c>
      <c r="N22" s="111">
        <v>8.9407921837638753</v>
      </c>
      <c r="O22" s="111">
        <v>8.8762074694311188</v>
      </c>
      <c r="P22" s="111">
        <v>8.8101033362595604</v>
      </c>
      <c r="Q22" s="111"/>
      <c r="R22" s="3"/>
      <c r="S22" s="3"/>
      <c r="T22" s="3"/>
      <c r="U22" s="3"/>
      <c r="V22" s="3"/>
      <c r="W22" s="3"/>
      <c r="X22" s="3"/>
      <c r="Y22" s="3"/>
      <c r="Z22" s="3"/>
      <c r="AA22" s="3"/>
      <c r="AB22" s="3"/>
      <c r="AC22" s="3"/>
      <c r="AD22" s="4"/>
      <c r="AE22" s="5"/>
      <c r="AF22" s="5"/>
      <c r="AG22" s="2"/>
      <c r="AH22" s="2"/>
      <c r="AI22" s="2"/>
    </row>
    <row r="23" spans="1:36" x14ac:dyDescent="0.2">
      <c r="A23" s="126" t="s">
        <v>532</v>
      </c>
      <c r="B23" s="111"/>
      <c r="C23" s="111"/>
      <c r="D23" s="111"/>
      <c r="E23" s="111"/>
      <c r="F23" s="111"/>
      <c r="G23" s="111"/>
      <c r="H23" s="111"/>
      <c r="I23" s="111"/>
      <c r="J23" s="122"/>
      <c r="K23" s="111">
        <v>8.766</v>
      </c>
      <c r="L23" s="111">
        <v>9.2556256929630916</v>
      </c>
      <c r="M23" s="111">
        <v>9.2400944842547137</v>
      </c>
      <c r="N23" s="111">
        <v>9.2032429455482117</v>
      </c>
      <c r="O23" s="111">
        <v>9.1569796435375022</v>
      </c>
      <c r="P23" s="111">
        <v>9.1037805719653555</v>
      </c>
      <c r="Q23" s="111">
        <v>9.0619494612187275</v>
      </c>
      <c r="R23" s="3"/>
      <c r="S23" s="3"/>
      <c r="T23" s="3"/>
      <c r="U23" s="3"/>
      <c r="V23" s="3"/>
      <c r="W23" s="3"/>
      <c r="X23" s="3"/>
      <c r="Y23" s="3"/>
      <c r="Z23" s="3"/>
      <c r="AA23" s="3"/>
      <c r="AB23" s="3"/>
      <c r="AC23" s="3"/>
      <c r="AD23" s="4"/>
      <c r="AE23" s="5"/>
      <c r="AF23" s="5"/>
      <c r="AG23" s="2"/>
      <c r="AH23" s="2"/>
      <c r="AI23" s="2"/>
    </row>
    <row r="24" spans="1:36" x14ac:dyDescent="0.2">
      <c r="A24" s="126" t="s">
        <v>547</v>
      </c>
      <c r="B24" s="111"/>
      <c r="C24" s="111"/>
      <c r="D24" s="111"/>
      <c r="E24" s="111"/>
      <c r="F24" s="111"/>
      <c r="G24" s="111"/>
      <c r="H24" s="111"/>
      <c r="I24" s="111"/>
      <c r="J24" s="122"/>
      <c r="K24" s="111">
        <v>8.766</v>
      </c>
      <c r="L24" s="111">
        <v>9.1190511630346816</v>
      </c>
      <c r="M24" s="111">
        <v>9.0612788957437189</v>
      </c>
      <c r="N24" s="111">
        <v>9.0257277603558208</v>
      </c>
      <c r="O24" s="111">
        <v>9.0098423227516307</v>
      </c>
      <c r="P24" s="111">
        <v>9.0042592482753747</v>
      </c>
      <c r="Q24" s="111">
        <v>8.9830268445104213</v>
      </c>
      <c r="R24" s="3"/>
      <c r="S24" s="3"/>
      <c r="T24" s="3"/>
      <c r="U24" s="3"/>
      <c r="V24" s="3"/>
      <c r="W24" s="3"/>
      <c r="X24" s="3"/>
      <c r="Y24" s="3"/>
      <c r="Z24" s="3"/>
      <c r="AA24" s="3"/>
      <c r="AB24" s="3"/>
      <c r="AC24" s="3"/>
      <c r="AD24" s="4"/>
      <c r="AE24" s="5"/>
      <c r="AF24" s="5"/>
      <c r="AG24" s="2"/>
      <c r="AH24" s="2"/>
      <c r="AI24" s="2"/>
    </row>
    <row r="25" spans="1:36" x14ac:dyDescent="0.2">
      <c r="A25" s="126" t="s">
        <v>555</v>
      </c>
      <c r="B25" s="111"/>
      <c r="C25" s="111"/>
      <c r="D25" s="111"/>
      <c r="E25" s="111"/>
      <c r="F25" s="111"/>
      <c r="G25" s="111"/>
      <c r="H25" s="111"/>
      <c r="I25" s="111"/>
      <c r="J25" s="122"/>
      <c r="L25" s="111">
        <v>9.1519999999999992</v>
      </c>
      <c r="M25" s="111">
        <v>8.655042011191318</v>
      </c>
      <c r="N25" s="111">
        <v>8.9813320610092369</v>
      </c>
      <c r="O25" s="111">
        <v>8.8407684433997957</v>
      </c>
      <c r="P25" s="111">
        <v>8.7818692472775925</v>
      </c>
      <c r="Q25" s="111">
        <v>8.7427929532002207</v>
      </c>
      <c r="R25" s="111">
        <v>8.6983447891865513</v>
      </c>
      <c r="S25" s="3"/>
      <c r="T25" s="3"/>
      <c r="U25" s="3"/>
      <c r="V25" s="3"/>
      <c r="W25" s="3"/>
      <c r="X25" s="3"/>
      <c r="Y25" s="3"/>
      <c r="Z25" s="3"/>
      <c r="AA25" s="3"/>
      <c r="AB25" s="3"/>
      <c r="AC25" s="3"/>
      <c r="AD25" s="4"/>
      <c r="AE25" s="5"/>
      <c r="AF25" s="5"/>
      <c r="AG25" s="2"/>
      <c r="AH25" s="2"/>
      <c r="AI25" s="2"/>
    </row>
    <row r="26" spans="1:36" x14ac:dyDescent="0.2">
      <c r="A26" s="126" t="s">
        <v>578</v>
      </c>
      <c r="B26" s="111"/>
      <c r="C26" s="111"/>
      <c r="D26" s="111"/>
      <c r="E26" s="111"/>
      <c r="F26" s="111"/>
      <c r="G26" s="111"/>
      <c r="H26" s="111"/>
      <c r="I26" s="111"/>
      <c r="J26" s="122"/>
      <c r="L26" s="111"/>
      <c r="M26" s="111">
        <v>9.6929999999999996</v>
      </c>
      <c r="N26" s="111">
        <v>8.716746953728066</v>
      </c>
      <c r="O26" s="111">
        <v>9.3395188464903693</v>
      </c>
      <c r="P26" s="111">
        <v>9.1398454597575327</v>
      </c>
      <c r="Q26" s="111">
        <v>9.031363428116352</v>
      </c>
      <c r="R26" s="111">
        <v>8.9877192255519986</v>
      </c>
      <c r="S26" s="111">
        <v>8.9901587574955446</v>
      </c>
      <c r="T26" s="3"/>
      <c r="U26" s="3"/>
      <c r="V26" s="3"/>
      <c r="W26" s="3"/>
      <c r="X26" s="3"/>
      <c r="Y26" s="3"/>
      <c r="Z26" s="3"/>
      <c r="AA26" s="3"/>
      <c r="AB26" s="3"/>
      <c r="AC26" s="3"/>
      <c r="AD26" s="4"/>
      <c r="AE26" s="5"/>
      <c r="AF26" s="5"/>
      <c r="AG26" s="2"/>
      <c r="AH26" s="2"/>
      <c r="AI26" s="2"/>
    </row>
    <row r="27" spans="1:36" x14ac:dyDescent="0.2">
      <c r="A27" s="126" t="s">
        <v>581</v>
      </c>
      <c r="B27" s="111"/>
      <c r="C27" s="111"/>
      <c r="D27" s="111"/>
      <c r="E27" s="111"/>
      <c r="F27" s="111"/>
      <c r="G27" s="111"/>
      <c r="H27" s="111"/>
      <c r="I27" s="111"/>
      <c r="J27" s="122"/>
      <c r="L27" s="111"/>
      <c r="M27" s="111">
        <v>9.6929999999999996</v>
      </c>
      <c r="N27" s="111">
        <v>8.9904502205016161</v>
      </c>
      <c r="O27" s="111">
        <v>9.6044095806250418</v>
      </c>
      <c r="P27" s="111">
        <v>9.4315094021529848</v>
      </c>
      <c r="Q27" s="111">
        <v>9.2603677826811293</v>
      </c>
      <c r="R27" s="111">
        <v>9.1439583690997726</v>
      </c>
      <c r="S27" s="111">
        <v>9.074988836032194</v>
      </c>
      <c r="T27" s="3"/>
      <c r="U27" s="3"/>
      <c r="V27" s="3"/>
      <c r="W27" s="3"/>
      <c r="X27" s="3"/>
      <c r="Y27" s="3"/>
      <c r="Z27" s="3"/>
      <c r="AA27" s="3"/>
      <c r="AB27" s="3"/>
      <c r="AC27" s="3"/>
      <c r="AD27" s="4"/>
      <c r="AE27" s="5"/>
      <c r="AF27" s="5"/>
      <c r="AG27" s="2"/>
      <c r="AH27" s="2"/>
      <c r="AI27" s="2"/>
    </row>
    <row r="28" spans="1:36" x14ac:dyDescent="0.2">
      <c r="A28" s="126" t="s">
        <v>584</v>
      </c>
      <c r="B28" s="111"/>
      <c r="C28" s="111"/>
      <c r="D28" s="111"/>
      <c r="E28" s="111"/>
      <c r="F28" s="111"/>
      <c r="G28" s="111"/>
      <c r="H28" s="111"/>
      <c r="I28" s="111"/>
      <c r="J28" s="122"/>
      <c r="L28" s="111"/>
      <c r="M28" s="111"/>
      <c r="N28" s="111">
        <v>9.7859999999999996</v>
      </c>
      <c r="O28" s="111">
        <v>10.064976690966803</v>
      </c>
      <c r="P28" s="111">
        <v>10.085828799117479</v>
      </c>
      <c r="Q28" s="111">
        <v>10.046273527551671</v>
      </c>
      <c r="R28" s="111">
        <v>9.9550204255421946</v>
      </c>
      <c r="S28" s="111">
        <v>9.8546131382463535</v>
      </c>
      <c r="T28" s="111">
        <v>9.773815466450678</v>
      </c>
      <c r="U28" s="3"/>
      <c r="V28" s="3"/>
      <c r="W28" s="3"/>
      <c r="X28" s="3"/>
      <c r="Y28" s="3"/>
      <c r="Z28" s="3"/>
      <c r="AA28" s="3"/>
      <c r="AB28" s="3"/>
      <c r="AC28" s="3"/>
      <c r="AD28" s="4"/>
      <c r="AE28" s="5"/>
      <c r="AF28" s="5"/>
      <c r="AG28" s="2"/>
      <c r="AH28" s="2"/>
      <c r="AI28" s="2"/>
    </row>
    <row r="29" spans="1:36" x14ac:dyDescent="0.2">
      <c r="A29" s="126" t="s">
        <v>595</v>
      </c>
      <c r="B29" s="111"/>
      <c r="C29" s="111"/>
      <c r="D29" s="111"/>
      <c r="E29" s="111"/>
      <c r="F29" s="111"/>
      <c r="G29" s="111"/>
      <c r="H29" s="111"/>
      <c r="I29" s="111"/>
      <c r="J29" s="122"/>
      <c r="L29" s="111"/>
      <c r="M29" s="111"/>
      <c r="N29" s="111">
        <v>9.7859999999999996</v>
      </c>
      <c r="O29" s="111">
        <v>10.30190738985058</v>
      </c>
      <c r="P29" s="111">
        <v>10.929193587293293</v>
      </c>
      <c r="Q29" s="111">
        <v>11.009741920274834</v>
      </c>
      <c r="R29" s="111">
        <v>10.87002810426449</v>
      </c>
      <c r="S29" s="111">
        <v>10.733090326659386</v>
      </c>
      <c r="T29" s="111">
        <v>10.627069010753024</v>
      </c>
      <c r="U29" s="3"/>
      <c r="V29" s="3"/>
      <c r="W29" s="3"/>
      <c r="X29" s="3"/>
      <c r="Y29" s="3"/>
      <c r="Z29" s="3"/>
      <c r="AA29" s="3"/>
      <c r="AB29" s="3"/>
      <c r="AC29" s="3"/>
      <c r="AD29" s="4"/>
      <c r="AE29" s="5"/>
      <c r="AF29" s="5"/>
      <c r="AG29" s="2"/>
      <c r="AH29" s="2"/>
      <c r="AI29" s="2"/>
    </row>
    <row r="30" spans="1:36" x14ac:dyDescent="0.2">
      <c r="A30" s="126" t="s">
        <v>605</v>
      </c>
      <c r="B30" s="308"/>
      <c r="C30" s="308"/>
      <c r="D30" s="308"/>
      <c r="E30" s="308"/>
      <c r="F30" s="308"/>
      <c r="G30" s="308"/>
      <c r="H30" s="308"/>
      <c r="I30" s="308"/>
      <c r="J30" s="122"/>
      <c r="L30" s="308"/>
      <c r="M30" s="308"/>
      <c r="N30" s="308"/>
      <c r="O30" s="308">
        <v>10.191000000000001</v>
      </c>
      <c r="P30" s="308">
        <v>10.730069764311535</v>
      </c>
      <c r="Q30" s="308">
        <v>11.423983106392376</v>
      </c>
      <c r="R30" s="308">
        <v>11.183023260826445</v>
      </c>
      <c r="S30" s="308">
        <v>10.698163080269367</v>
      </c>
      <c r="T30" s="308">
        <v>10.429560751434535</v>
      </c>
      <c r="U30" s="308">
        <v>10.337110408147279</v>
      </c>
      <c r="V30" s="3"/>
      <c r="W30" s="3"/>
      <c r="X30" s="3"/>
      <c r="Y30" s="3"/>
      <c r="Z30" s="3"/>
      <c r="AA30" s="3"/>
      <c r="AB30" s="3"/>
      <c r="AC30" s="3"/>
      <c r="AD30" s="4"/>
      <c r="AE30" s="5"/>
      <c r="AF30" s="5"/>
      <c r="AG30" s="2"/>
      <c r="AH30" s="2"/>
      <c r="AI30" s="2"/>
    </row>
    <row r="31" spans="1:36" x14ac:dyDescent="0.2">
      <c r="A31" s="126"/>
      <c r="B31" s="111"/>
      <c r="C31" s="111"/>
      <c r="D31" s="111"/>
      <c r="E31" s="111"/>
      <c r="F31" s="111"/>
      <c r="G31" s="111"/>
      <c r="H31" s="111"/>
      <c r="I31" s="111"/>
      <c r="J31" s="122"/>
      <c r="K31" s="122"/>
      <c r="L31" s="122"/>
      <c r="M31" s="122"/>
      <c r="N31" s="122"/>
      <c r="O31" s="122"/>
      <c r="P31" s="122"/>
      <c r="Q31" s="111"/>
      <c r="R31" s="3"/>
      <c r="S31" s="3"/>
      <c r="T31" s="3"/>
      <c r="U31" s="3"/>
      <c r="V31" s="3"/>
      <c r="W31" s="3"/>
      <c r="X31" s="3"/>
      <c r="Y31" s="3"/>
      <c r="Z31" s="3"/>
      <c r="AA31" s="3"/>
      <c r="AB31" s="3"/>
      <c r="AC31" s="3"/>
      <c r="AD31" s="4"/>
      <c r="AE31" s="5"/>
      <c r="AF31" s="5"/>
      <c r="AG31" s="2"/>
      <c r="AH31" s="2"/>
      <c r="AI31" s="2"/>
    </row>
    <row r="32" spans="1:36" x14ac:dyDescent="0.2">
      <c r="A32" s="110" t="s">
        <v>287</v>
      </c>
      <c r="B32" s="111">
        <v>7.895999999999999</v>
      </c>
      <c r="C32" s="111">
        <v>9.4619999999999997</v>
      </c>
      <c r="D32" s="111">
        <v>9.3049999999999997</v>
      </c>
      <c r="E32" s="111">
        <v>9.8780000000000001</v>
      </c>
      <c r="F32" s="111">
        <v>9.59</v>
      </c>
      <c r="G32" s="111">
        <v>9.5560000000000009</v>
      </c>
      <c r="H32" s="111">
        <v>9.2509999999999994</v>
      </c>
      <c r="I32" s="111">
        <v>9.1059999999999999</v>
      </c>
      <c r="J32" s="111">
        <v>8.6810000000000009</v>
      </c>
      <c r="K32" s="111">
        <v>8.766</v>
      </c>
      <c r="L32" s="111">
        <v>9.1519999999999992</v>
      </c>
      <c r="M32" s="111">
        <v>9.6929999999999996</v>
      </c>
      <c r="N32" s="111">
        <v>9.7880000000000003</v>
      </c>
      <c r="O32" s="308">
        <v>10.191000000000001</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2800-000000000000}"/>
  </hyperlinks>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dimension ref="A1:BF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113</v>
      </c>
      <c r="B1" s="170" t="s">
        <v>114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2.4</v>
      </c>
      <c r="C5" s="111">
        <v>2.6</v>
      </c>
      <c r="D5" s="111">
        <v>2.6</v>
      </c>
      <c r="E5" s="111">
        <v>2.6</v>
      </c>
      <c r="F5" s="111">
        <v>2.7</v>
      </c>
      <c r="G5" s="111">
        <v>2.8</v>
      </c>
      <c r="H5" s="111">
        <v>2.9</v>
      </c>
      <c r="I5" s="111">
        <v>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2.7</v>
      </c>
      <c r="D6" s="111">
        <v>2.6</v>
      </c>
      <c r="E6" s="111">
        <v>2.5</v>
      </c>
      <c r="F6" s="111">
        <v>2.6</v>
      </c>
      <c r="G6" s="111">
        <v>2.7</v>
      </c>
      <c r="H6" s="111">
        <v>2.8</v>
      </c>
      <c r="I6" s="111">
        <v>2.9</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2.7</v>
      </c>
      <c r="D7" s="111">
        <v>2.7</v>
      </c>
      <c r="E7" s="111">
        <v>2.7</v>
      </c>
      <c r="F7" s="111">
        <v>2.7</v>
      </c>
      <c r="G7" s="111">
        <v>2.8</v>
      </c>
      <c r="H7" s="111">
        <v>2.9</v>
      </c>
      <c r="I7" s="111">
        <v>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2.7</v>
      </c>
      <c r="E8" s="111">
        <v>2.8</v>
      </c>
      <c r="F8" s="111">
        <v>2.9</v>
      </c>
      <c r="G8" s="111">
        <v>3</v>
      </c>
      <c r="H8" s="111">
        <v>3.2</v>
      </c>
      <c r="I8" s="111">
        <v>3.3</v>
      </c>
      <c r="J8" s="111">
        <v>3.5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2.7</v>
      </c>
      <c r="E9" s="111">
        <v>2.8</v>
      </c>
      <c r="F9" s="111">
        <v>3</v>
      </c>
      <c r="G9" s="111">
        <v>3.1</v>
      </c>
      <c r="H9" s="111">
        <v>3.2</v>
      </c>
      <c r="I9" s="111">
        <v>3.4</v>
      </c>
      <c r="J9" s="111">
        <v>3.6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2.9</v>
      </c>
      <c r="F10" s="111">
        <v>2.8</v>
      </c>
      <c r="G10" s="111">
        <v>2.8</v>
      </c>
      <c r="H10" s="111">
        <v>3</v>
      </c>
      <c r="I10" s="111">
        <v>3.2</v>
      </c>
      <c r="J10" s="111">
        <v>3.3</v>
      </c>
      <c r="K10" s="111">
        <v>3.5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2.9</v>
      </c>
      <c r="F11" s="111">
        <v>2.9</v>
      </c>
      <c r="G11" s="111">
        <v>2.9</v>
      </c>
      <c r="H11" s="111">
        <v>3.1</v>
      </c>
      <c r="I11" s="111">
        <v>3.3</v>
      </c>
      <c r="J11" s="111">
        <v>3.4</v>
      </c>
      <c r="K11" s="111">
        <v>3.6</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v>
      </c>
      <c r="G12" s="111">
        <v>3</v>
      </c>
      <c r="H12" s="111">
        <v>3.1</v>
      </c>
      <c r="I12" s="111">
        <v>3.3</v>
      </c>
      <c r="J12" s="111">
        <v>3.4</v>
      </c>
      <c r="K12" s="111">
        <v>3.6</v>
      </c>
      <c r="L12" s="111">
        <v>3.8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v>
      </c>
      <c r="G13" s="111">
        <v>3</v>
      </c>
      <c r="H13" s="111">
        <v>3</v>
      </c>
      <c r="I13" s="111">
        <v>3.2</v>
      </c>
      <c r="J13" s="111">
        <v>3.3</v>
      </c>
      <c r="K13" s="111">
        <v>3.5</v>
      </c>
      <c r="L13" s="111">
        <v>3.7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2.9</v>
      </c>
      <c r="H14" s="111">
        <v>3.1</v>
      </c>
      <c r="I14" s="111">
        <v>3.2</v>
      </c>
      <c r="J14" s="111">
        <v>3.4</v>
      </c>
      <c r="K14" s="111">
        <v>3.6</v>
      </c>
      <c r="L14" s="111">
        <v>3.7</v>
      </c>
      <c r="M14" s="111">
        <v>3.9</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2.9</v>
      </c>
      <c r="H15" s="111">
        <v>3.2</v>
      </c>
      <c r="I15" s="111">
        <v>3.2</v>
      </c>
      <c r="J15" s="111">
        <v>3.3</v>
      </c>
      <c r="K15" s="111">
        <v>3.5</v>
      </c>
      <c r="L15" s="111">
        <v>3.6</v>
      </c>
      <c r="M15" s="111">
        <v>3.7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v>
      </c>
      <c r="I16" s="111">
        <v>3.2</v>
      </c>
      <c r="J16" s="111">
        <v>3.2</v>
      </c>
      <c r="K16" s="111">
        <v>3.4</v>
      </c>
      <c r="L16" s="111">
        <v>3.6</v>
      </c>
      <c r="M16" s="111">
        <v>3.7</v>
      </c>
      <c r="N16" s="111">
        <v>3.9</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v>
      </c>
      <c r="I17" s="111">
        <v>3.3</v>
      </c>
      <c r="J17" s="111">
        <v>3.3</v>
      </c>
      <c r="K17" s="111">
        <v>3.5</v>
      </c>
      <c r="L17" s="111">
        <v>3.6</v>
      </c>
      <c r="M17" s="111">
        <v>3.8</v>
      </c>
      <c r="N17" s="111">
        <v>3.9</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v>
      </c>
      <c r="I18" s="111">
        <v>3.3</v>
      </c>
      <c r="J18" s="111">
        <v>3.3</v>
      </c>
      <c r="K18" s="111">
        <v>3.4</v>
      </c>
      <c r="L18" s="111">
        <v>3.6</v>
      </c>
      <c r="M18" s="111">
        <v>3.8</v>
      </c>
      <c r="N18" s="111">
        <v>3.9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3.1349430034600001</v>
      </c>
      <c r="J19" s="111">
        <v>3.3559346787617534</v>
      </c>
      <c r="K19" s="111">
        <v>3.4544182252724829</v>
      </c>
      <c r="L19" s="111">
        <v>3.6170756351291966</v>
      </c>
      <c r="M19" s="111">
        <v>3.7942071334551071</v>
      </c>
      <c r="N19" s="111">
        <v>3.9464420944674163</v>
      </c>
      <c r="O19" s="111">
        <v>4.099262923870123</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1">
        <v>3.1339430034600002</v>
      </c>
      <c r="J20" s="111">
        <v>3.2825363595650758</v>
      </c>
      <c r="K20" s="111">
        <v>3.5504751563216184</v>
      </c>
      <c r="L20" s="111">
        <v>3.6478581626657212</v>
      </c>
      <c r="M20" s="111">
        <v>3.791277546126981</v>
      </c>
      <c r="N20" s="111">
        <v>3.9205916226110911</v>
      </c>
      <c r="O20" s="111">
        <v>4.0439805461594771</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4">
        <v>3.3220000000000001</v>
      </c>
      <c r="K21" s="114">
        <v>3.4635881041377341</v>
      </c>
      <c r="L21" s="114">
        <v>3.4637809870932603</v>
      </c>
      <c r="M21" s="114">
        <v>3.5776918433430223</v>
      </c>
      <c r="N21" s="114">
        <v>3.6944123373609168</v>
      </c>
      <c r="O21" s="114">
        <v>3.8163001475933367</v>
      </c>
      <c r="P21" s="114">
        <v>3.9414353198326002</v>
      </c>
      <c r="Q21" s="111"/>
      <c r="R21" s="3"/>
      <c r="S21" s="3"/>
      <c r="T21" s="3"/>
      <c r="U21" s="3"/>
      <c r="V21" s="3"/>
      <c r="W21" s="3"/>
      <c r="X21" s="3"/>
      <c r="Y21" s="3"/>
      <c r="Z21" s="3"/>
      <c r="AA21" s="3"/>
      <c r="AB21" s="3"/>
      <c r="AC21" s="3"/>
      <c r="AD21" s="4"/>
      <c r="AE21" s="5"/>
      <c r="AF21" s="5"/>
      <c r="AG21" s="2"/>
      <c r="AH21" s="2"/>
      <c r="AI21" s="2"/>
    </row>
    <row r="22" spans="1:36" x14ac:dyDescent="0.2">
      <c r="A22" s="126" t="s">
        <v>520</v>
      </c>
      <c r="B22" s="111"/>
      <c r="C22" s="111"/>
      <c r="D22" s="111"/>
      <c r="E22" s="111"/>
      <c r="F22" s="111"/>
      <c r="G22" s="111"/>
      <c r="H22" s="111"/>
      <c r="I22" s="111"/>
      <c r="J22" s="111">
        <v>3.3220000000000001</v>
      </c>
      <c r="K22" s="111">
        <v>3.5317257907252504</v>
      </c>
      <c r="L22" s="111">
        <v>3.5339413399979311</v>
      </c>
      <c r="M22" s="111">
        <v>3.6375709043874305</v>
      </c>
      <c r="N22" s="111">
        <v>3.7606471148329121</v>
      </c>
      <c r="O22" s="111">
        <v>3.8829151562043771</v>
      </c>
      <c r="P22" s="111">
        <v>4.0232449750295496</v>
      </c>
      <c r="Q22" s="111"/>
      <c r="R22" s="3"/>
      <c r="S22" s="3"/>
      <c r="T22" s="3"/>
      <c r="U22" s="3"/>
      <c r="V22" s="3"/>
      <c r="W22" s="3"/>
      <c r="X22" s="3"/>
      <c r="Y22" s="3"/>
      <c r="Z22" s="3"/>
      <c r="AA22" s="3"/>
      <c r="AB22" s="3"/>
      <c r="AC22" s="3"/>
      <c r="AD22" s="4"/>
      <c r="AE22" s="5"/>
      <c r="AF22" s="5"/>
      <c r="AG22" s="2"/>
      <c r="AH22" s="2"/>
      <c r="AI22" s="2"/>
    </row>
    <row r="23" spans="1:36" x14ac:dyDescent="0.2">
      <c r="A23" s="126" t="s">
        <v>532</v>
      </c>
      <c r="B23" s="111"/>
      <c r="C23" s="111"/>
      <c r="D23" s="111"/>
      <c r="E23" s="111"/>
      <c r="F23" s="111"/>
      <c r="G23" s="111"/>
      <c r="H23" s="111"/>
      <c r="I23" s="111"/>
      <c r="J23" s="122"/>
      <c r="K23" s="111">
        <v>3.5710000000000002</v>
      </c>
      <c r="L23" s="111">
        <v>3.8584004457053647</v>
      </c>
      <c r="M23" s="111">
        <v>3.9495996940521465</v>
      </c>
      <c r="N23" s="111">
        <v>4.0847607117169229</v>
      </c>
      <c r="O23" s="111">
        <v>4.2250160848976694</v>
      </c>
      <c r="P23" s="111">
        <v>4.3710148031866991</v>
      </c>
      <c r="Q23" s="111">
        <v>4.5128885067445168</v>
      </c>
      <c r="R23" s="3"/>
      <c r="S23" s="3"/>
      <c r="T23" s="3"/>
      <c r="U23" s="3"/>
      <c r="V23" s="3"/>
      <c r="W23" s="3"/>
      <c r="X23" s="3"/>
      <c r="Y23" s="3"/>
      <c r="Z23" s="3"/>
      <c r="AA23" s="3"/>
      <c r="AB23" s="3"/>
      <c r="AC23" s="3"/>
      <c r="AD23" s="4"/>
      <c r="AE23" s="5"/>
      <c r="AF23" s="5"/>
      <c r="AG23" s="2"/>
      <c r="AH23" s="2"/>
      <c r="AI23" s="2"/>
    </row>
    <row r="24" spans="1:36" x14ac:dyDescent="0.2">
      <c r="A24" s="126" t="s">
        <v>547</v>
      </c>
      <c r="B24" s="111"/>
      <c r="C24" s="111"/>
      <c r="D24" s="111"/>
      <c r="E24" s="111"/>
      <c r="F24" s="111"/>
      <c r="G24" s="111"/>
      <c r="H24" s="111"/>
      <c r="I24" s="111"/>
      <c r="J24" s="122"/>
      <c r="K24" s="111">
        <v>3.5206261721837815</v>
      </c>
      <c r="L24" s="111">
        <v>3.8286405716599097</v>
      </c>
      <c r="M24" s="111">
        <v>3.9320691825256571</v>
      </c>
      <c r="N24" s="111">
        <v>4.0622914837042403</v>
      </c>
      <c r="O24" s="111">
        <v>4.2018207986040919</v>
      </c>
      <c r="P24" s="111">
        <v>4.3460175668405938</v>
      </c>
      <c r="Q24" s="111">
        <v>4.4902582256528385</v>
      </c>
      <c r="R24" s="3"/>
      <c r="S24" s="3"/>
      <c r="T24" s="3"/>
      <c r="U24" s="3"/>
      <c r="V24" s="3"/>
      <c r="W24" s="3"/>
      <c r="X24" s="3"/>
      <c r="Y24" s="3"/>
      <c r="Z24" s="3"/>
      <c r="AA24" s="3"/>
      <c r="AB24" s="3"/>
      <c r="AC24" s="3"/>
      <c r="AD24" s="4"/>
      <c r="AE24" s="5"/>
      <c r="AF24" s="5"/>
      <c r="AG24" s="2"/>
      <c r="AH24" s="2"/>
      <c r="AI24" s="2"/>
    </row>
    <row r="25" spans="1:36" x14ac:dyDescent="0.2">
      <c r="A25" s="126" t="s">
        <v>555</v>
      </c>
      <c r="B25" s="111"/>
      <c r="C25" s="111"/>
      <c r="D25" s="111"/>
      <c r="E25" s="111"/>
      <c r="F25" s="111"/>
      <c r="G25" s="111"/>
      <c r="H25" s="111"/>
      <c r="I25" s="111"/>
      <c r="J25" s="122"/>
      <c r="L25" s="111">
        <v>3.7872744203699997</v>
      </c>
      <c r="M25" s="111">
        <v>3.8058037145574182</v>
      </c>
      <c r="N25" s="111">
        <v>3.7873876181833688</v>
      </c>
      <c r="O25" s="111">
        <v>3.9522443298951551</v>
      </c>
      <c r="P25" s="111">
        <v>4.1378447097864575</v>
      </c>
      <c r="Q25" s="111">
        <v>4.3506054051597758</v>
      </c>
      <c r="R25" s="111">
        <v>4.5645847474974364</v>
      </c>
      <c r="S25" s="3"/>
      <c r="T25" s="3"/>
      <c r="U25" s="3"/>
      <c r="V25" s="3"/>
      <c r="W25" s="3"/>
      <c r="X25" s="3"/>
      <c r="Y25" s="3"/>
      <c r="Z25" s="3"/>
      <c r="AA25" s="3"/>
      <c r="AB25" s="3"/>
      <c r="AC25" s="3"/>
      <c r="AD25" s="4"/>
      <c r="AE25" s="5"/>
      <c r="AF25" s="5"/>
      <c r="AG25" s="2"/>
      <c r="AH25" s="2"/>
      <c r="AI25" s="2"/>
    </row>
    <row r="26" spans="1:36" x14ac:dyDescent="0.2">
      <c r="A26" s="126" t="s">
        <v>578</v>
      </c>
      <c r="B26" s="111"/>
      <c r="C26" s="111"/>
      <c r="D26" s="111"/>
      <c r="E26" s="111"/>
      <c r="F26" s="111"/>
      <c r="G26" s="111"/>
      <c r="H26" s="111"/>
      <c r="I26" s="111"/>
      <c r="J26" s="122"/>
      <c r="L26" s="111"/>
      <c r="M26" s="111">
        <v>3.8109999999999999</v>
      </c>
      <c r="N26" s="111">
        <v>4.2074080180506446</v>
      </c>
      <c r="O26" s="111">
        <v>4.1411353338378429</v>
      </c>
      <c r="P26" s="111">
        <v>4.1466623014461028</v>
      </c>
      <c r="Q26" s="111">
        <v>4.3503402200881229</v>
      </c>
      <c r="R26" s="111">
        <v>4.5671566228710088</v>
      </c>
      <c r="S26" s="111">
        <v>4.7996480435199107</v>
      </c>
      <c r="T26" s="3"/>
      <c r="U26" s="3"/>
      <c r="V26" s="3"/>
      <c r="W26" s="3"/>
      <c r="X26" s="3"/>
      <c r="Y26" s="3"/>
      <c r="Z26" s="3"/>
      <c r="AA26" s="3"/>
      <c r="AB26" s="3"/>
      <c r="AC26" s="3"/>
      <c r="AD26" s="4"/>
      <c r="AE26" s="5"/>
      <c r="AF26" s="5"/>
      <c r="AG26" s="2"/>
      <c r="AH26" s="2"/>
      <c r="AI26" s="2"/>
    </row>
    <row r="27" spans="1:36" x14ac:dyDescent="0.2">
      <c r="A27" s="126" t="s">
        <v>581</v>
      </c>
      <c r="B27" s="111"/>
      <c r="C27" s="111"/>
      <c r="D27" s="111"/>
      <c r="E27" s="111"/>
      <c r="F27" s="111"/>
      <c r="G27" s="111"/>
      <c r="H27" s="111"/>
      <c r="I27" s="111"/>
      <c r="J27" s="122"/>
      <c r="L27" s="111"/>
      <c r="M27" s="111">
        <v>3.7989999999999999</v>
      </c>
      <c r="N27" s="111">
        <v>4.1789063346428188</v>
      </c>
      <c r="O27" s="111">
        <v>4.1162337884742453</v>
      </c>
      <c r="P27" s="111">
        <v>4.1783976007055257</v>
      </c>
      <c r="Q27" s="111">
        <v>4.3859032026714528</v>
      </c>
      <c r="R27" s="111">
        <v>4.6573081556957634</v>
      </c>
      <c r="S27" s="111">
        <v>4.8805420191271836</v>
      </c>
      <c r="T27" s="3"/>
      <c r="U27" s="3"/>
      <c r="V27" s="3"/>
      <c r="W27" s="3"/>
      <c r="X27" s="3"/>
      <c r="Y27" s="3"/>
      <c r="Z27" s="3"/>
      <c r="AA27" s="3"/>
      <c r="AB27" s="3"/>
      <c r="AC27" s="3"/>
      <c r="AD27" s="4"/>
      <c r="AE27" s="5"/>
      <c r="AF27" s="5"/>
      <c r="AG27" s="2"/>
      <c r="AH27" s="2"/>
      <c r="AI27" s="2"/>
    </row>
    <row r="28" spans="1:36" x14ac:dyDescent="0.2">
      <c r="A28" s="126" t="s">
        <v>584</v>
      </c>
      <c r="B28" s="111"/>
      <c r="C28" s="111"/>
      <c r="D28" s="111"/>
      <c r="E28" s="111"/>
      <c r="F28" s="111"/>
      <c r="G28" s="111"/>
      <c r="H28" s="111"/>
      <c r="I28" s="111"/>
      <c r="J28" s="122"/>
      <c r="L28" s="111"/>
      <c r="M28" s="111"/>
      <c r="N28" s="111">
        <v>4.1859999999999999</v>
      </c>
      <c r="O28" s="111">
        <v>4.2777863913905518</v>
      </c>
      <c r="P28" s="111">
        <v>4.3069979513445888</v>
      </c>
      <c r="Q28" s="111">
        <v>4.5620322697147078</v>
      </c>
      <c r="R28" s="111">
        <v>4.8735193055549209</v>
      </c>
      <c r="S28" s="111">
        <v>5.1216401539389862</v>
      </c>
      <c r="T28" s="111">
        <v>5.4103257558116171</v>
      </c>
      <c r="U28" s="3"/>
      <c r="V28" s="3"/>
      <c r="W28" s="3"/>
      <c r="X28" s="3"/>
      <c r="Y28" s="3"/>
      <c r="Z28" s="3"/>
      <c r="AA28" s="3"/>
      <c r="AB28" s="3"/>
      <c r="AC28" s="3"/>
      <c r="AD28" s="4"/>
      <c r="AE28" s="5"/>
      <c r="AF28" s="5"/>
      <c r="AG28" s="2"/>
      <c r="AH28" s="2"/>
      <c r="AI28" s="2"/>
    </row>
    <row r="29" spans="1:36" x14ac:dyDescent="0.2">
      <c r="A29" s="126" t="s">
        <v>595</v>
      </c>
      <c r="B29" s="111"/>
      <c r="C29" s="111"/>
      <c r="D29" s="111"/>
      <c r="E29" s="111"/>
      <c r="F29" s="111"/>
      <c r="G29" s="111"/>
      <c r="H29" s="111"/>
      <c r="I29" s="111"/>
      <c r="J29" s="122"/>
      <c r="L29" s="111"/>
      <c r="M29" s="111"/>
      <c r="N29" s="111">
        <v>4.1589999999999998</v>
      </c>
      <c r="O29" s="111">
        <v>4.4006323973894004</v>
      </c>
      <c r="P29" s="111">
        <v>4.2053576233802712</v>
      </c>
      <c r="Q29" s="111">
        <v>4.5132902043918852</v>
      </c>
      <c r="R29" s="111">
        <v>4.808699928865698</v>
      </c>
      <c r="S29" s="111">
        <v>5.0620095368965421</v>
      </c>
      <c r="T29" s="111">
        <v>5.3263351987060812</v>
      </c>
      <c r="U29" s="3"/>
      <c r="V29" s="3"/>
      <c r="W29" s="3"/>
      <c r="X29" s="3"/>
      <c r="Y29" s="3"/>
      <c r="Z29" s="3"/>
      <c r="AA29" s="3"/>
      <c r="AB29" s="3"/>
      <c r="AC29" s="3"/>
      <c r="AD29" s="4"/>
      <c r="AE29" s="5"/>
      <c r="AF29" s="5"/>
      <c r="AG29" s="2"/>
      <c r="AH29" s="2"/>
      <c r="AI29" s="2"/>
    </row>
    <row r="30" spans="1:36" x14ac:dyDescent="0.2">
      <c r="A30" s="126" t="s">
        <v>605</v>
      </c>
      <c r="B30" s="120"/>
      <c r="C30" s="111"/>
      <c r="D30" s="111"/>
      <c r="E30" s="111"/>
      <c r="F30" s="111"/>
      <c r="G30" s="111"/>
      <c r="H30" s="111"/>
      <c r="I30" s="111"/>
      <c r="J30" s="111"/>
      <c r="K30" s="111"/>
      <c r="L30" s="111"/>
      <c r="M30" s="111"/>
      <c r="N30" s="111"/>
      <c r="O30" s="308">
        <v>4.4409999999999998</v>
      </c>
      <c r="P30" s="308">
        <v>4.1830401471255785</v>
      </c>
      <c r="Q30" s="308">
        <v>4.6773258613927284</v>
      </c>
      <c r="R30" s="308">
        <v>4.966273901677611</v>
      </c>
      <c r="S30" s="308">
        <v>5.1747629431331061</v>
      </c>
      <c r="T30" s="308">
        <v>5.4526519693241413</v>
      </c>
      <c r="U30" s="308">
        <v>5.7636284049047486</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1"/>
      <c r="O31" s="112"/>
      <c r="P31" s="112"/>
      <c r="Q31" s="112"/>
      <c r="R31" s="3"/>
      <c r="S31" s="3"/>
      <c r="T31" s="3"/>
      <c r="U31" s="3"/>
      <c r="V31" s="3"/>
      <c r="W31" s="3"/>
      <c r="X31" s="3"/>
      <c r="Y31" s="3"/>
      <c r="Z31" s="3"/>
      <c r="AA31" s="3"/>
      <c r="AB31" s="3"/>
      <c r="AC31" s="3"/>
      <c r="AD31" s="3"/>
      <c r="AE31" s="4"/>
      <c r="AF31" s="5"/>
      <c r="AG31" s="5"/>
      <c r="AH31" s="2"/>
      <c r="AI31" s="2"/>
      <c r="AJ31" s="2"/>
    </row>
    <row r="32" spans="1:36" x14ac:dyDescent="0.2">
      <c r="A32" s="129"/>
      <c r="B32" s="120"/>
      <c r="C32" s="111"/>
      <c r="D32" s="111"/>
      <c r="E32" s="111"/>
      <c r="F32" s="111"/>
      <c r="G32" s="111"/>
      <c r="H32" s="111"/>
      <c r="I32" s="111"/>
      <c r="J32" s="111"/>
      <c r="K32" s="111"/>
      <c r="L32" s="111"/>
      <c r="M32" s="112"/>
      <c r="N32" s="111"/>
      <c r="O32" s="112"/>
      <c r="P32" s="111"/>
      <c r="Q32" s="111"/>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3"/>
      <c r="N33" s="7"/>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7"/>
      <c r="S34" s="7"/>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3"/>
      <c r="P35" s="7"/>
      <c r="Q35" s="3"/>
      <c r="R35" s="3"/>
      <c r="S35" s="3"/>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7"/>
      <c r="P36" s="3"/>
      <c r="Q36" s="7"/>
      <c r="R36" s="7"/>
      <c r="S36" s="7"/>
      <c r="T36" s="7"/>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7"/>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7"/>
      <c r="S42" s="7"/>
      <c r="T42" s="3"/>
      <c r="U42" s="3"/>
      <c r="V42" s="7"/>
      <c r="W42" s="3"/>
      <c r="X42" s="3"/>
      <c r="Y42" s="3"/>
      <c r="Z42" s="3"/>
      <c r="AA42" s="3"/>
      <c r="AB42" s="3"/>
      <c r="AC42" s="3"/>
      <c r="AD42" s="8"/>
      <c r="AE42" s="9"/>
      <c r="AF42" s="10"/>
      <c r="AG42" s="10"/>
      <c r="AH42" s="2"/>
      <c r="AI42" s="2"/>
      <c r="AJ42" s="2"/>
    </row>
    <row r="43" spans="1:36" x14ac:dyDescent="0.2">
      <c r="A43" s="91"/>
      <c r="B43" s="4"/>
      <c r="C43" s="3"/>
      <c r="D43" s="3"/>
      <c r="E43" s="3"/>
      <c r="F43" s="3"/>
      <c r="G43" s="3"/>
      <c r="H43" s="3"/>
      <c r="I43" s="3"/>
      <c r="J43" s="3"/>
      <c r="K43" s="3"/>
      <c r="L43" s="3"/>
      <c r="M43" s="3"/>
      <c r="N43" s="3"/>
      <c r="O43" s="3"/>
      <c r="P43" s="3"/>
      <c r="Q43" s="3"/>
      <c r="R43" s="7"/>
      <c r="S43" s="7"/>
      <c r="T43" s="3"/>
      <c r="U43" s="3"/>
      <c r="V43" s="7"/>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7"/>
      <c r="T44" s="7"/>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3"/>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7"/>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6"/>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7"/>
      <c r="V48" s="7"/>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6"/>
      <c r="U49" s="7"/>
      <c r="V49" s="7"/>
      <c r="W49" s="7"/>
      <c r="X49" s="7"/>
      <c r="Y49" s="3"/>
      <c r="Z49" s="3"/>
      <c r="AA49" s="6"/>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3"/>
      <c r="U50" s="3"/>
      <c r="V50" s="3"/>
      <c r="W50" s="7"/>
      <c r="X50" s="7"/>
      <c r="Y50" s="3"/>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7"/>
      <c r="V51" s="7"/>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3"/>
      <c r="V52" s="7"/>
      <c r="W52" s="3"/>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6"/>
      <c r="W53" s="7"/>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7"/>
      <c r="X54" s="7"/>
      <c r="Y54" s="7"/>
      <c r="Z54" s="7"/>
      <c r="AA54" s="3"/>
      <c r="AB54" s="3"/>
      <c r="AC54" s="3"/>
      <c r="AD54" s="11"/>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6"/>
      <c r="X55" s="3"/>
      <c r="Y55" s="7"/>
      <c r="Z55" s="7"/>
      <c r="AA55" s="3"/>
      <c r="AB55" s="3"/>
      <c r="AC55" s="3"/>
      <c r="AD55" s="6"/>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7"/>
      <c r="Y56" s="7"/>
      <c r="Z56" s="7"/>
      <c r="AA56" s="7"/>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6"/>
      <c r="Y57" s="7"/>
      <c r="Z57" s="7"/>
      <c r="AA57" s="3"/>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7"/>
      <c r="Z58" s="7"/>
      <c r="AA58" s="3"/>
      <c r="AB58" s="7"/>
      <c r="AC58" s="7"/>
      <c r="AD58" s="7"/>
      <c r="AE58" s="7"/>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6"/>
      <c r="Z59" s="7"/>
      <c r="AA59" s="3"/>
      <c r="AB59" s="7"/>
      <c r="AC59" s="7"/>
      <c r="AD59" s="7"/>
      <c r="AE59" s="7"/>
      <c r="AF59" s="7"/>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3"/>
      <c r="Z60" s="7"/>
      <c r="AA60" s="3"/>
      <c r="AB60" s="7"/>
      <c r="AC60" s="7"/>
      <c r="AD60" s="7"/>
      <c r="AE60" s="7"/>
      <c r="AF60" s="7"/>
      <c r="AG60" s="5"/>
      <c r="AH60" s="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12"/>
      <c r="AC61" s="12"/>
      <c r="AD61" s="25"/>
      <c r="AE61" s="25"/>
      <c r="AF61" s="25"/>
      <c r="AG61" s="13"/>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25"/>
      <c r="AG62" s="25"/>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12"/>
      <c r="AG63" s="12"/>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25"/>
      <c r="AD64" s="25"/>
      <c r="AE64" s="12"/>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12"/>
      <c r="AD65" s="25"/>
      <c r="AE65" s="25"/>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25"/>
      <c r="Y66" s="25"/>
      <c r="Z66" s="12"/>
      <c r="AA66" s="12"/>
      <c r="AB66" s="13"/>
      <c r="AC66" s="12"/>
      <c r="AD66" s="12"/>
      <c r="AE66" s="12"/>
      <c r="AF66" s="12"/>
      <c r="AG66" s="12"/>
      <c r="AH66" s="12"/>
      <c r="AI66" s="1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25"/>
      <c r="Z67" s="12"/>
      <c r="AA67" s="12"/>
      <c r="AB67" s="12"/>
      <c r="AC67" s="12"/>
      <c r="AD67" s="12"/>
      <c r="AE67" s="12"/>
      <c r="AF67" s="12"/>
      <c r="AG67" s="12"/>
      <c r="AH67" s="15"/>
      <c r="AI67" s="15"/>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5"/>
      <c r="Z68" s="2"/>
      <c r="AA68" s="2"/>
      <c r="AB68" s="2"/>
      <c r="AC68" s="2"/>
      <c r="AD68" s="2"/>
      <c r="AE68" s="2"/>
      <c r="AF68" s="2"/>
      <c r="AG68" s="2"/>
      <c r="AH68" s="2"/>
      <c r="AI68" s="2"/>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v>914.00383284094994</v>
      </c>
      <c r="AH70" s="15">
        <v>1004.8584980331459</v>
      </c>
      <c r="AI70" s="15">
        <v>1058.746066071956</v>
      </c>
      <c r="AJ70" s="15">
        <v>1096.0148937145693</v>
      </c>
      <c r="AK70" s="1">
        <v>1122.2861121801159</v>
      </c>
      <c r="AL70" s="1">
        <v>1159.3656530511234</v>
      </c>
      <c r="AM70" s="1">
        <v>1201.9515454375608</v>
      </c>
    </row>
    <row r="71" spans="1:40" x14ac:dyDescent="0.2">
      <c r="A71" s="91"/>
      <c r="AE71" s="22"/>
      <c r="AF71" s="22"/>
      <c r="AG71" s="22"/>
      <c r="AH71" s="22"/>
      <c r="AI71" s="22"/>
      <c r="AJ71" s="22"/>
      <c r="AK71" s="22"/>
    </row>
    <row r="72" spans="1:40" x14ac:dyDescent="0.2">
      <c r="A72" s="91"/>
    </row>
    <row r="73" spans="1:40" x14ac:dyDescent="0.2">
      <c r="A73" s="91"/>
    </row>
    <row r="74" spans="1:40" x14ac:dyDescent="0.2">
      <c r="A74" s="91"/>
    </row>
    <row r="75" spans="1:40" x14ac:dyDescent="0.2">
      <c r="A75" s="91"/>
      <c r="AG75" s="22"/>
      <c r="AH75" s="22"/>
      <c r="AI75" s="22"/>
      <c r="AJ75" s="22"/>
      <c r="AK75" s="22"/>
      <c r="AL75" s="22"/>
      <c r="AM75" s="22"/>
    </row>
    <row r="76" spans="1:40" x14ac:dyDescent="0.2">
      <c r="A76" s="92"/>
    </row>
    <row r="77" spans="1:40" x14ac:dyDescent="0.2">
      <c r="A77" s="93"/>
      <c r="AG77" s="22"/>
      <c r="AH77" s="22"/>
      <c r="AI77" s="22"/>
      <c r="AJ77" s="22"/>
      <c r="AK77" s="22"/>
      <c r="AL77" s="22"/>
      <c r="AM77" s="22"/>
    </row>
    <row r="78" spans="1:40" x14ac:dyDescent="0.2">
      <c r="A78" s="93"/>
    </row>
    <row r="79" spans="1:40" x14ac:dyDescent="0.2">
      <c r="A79" s="93"/>
      <c r="AH79" s="22"/>
      <c r="AI79" s="22"/>
      <c r="AJ79" s="22"/>
      <c r="AK79" s="22"/>
      <c r="AL79" s="22"/>
      <c r="AM79" s="22"/>
      <c r="AN79" s="22"/>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phoneticPr fontId="111" type="noConversion"/>
  <hyperlinks>
    <hyperlink ref="A4" location="Contents!A1" display="Back to contents" xr:uid="{00000000-0004-0000-2900-000000000000}"/>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dimension ref="A1:BF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115</v>
      </c>
      <c r="B1" s="170" t="s">
        <v>116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2.7</v>
      </c>
      <c r="C5" s="111">
        <v>2.9</v>
      </c>
      <c r="D5" s="111">
        <v>3.2</v>
      </c>
      <c r="E5" s="111">
        <v>3.3</v>
      </c>
      <c r="F5" s="111">
        <v>3.5</v>
      </c>
      <c r="G5" s="111">
        <v>3.7</v>
      </c>
      <c r="H5" s="111">
        <v>4</v>
      </c>
      <c r="I5" s="111">
        <v>4.3</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3.2</v>
      </c>
      <c r="E6" s="111">
        <v>3.3</v>
      </c>
      <c r="F6" s="111">
        <v>3.5</v>
      </c>
      <c r="G6" s="111">
        <v>3.8</v>
      </c>
      <c r="H6" s="111">
        <v>4</v>
      </c>
      <c r="I6" s="111">
        <v>4.4000000000000004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3.1</v>
      </c>
      <c r="E7" s="111">
        <v>3.3</v>
      </c>
      <c r="F7" s="111">
        <v>3.5</v>
      </c>
      <c r="G7" s="111">
        <v>3.7</v>
      </c>
      <c r="H7" s="111">
        <v>4</v>
      </c>
      <c r="I7" s="111">
        <v>4.3</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3.1</v>
      </c>
      <c r="E8" s="111">
        <v>3.3</v>
      </c>
      <c r="F8" s="111">
        <v>3.6</v>
      </c>
      <c r="G8" s="111">
        <v>3.9</v>
      </c>
      <c r="H8" s="111">
        <v>4.2</v>
      </c>
      <c r="I8" s="111">
        <v>4.5</v>
      </c>
      <c r="J8" s="111">
        <v>4.9000000000000004</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3.1</v>
      </c>
      <c r="E9" s="111">
        <v>3.4</v>
      </c>
      <c r="F9" s="111">
        <v>3.7</v>
      </c>
      <c r="G9" s="111">
        <v>3.9</v>
      </c>
      <c r="H9" s="111">
        <v>4.2</v>
      </c>
      <c r="I9" s="111">
        <v>4.5999999999999996</v>
      </c>
      <c r="J9" s="111">
        <v>5</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3.4</v>
      </c>
      <c r="F10" s="111">
        <v>3.5</v>
      </c>
      <c r="G10" s="111">
        <v>3.6</v>
      </c>
      <c r="H10" s="111">
        <v>3.9</v>
      </c>
      <c r="I10" s="111">
        <v>4.3</v>
      </c>
      <c r="J10" s="111">
        <v>4.5999999999999996</v>
      </c>
      <c r="K10" s="111">
        <v>5</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3.4</v>
      </c>
      <c r="F11" s="111">
        <v>3.5</v>
      </c>
      <c r="G11" s="111">
        <v>3.6</v>
      </c>
      <c r="H11" s="111">
        <v>3.9</v>
      </c>
      <c r="I11" s="111">
        <v>4.2</v>
      </c>
      <c r="J11" s="111">
        <v>4.5999999999999996</v>
      </c>
      <c r="K11" s="111">
        <v>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3.5</v>
      </c>
      <c r="G12" s="111">
        <v>3.7</v>
      </c>
      <c r="H12" s="111">
        <v>3.9</v>
      </c>
      <c r="I12" s="111">
        <v>4.2</v>
      </c>
      <c r="J12" s="111">
        <v>4.5999999999999996</v>
      </c>
      <c r="K12" s="111">
        <v>5.0999999999999996</v>
      </c>
      <c r="L12" s="111">
        <v>5.5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3.5</v>
      </c>
      <c r="G13" s="111">
        <v>3.7</v>
      </c>
      <c r="H13" s="111">
        <v>3.9</v>
      </c>
      <c r="I13" s="111">
        <v>4.2</v>
      </c>
      <c r="J13" s="111">
        <v>4.5</v>
      </c>
      <c r="K13" s="111">
        <v>5</v>
      </c>
      <c r="L13" s="111">
        <v>5.4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3.7</v>
      </c>
      <c r="H14" s="111">
        <v>3.9</v>
      </c>
      <c r="I14" s="111">
        <v>4.0999999999999996</v>
      </c>
      <c r="J14" s="111">
        <v>4.4000000000000004</v>
      </c>
      <c r="K14" s="111">
        <v>4.8</v>
      </c>
      <c r="L14" s="111">
        <v>5.2</v>
      </c>
      <c r="M14" s="111">
        <v>5.6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3.7</v>
      </c>
      <c r="H15" s="111">
        <v>3.9</v>
      </c>
      <c r="I15" s="111">
        <v>3.9</v>
      </c>
      <c r="J15" s="111">
        <v>4.0999999999999996</v>
      </c>
      <c r="K15" s="111">
        <v>4.4000000000000004</v>
      </c>
      <c r="L15" s="111">
        <v>4.5999999999999996</v>
      </c>
      <c r="M15" s="111">
        <v>4.9000000000000004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3.8</v>
      </c>
      <c r="I16" s="111">
        <v>4</v>
      </c>
      <c r="J16" s="111">
        <v>4.0999999999999996</v>
      </c>
      <c r="K16" s="111">
        <v>4.4000000000000004</v>
      </c>
      <c r="L16" s="111">
        <v>4.7</v>
      </c>
      <c r="M16" s="111">
        <v>5</v>
      </c>
      <c r="N16" s="111">
        <v>5.3</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3.8</v>
      </c>
      <c r="I17" s="111">
        <v>4</v>
      </c>
      <c r="J17" s="111">
        <v>4.0999999999999996</v>
      </c>
      <c r="K17" s="111">
        <v>4.4000000000000004</v>
      </c>
      <c r="L17" s="111">
        <v>4.7</v>
      </c>
      <c r="M17" s="111">
        <v>5</v>
      </c>
      <c r="N17" s="111">
        <v>5.3</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3.8</v>
      </c>
      <c r="I18" s="111">
        <v>4</v>
      </c>
      <c r="J18" s="111">
        <v>4.2</v>
      </c>
      <c r="K18" s="111">
        <v>4.4000000000000004</v>
      </c>
      <c r="L18" s="111">
        <v>4.7</v>
      </c>
      <c r="M18" s="111">
        <v>5</v>
      </c>
      <c r="N18" s="111">
        <v>5.3</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3.9870002342599999</v>
      </c>
      <c r="J19" s="111">
        <v>4.1744419156542207</v>
      </c>
      <c r="K19" s="111">
        <v>4.3259082802330937</v>
      </c>
      <c r="L19" s="111">
        <v>4.6008329559867445</v>
      </c>
      <c r="M19" s="111">
        <v>4.9056250684058282</v>
      </c>
      <c r="N19" s="111">
        <v>5.1757220100266386</v>
      </c>
      <c r="O19" s="111">
        <v>5.4483648609510515</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1">
        <v>3.9890002342600002</v>
      </c>
      <c r="J20" s="111">
        <v>4.1169906829735261</v>
      </c>
      <c r="K20" s="111">
        <v>4.3807213172734567</v>
      </c>
      <c r="L20" s="111">
        <v>4.576874635375674</v>
      </c>
      <c r="M20" s="111">
        <v>4.83525624333436</v>
      </c>
      <c r="N20" s="111">
        <v>5.0537411254455034</v>
      </c>
      <c r="O20" s="111">
        <v>5.284784157069331</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20"/>
      <c r="C21" s="111"/>
      <c r="D21" s="111"/>
      <c r="E21" s="111"/>
      <c r="F21" s="111"/>
      <c r="G21" s="111"/>
      <c r="H21" s="111"/>
      <c r="I21" s="111"/>
      <c r="J21" s="114">
        <v>4.1689999999999996</v>
      </c>
      <c r="K21" s="114">
        <v>4.3166287075995724</v>
      </c>
      <c r="L21" s="114">
        <v>4.3352387386974138</v>
      </c>
      <c r="M21" s="114">
        <v>4.4708928693573151</v>
      </c>
      <c r="N21" s="114">
        <v>4.6225977687646314</v>
      </c>
      <c r="O21" s="114">
        <v>4.8093101392344471</v>
      </c>
      <c r="P21" s="114">
        <v>4.9974218214798869</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4.1689999999999996</v>
      </c>
      <c r="K22" s="111">
        <v>4.309076996612295</v>
      </c>
      <c r="L22" s="111">
        <v>4.326243843326294</v>
      </c>
      <c r="M22" s="111">
        <v>4.4474524834082256</v>
      </c>
      <c r="N22" s="111">
        <v>4.5931324156325557</v>
      </c>
      <c r="O22" s="111">
        <v>4.7564442480224187</v>
      </c>
      <c r="P22" s="111">
        <v>4.9399535656860953</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4.2569999999999997</v>
      </c>
      <c r="L23" s="111">
        <v>4.5176669772254021</v>
      </c>
      <c r="M23" s="111">
        <v>4.7360505790792153</v>
      </c>
      <c r="N23" s="111">
        <v>4.803989903878346</v>
      </c>
      <c r="O23" s="111">
        <v>5.06497174980076</v>
      </c>
      <c r="P23" s="111">
        <v>5.252807961640098</v>
      </c>
      <c r="Q23" s="111">
        <v>5.4511998415406282</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4.3098777685500007</v>
      </c>
      <c r="L24" s="111">
        <v>4.3605826887305303</v>
      </c>
      <c r="M24" s="111">
        <v>4.6027234474463405</v>
      </c>
      <c r="N24" s="111">
        <v>4.6882908573301263</v>
      </c>
      <c r="O24" s="111">
        <v>4.954551773692045</v>
      </c>
      <c r="P24" s="111">
        <v>5.1541010059080614</v>
      </c>
      <c r="Q24" s="111">
        <v>5.3538414453752514</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4.370304023250001</v>
      </c>
      <c r="M25" s="111">
        <v>4.3523703177995463</v>
      </c>
      <c r="N25" s="111">
        <v>4.2238864500422322</v>
      </c>
      <c r="O25" s="111">
        <v>4.4100804249594701</v>
      </c>
      <c r="P25" s="111">
        <v>4.5287920883156412</v>
      </c>
      <c r="Q25" s="111">
        <v>4.6654787550779622</v>
      </c>
      <c r="R25" s="111">
        <v>4.7899210804482522</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4.2270000000000003</v>
      </c>
      <c r="N26" s="111">
        <v>4.8244097330767639</v>
      </c>
      <c r="O26" s="111">
        <v>4.6155467506826078</v>
      </c>
      <c r="P26" s="111">
        <v>4.5568325701634098</v>
      </c>
      <c r="Q26" s="111">
        <v>4.682632755539883</v>
      </c>
      <c r="R26" s="111">
        <v>4.8137863784349388</v>
      </c>
      <c r="S26" s="111">
        <v>4.9496473674107682</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4.2670000000000003</v>
      </c>
      <c r="N27" s="111">
        <v>4.8749662837529915</v>
      </c>
      <c r="O27" s="111">
        <v>4.5991428475055462</v>
      </c>
      <c r="P27" s="111">
        <v>4.4945620900820531</v>
      </c>
      <c r="Q27" s="111">
        <v>4.6271521817348891</v>
      </c>
      <c r="R27" s="111">
        <v>4.7958284876678379</v>
      </c>
      <c r="S27" s="111">
        <v>4.9209611108012048</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4.6870000000000003</v>
      </c>
      <c r="O28" s="111">
        <v>4.6746785217923152</v>
      </c>
      <c r="P28" s="111">
        <v>4.3459668728567697</v>
      </c>
      <c r="Q28" s="111">
        <v>4.5761980812911984</v>
      </c>
      <c r="R28" s="111">
        <v>4.7144463419232636</v>
      </c>
      <c r="S28" s="111">
        <v>4.8219414312097486</v>
      </c>
      <c r="T28" s="111">
        <v>4.9522373346086752</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4.4770000000000003</v>
      </c>
      <c r="O29" s="111">
        <v>4.6605389184467398</v>
      </c>
      <c r="P29" s="111">
        <v>4.363257503308434</v>
      </c>
      <c r="Q29" s="111">
        <v>4.6336533580050938</v>
      </c>
      <c r="R29" s="111">
        <v>4.7310686525396175</v>
      </c>
      <c r="S29" s="111">
        <v>4.8295155054590388</v>
      </c>
      <c r="T29" s="111">
        <v>4.9081929015492909</v>
      </c>
      <c r="U29" s="3"/>
      <c r="V29" s="3"/>
      <c r="W29" s="3"/>
      <c r="X29" s="3"/>
      <c r="Y29" s="3"/>
      <c r="Z29" s="3"/>
      <c r="AA29" s="3"/>
      <c r="AB29" s="3"/>
      <c r="AC29" s="3"/>
      <c r="AD29" s="3"/>
      <c r="AE29" s="4"/>
      <c r="AF29" s="5"/>
      <c r="AG29" s="5"/>
      <c r="AH29" s="2"/>
      <c r="AI29" s="2"/>
      <c r="AJ29" s="2"/>
    </row>
    <row r="30" spans="1:36" x14ac:dyDescent="0.2">
      <c r="A30" s="126" t="s">
        <v>605</v>
      </c>
      <c r="B30" s="120"/>
      <c r="C30" s="111"/>
      <c r="D30" s="111"/>
      <c r="E30" s="111"/>
      <c r="F30" s="111"/>
      <c r="G30" s="111"/>
      <c r="H30" s="111"/>
      <c r="I30" s="111"/>
      <c r="J30" s="111"/>
      <c r="K30" s="111"/>
      <c r="L30" s="111"/>
      <c r="M30" s="112"/>
      <c r="N30" s="111"/>
      <c r="O30" s="308">
        <v>4.6950000000000003</v>
      </c>
      <c r="P30" s="308">
        <v>4.4162784012160898</v>
      </c>
      <c r="Q30" s="308">
        <v>4.8436386568594951</v>
      </c>
      <c r="R30" s="308">
        <v>4.9809152761858702</v>
      </c>
      <c r="S30" s="308">
        <v>5.0923471456822265</v>
      </c>
      <c r="T30" s="308">
        <v>5.1985259235992389</v>
      </c>
      <c r="U30" s="308">
        <v>5.3709175789053125</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2"/>
      <c r="N31" s="112"/>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110"/>
      <c r="B32" s="120"/>
      <c r="C32" s="111"/>
      <c r="D32" s="111"/>
      <c r="E32" s="111"/>
      <c r="F32" s="111"/>
      <c r="G32" s="111"/>
      <c r="H32" s="111"/>
      <c r="I32" s="111"/>
      <c r="J32" s="111"/>
      <c r="K32" s="111"/>
      <c r="L32" s="111"/>
      <c r="M32" s="111"/>
      <c r="N32" s="112"/>
      <c r="O32" s="112"/>
      <c r="P32" s="111"/>
      <c r="Q32" s="111"/>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v>914.00383284094994</v>
      </c>
      <c r="AH70" s="22">
        <v>1004.8584980331459</v>
      </c>
      <c r="AI70" s="22">
        <v>1058.746066071956</v>
      </c>
      <c r="AJ70" s="22">
        <v>1096.0148937145693</v>
      </c>
      <c r="AK70" s="22">
        <v>1122.2861121801159</v>
      </c>
      <c r="AL70" s="1">
        <v>1159.3656530511234</v>
      </c>
      <c r="AM70" s="1">
        <v>1201.9515454375608</v>
      </c>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phoneticPr fontId="111" type="noConversion"/>
  <hyperlinks>
    <hyperlink ref="A4" location="Contents!A1" display="Back to contents" xr:uid="{00000000-0004-0000-2A00-000000000000}"/>
  </hyperlinks>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dimension ref="A1:BF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117</v>
      </c>
      <c r="B1" s="170" t="s">
        <v>118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3.4</v>
      </c>
      <c r="C5" s="111">
        <v>3.5</v>
      </c>
      <c r="D5" s="111">
        <v>3.7</v>
      </c>
      <c r="E5" s="111">
        <v>3.7</v>
      </c>
      <c r="F5" s="111">
        <v>3.8</v>
      </c>
      <c r="G5" s="111">
        <v>3.9</v>
      </c>
      <c r="H5" s="111">
        <v>4.0999999999999996</v>
      </c>
      <c r="I5" s="111">
        <v>4.2</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3.5</v>
      </c>
      <c r="D6" s="111">
        <v>3.7</v>
      </c>
      <c r="E6" s="111">
        <v>3.8</v>
      </c>
      <c r="F6" s="111">
        <v>3.9</v>
      </c>
      <c r="G6" s="111">
        <v>4.0999999999999996</v>
      </c>
      <c r="H6" s="111">
        <v>4.2</v>
      </c>
      <c r="I6" s="111">
        <v>4.4000000000000004</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3.5</v>
      </c>
      <c r="D7" s="111">
        <v>3.7</v>
      </c>
      <c r="E7" s="111">
        <v>3.7</v>
      </c>
      <c r="F7" s="111">
        <v>3.9</v>
      </c>
      <c r="G7" s="111">
        <v>4</v>
      </c>
      <c r="H7" s="111">
        <v>4.2</v>
      </c>
      <c r="I7" s="111">
        <v>4.4000000000000004</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3.7</v>
      </c>
      <c r="E8" s="111">
        <v>3.8</v>
      </c>
      <c r="F8" s="111">
        <v>3.9</v>
      </c>
      <c r="G8" s="111">
        <v>3.9</v>
      </c>
      <c r="H8" s="111">
        <v>4</v>
      </c>
      <c r="I8" s="111">
        <v>4</v>
      </c>
      <c r="J8" s="111">
        <v>4.0999999999999996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3.7</v>
      </c>
      <c r="E9" s="111">
        <v>3.8</v>
      </c>
      <c r="F9" s="111">
        <v>3.9</v>
      </c>
      <c r="G9" s="111">
        <v>3.9</v>
      </c>
      <c r="H9" s="111">
        <v>3.9</v>
      </c>
      <c r="I9" s="111">
        <v>4</v>
      </c>
      <c r="J9" s="111">
        <v>4.0999999999999996</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3.8</v>
      </c>
      <c r="F10" s="111">
        <v>3.8</v>
      </c>
      <c r="G10" s="111">
        <v>3.7</v>
      </c>
      <c r="H10" s="111">
        <v>3.8</v>
      </c>
      <c r="I10" s="111">
        <v>3.9</v>
      </c>
      <c r="J10" s="111">
        <v>3.9</v>
      </c>
      <c r="K10" s="111">
        <v>3.9</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3.8</v>
      </c>
      <c r="F11" s="111">
        <v>3.7</v>
      </c>
      <c r="G11" s="111">
        <v>3.5</v>
      </c>
      <c r="H11" s="111">
        <v>3.6</v>
      </c>
      <c r="I11" s="111">
        <v>3.6</v>
      </c>
      <c r="J11" s="111">
        <v>3.6</v>
      </c>
      <c r="K11" s="111">
        <v>3.7</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3.6</v>
      </c>
      <c r="G12" s="111">
        <v>3.6</v>
      </c>
      <c r="H12" s="111">
        <v>3.5</v>
      </c>
      <c r="I12" s="111">
        <v>3.5</v>
      </c>
      <c r="J12" s="111">
        <v>3.6</v>
      </c>
      <c r="K12" s="111">
        <v>3.7</v>
      </c>
      <c r="L12" s="111">
        <v>3.8</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3.6</v>
      </c>
      <c r="G13" s="111">
        <v>3.7</v>
      </c>
      <c r="H13" s="111">
        <v>3.5</v>
      </c>
      <c r="I13" s="111">
        <v>3.5</v>
      </c>
      <c r="J13" s="111">
        <v>3.6</v>
      </c>
      <c r="K13" s="111">
        <v>3.7</v>
      </c>
      <c r="L13" s="111">
        <v>3.7</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3.7</v>
      </c>
      <c r="H14" s="111">
        <v>3.6</v>
      </c>
      <c r="I14" s="111">
        <v>3.5</v>
      </c>
      <c r="J14" s="111">
        <v>3.6</v>
      </c>
      <c r="K14" s="111">
        <v>3.7</v>
      </c>
      <c r="L14" s="111">
        <v>3.8</v>
      </c>
      <c r="M14" s="111">
        <v>3.8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3.7</v>
      </c>
      <c r="H15" s="111">
        <v>3.7</v>
      </c>
      <c r="I15" s="111">
        <v>3.4</v>
      </c>
      <c r="J15" s="111">
        <v>3.4</v>
      </c>
      <c r="K15" s="111">
        <v>3.6</v>
      </c>
      <c r="L15" s="111">
        <v>3.6</v>
      </c>
      <c r="M15" s="111">
        <v>3.6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3.6</v>
      </c>
      <c r="I16" s="111">
        <v>3.5</v>
      </c>
      <c r="J16" s="111">
        <v>3.4</v>
      </c>
      <c r="K16" s="111">
        <v>3.6</v>
      </c>
      <c r="L16" s="111">
        <v>3.6</v>
      </c>
      <c r="M16" s="111">
        <v>3.7</v>
      </c>
      <c r="N16" s="111">
        <v>3.7</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3.7</v>
      </c>
      <c r="I17" s="111">
        <v>3.6</v>
      </c>
      <c r="J17" s="111">
        <v>3.5</v>
      </c>
      <c r="K17" s="111">
        <v>3.7</v>
      </c>
      <c r="L17" s="111">
        <v>3.7</v>
      </c>
      <c r="M17" s="111">
        <v>3.8</v>
      </c>
      <c r="N17" s="111">
        <v>3.8</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3.7</v>
      </c>
      <c r="I18" s="111">
        <v>3.6</v>
      </c>
      <c r="J18" s="111">
        <v>3.5</v>
      </c>
      <c r="K18" s="111">
        <v>3.7</v>
      </c>
      <c r="L18" s="111">
        <v>3.7</v>
      </c>
      <c r="M18" s="111">
        <v>3.8</v>
      </c>
      <c r="N18" s="111">
        <v>3.8</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3.5744090149600001</v>
      </c>
      <c r="J19" s="111">
        <v>3.6202527583290349</v>
      </c>
      <c r="K19" s="111">
        <v>3.8419237024686921</v>
      </c>
      <c r="L19" s="111">
        <v>3.9674683936123647</v>
      </c>
      <c r="M19" s="111">
        <v>4.0592083482137413</v>
      </c>
      <c r="N19" s="111">
        <v>4.1194161078368765</v>
      </c>
      <c r="O19" s="111">
        <v>4.195090384113553</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1">
        <v>3.5744090149600001</v>
      </c>
      <c r="J20" s="111">
        <v>3.6031028511155752</v>
      </c>
      <c r="K20" s="111">
        <v>3.7527649532499257</v>
      </c>
      <c r="L20" s="111">
        <v>3.8694678059253027</v>
      </c>
      <c r="M20" s="111">
        <v>3.9620457015570976</v>
      </c>
      <c r="N20" s="111">
        <v>4.0250412511002516</v>
      </c>
      <c r="O20" s="111">
        <v>4.0918002887746745</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4">
        <v>3.6259999999999999</v>
      </c>
      <c r="K21" s="114">
        <v>3.7124029959871554</v>
      </c>
      <c r="L21" s="114">
        <v>3.7404322211744168</v>
      </c>
      <c r="M21" s="114">
        <v>3.8055088065057925</v>
      </c>
      <c r="N21" s="114">
        <v>3.88117418840101</v>
      </c>
      <c r="O21" s="114">
        <v>3.966015699994736</v>
      </c>
      <c r="P21" s="114">
        <v>4.0527889558801871</v>
      </c>
      <c r="Q21" s="111"/>
      <c r="R21" s="3"/>
      <c r="S21" s="3"/>
      <c r="T21" s="3"/>
      <c r="U21" s="3"/>
      <c r="V21" s="3"/>
      <c r="W21" s="3"/>
      <c r="X21" s="3"/>
      <c r="Y21" s="3"/>
      <c r="Z21" s="3"/>
      <c r="AA21" s="3"/>
      <c r="AB21" s="3"/>
      <c r="AC21" s="3"/>
      <c r="AD21" s="4"/>
      <c r="AE21" s="5"/>
      <c r="AF21" s="5"/>
      <c r="AG21" s="2"/>
      <c r="AH21" s="2"/>
      <c r="AI21" s="2"/>
    </row>
    <row r="22" spans="1:36" x14ac:dyDescent="0.2">
      <c r="A22" s="126" t="s">
        <v>520</v>
      </c>
      <c r="B22" s="120"/>
      <c r="C22" s="111"/>
      <c r="D22" s="111"/>
      <c r="E22" s="111"/>
      <c r="F22" s="111"/>
      <c r="G22" s="111"/>
      <c r="H22" s="111"/>
      <c r="I22" s="111"/>
      <c r="J22" s="111">
        <v>3.6259999999999999</v>
      </c>
      <c r="K22" s="111">
        <v>3.7338182197324472</v>
      </c>
      <c r="L22" s="111">
        <v>3.7232974470942155</v>
      </c>
      <c r="M22" s="111">
        <v>3.7940644181841274</v>
      </c>
      <c r="N22" s="111">
        <v>3.8690477137982278</v>
      </c>
      <c r="O22" s="111">
        <v>3.9537509153671078</v>
      </c>
      <c r="P22" s="111">
        <v>4.0413565134539784</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3.7570000000000001</v>
      </c>
      <c r="L23" s="111">
        <v>3.9476739614577729</v>
      </c>
      <c r="M23" s="111">
        <v>3.9692234906820127</v>
      </c>
      <c r="N23" s="111">
        <v>4.119831891468194</v>
      </c>
      <c r="O23" s="111">
        <v>4.2865733275091378</v>
      </c>
      <c r="P23" s="111">
        <v>4.4609580299856901</v>
      </c>
      <c r="Q23" s="111">
        <v>4.6404240489256674</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3.7548380495100004</v>
      </c>
      <c r="L24" s="111">
        <v>3.9347878695039555</v>
      </c>
      <c r="M24" s="111">
        <v>4.0605009220457084</v>
      </c>
      <c r="N24" s="111">
        <v>4.1937923179251744</v>
      </c>
      <c r="O24" s="111">
        <v>4.3555385047651738</v>
      </c>
      <c r="P24" s="111">
        <v>4.5217795568063304</v>
      </c>
      <c r="Q24" s="111">
        <v>4.6866476424446812</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3.9403928916399997</v>
      </c>
      <c r="M25" s="111">
        <v>3.9256313233803053</v>
      </c>
      <c r="N25" s="111">
        <v>3.8761386175412333</v>
      </c>
      <c r="O25" s="111">
        <v>4.0092684979948245</v>
      </c>
      <c r="P25" s="111">
        <v>4.1678042555983019</v>
      </c>
      <c r="Q25" s="111">
        <v>4.3296099408681865</v>
      </c>
      <c r="R25" s="111">
        <v>4.495869474289151</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3.496</v>
      </c>
      <c r="N26" s="111">
        <v>3.9073323844875105</v>
      </c>
      <c r="O26" s="111">
        <v>3.9612402402989022</v>
      </c>
      <c r="P26" s="111">
        <v>4.2010772348494205</v>
      </c>
      <c r="Q26" s="111">
        <v>4.336827521007609</v>
      </c>
      <c r="R26" s="111">
        <v>4.5509225238343944</v>
      </c>
      <c r="S26" s="111">
        <v>4.6429287696432855</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3.4670000000000001</v>
      </c>
      <c r="N27" s="111">
        <v>3.6187961108201834</v>
      </c>
      <c r="O27" s="111">
        <v>3.6726891034015821</v>
      </c>
      <c r="P27" s="111">
        <v>3.9852359173657534</v>
      </c>
      <c r="Q27" s="111">
        <v>4.0847636788132222</v>
      </c>
      <c r="R27" s="111">
        <v>4.3068421312215355</v>
      </c>
      <c r="S27" s="111">
        <v>4.4549966104103067</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3.5739999999999998</v>
      </c>
      <c r="O28" s="111">
        <v>3.8666278698532812</v>
      </c>
      <c r="P28" s="111">
        <v>3.9186631720265948</v>
      </c>
      <c r="Q28" s="111">
        <v>3.9011239113800338</v>
      </c>
      <c r="R28" s="111">
        <v>4.111670516719399</v>
      </c>
      <c r="S28" s="111">
        <v>4.2788666939705795</v>
      </c>
      <c r="T28" s="111">
        <v>4.4150669713700692</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3.52</v>
      </c>
      <c r="O29" s="111">
        <v>4.0150590482607917</v>
      </c>
      <c r="P29" s="111">
        <v>4.1451264763836457</v>
      </c>
      <c r="Q29" s="111">
        <v>4.1849637103478239</v>
      </c>
      <c r="R29" s="111">
        <v>4.3518246899203152</v>
      </c>
      <c r="S29" s="111">
        <v>4.5710629510253904</v>
      </c>
      <c r="T29" s="111">
        <v>4.729107973613079</v>
      </c>
      <c r="U29" s="3"/>
      <c r="V29" s="3"/>
      <c r="W29" s="3"/>
      <c r="X29" s="3"/>
      <c r="Y29" s="3"/>
      <c r="Z29" s="3"/>
      <c r="AA29" s="3"/>
      <c r="AB29" s="3"/>
      <c r="AC29" s="3"/>
      <c r="AD29" s="3"/>
      <c r="AE29" s="4"/>
      <c r="AF29" s="5"/>
      <c r="AG29" s="5"/>
      <c r="AH29" s="2"/>
      <c r="AI29" s="2"/>
      <c r="AJ29" s="2"/>
    </row>
    <row r="30" spans="1:36" x14ac:dyDescent="0.2">
      <c r="A30" s="126" t="s">
        <v>605</v>
      </c>
      <c r="B30" s="120"/>
      <c r="C30" s="111"/>
      <c r="D30" s="111"/>
      <c r="E30" s="111"/>
      <c r="F30" s="111"/>
      <c r="G30" s="111"/>
      <c r="H30" s="111"/>
      <c r="I30" s="111"/>
      <c r="J30" s="111"/>
      <c r="K30" s="111"/>
      <c r="L30" s="111"/>
      <c r="M30" s="112"/>
      <c r="N30" s="111"/>
      <c r="O30" s="308">
        <v>4.0430000000000001</v>
      </c>
      <c r="P30" s="308">
        <v>3.9614082719979375</v>
      </c>
      <c r="Q30" s="308">
        <v>4.1431976737756937</v>
      </c>
      <c r="R30" s="308">
        <v>4.2308586344995875</v>
      </c>
      <c r="S30" s="308">
        <v>4.4036318128617138</v>
      </c>
      <c r="T30" s="308">
        <v>4.603116933259777</v>
      </c>
      <c r="U30" s="308">
        <v>4.8341579466594826</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2"/>
      <c r="N31" s="112"/>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110"/>
      <c r="B32" s="120"/>
      <c r="C32" s="111"/>
      <c r="D32" s="111"/>
      <c r="E32" s="111"/>
      <c r="F32" s="111"/>
      <c r="G32" s="111"/>
      <c r="H32" s="111"/>
      <c r="I32" s="111"/>
      <c r="J32" s="111"/>
      <c r="K32" s="111"/>
      <c r="L32" s="111"/>
      <c r="M32" s="111"/>
      <c r="N32" s="112"/>
      <c r="O32" s="112"/>
      <c r="P32" s="111"/>
      <c r="Q32" s="111"/>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v>914.00383284094994</v>
      </c>
      <c r="AH70" s="22">
        <v>1004.8584980331459</v>
      </c>
      <c r="AI70" s="22">
        <v>1058.746066071956</v>
      </c>
      <c r="AJ70" s="22">
        <v>1096.0148937145693</v>
      </c>
      <c r="AK70" s="22">
        <v>1122.2861121801159</v>
      </c>
      <c r="AL70" s="1">
        <v>1159.3656530511234</v>
      </c>
      <c r="AM70" s="1">
        <v>1201.9515454375608</v>
      </c>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phoneticPr fontId="111" type="noConversion"/>
  <hyperlinks>
    <hyperlink ref="A4" location="Contents!A1" display="Back to contents" xr:uid="{00000000-0004-0000-2B00-000000000000}"/>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175</v>
      </c>
      <c r="B1" s="170" t="s">
        <v>169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526</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5.6</v>
      </c>
      <c r="C5" s="111">
        <v>5.6</v>
      </c>
      <c r="D5" s="111">
        <v>5.9</v>
      </c>
      <c r="E5" s="111">
        <v>6</v>
      </c>
      <c r="F5" s="111">
        <v>6.1</v>
      </c>
      <c r="G5" s="111">
        <v>6.2</v>
      </c>
      <c r="H5" s="111">
        <v>6.3</v>
      </c>
      <c r="I5" s="111">
        <v>6.4</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5.6</v>
      </c>
      <c r="D6" s="111">
        <v>5.9</v>
      </c>
      <c r="E6" s="111">
        <v>5.9</v>
      </c>
      <c r="F6" s="111">
        <v>6</v>
      </c>
      <c r="G6" s="111">
        <v>6.1</v>
      </c>
      <c r="H6" s="111">
        <v>6.2</v>
      </c>
      <c r="I6" s="111">
        <v>6.2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5.6</v>
      </c>
      <c r="D7" s="111">
        <v>5.7</v>
      </c>
      <c r="E7" s="111">
        <v>5.9</v>
      </c>
      <c r="F7" s="111">
        <v>6</v>
      </c>
      <c r="G7" s="111">
        <v>6.1</v>
      </c>
      <c r="H7" s="111">
        <v>6.2</v>
      </c>
      <c r="I7" s="111">
        <v>6.2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5.8</v>
      </c>
      <c r="E8" s="111">
        <v>5.8</v>
      </c>
      <c r="F8" s="111">
        <v>5.9</v>
      </c>
      <c r="G8" s="111">
        <v>5.9</v>
      </c>
      <c r="H8" s="111">
        <v>5.9</v>
      </c>
      <c r="I8" s="111">
        <v>5.9</v>
      </c>
      <c r="J8" s="111">
        <v>5.9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5.8</v>
      </c>
      <c r="E9" s="111">
        <v>5.8</v>
      </c>
      <c r="F9" s="111">
        <v>5.9</v>
      </c>
      <c r="G9" s="111">
        <v>5.8</v>
      </c>
      <c r="H9" s="111">
        <v>5.8</v>
      </c>
      <c r="I9" s="111">
        <v>5.8</v>
      </c>
      <c r="J9" s="111">
        <v>5.8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5.9</v>
      </c>
      <c r="F10" s="111">
        <v>5.9</v>
      </c>
      <c r="G10" s="111">
        <v>5.9</v>
      </c>
      <c r="H10" s="111">
        <v>5.8</v>
      </c>
      <c r="I10" s="111">
        <v>5.8</v>
      </c>
      <c r="J10" s="111">
        <v>5.7</v>
      </c>
      <c r="K10" s="111">
        <v>5.6</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5.9</v>
      </c>
      <c r="F11" s="111">
        <v>5.9</v>
      </c>
      <c r="G11" s="111">
        <v>5.9</v>
      </c>
      <c r="H11" s="111">
        <v>5.7</v>
      </c>
      <c r="I11" s="111">
        <v>5.6</v>
      </c>
      <c r="J11" s="111">
        <v>5.6</v>
      </c>
      <c r="K11" s="111">
        <v>5.5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6</v>
      </c>
      <c r="G12" s="111">
        <v>6</v>
      </c>
      <c r="H12" s="111">
        <v>5.8</v>
      </c>
      <c r="I12" s="111">
        <v>5.7</v>
      </c>
      <c r="J12" s="111">
        <v>5.6</v>
      </c>
      <c r="K12" s="111">
        <v>5.4</v>
      </c>
      <c r="L12" s="111">
        <v>5.3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6</v>
      </c>
      <c r="G13" s="111">
        <v>6.1</v>
      </c>
      <c r="H13" s="111">
        <v>5.9</v>
      </c>
      <c r="I13" s="111">
        <v>5.8</v>
      </c>
      <c r="J13" s="111">
        <v>5.7</v>
      </c>
      <c r="K13" s="111">
        <v>5.6</v>
      </c>
      <c r="L13" s="111">
        <v>5.4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6.1</v>
      </c>
      <c r="H14" s="111">
        <v>6.2</v>
      </c>
      <c r="I14" s="111">
        <v>6</v>
      </c>
      <c r="J14" s="111">
        <v>5.9</v>
      </c>
      <c r="K14" s="111">
        <v>5.8</v>
      </c>
      <c r="L14" s="111">
        <v>5.7</v>
      </c>
      <c r="M14" s="111">
        <v>5.5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6.1</v>
      </c>
      <c r="H15" s="111">
        <v>6.1</v>
      </c>
      <c r="I15" s="111">
        <v>5.8</v>
      </c>
      <c r="J15" s="111">
        <v>5.6</v>
      </c>
      <c r="K15" s="111">
        <v>5.5</v>
      </c>
      <c r="L15" s="111">
        <v>5.3</v>
      </c>
      <c r="M15" s="111">
        <v>5.0999999999999996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5.9</v>
      </c>
      <c r="I16" s="111">
        <v>5.6</v>
      </c>
      <c r="J16" s="111">
        <v>5.5</v>
      </c>
      <c r="K16" s="111">
        <v>5.7</v>
      </c>
      <c r="L16" s="111">
        <v>5.8</v>
      </c>
      <c r="M16" s="111">
        <v>6</v>
      </c>
      <c r="N16" s="111">
        <v>6.3</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5.9</v>
      </c>
      <c r="I17" s="111">
        <v>5.4</v>
      </c>
      <c r="J17" s="111">
        <v>5.3</v>
      </c>
      <c r="K17" s="111">
        <v>5.5</v>
      </c>
      <c r="L17" s="111">
        <v>5.7</v>
      </c>
      <c r="M17" s="111">
        <v>5.9</v>
      </c>
      <c r="N17" s="111">
        <v>6.1</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5.9</v>
      </c>
      <c r="I18" s="111">
        <v>5.6</v>
      </c>
      <c r="J18" s="111">
        <v>5.5</v>
      </c>
      <c r="K18" s="111">
        <v>5.7</v>
      </c>
      <c r="L18" s="111">
        <v>5.8</v>
      </c>
      <c r="M18" s="111">
        <v>6</v>
      </c>
      <c r="N18" s="111">
        <v>6.2</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5.7080000000000002</v>
      </c>
      <c r="J19" s="111">
        <v>5.7747094797341649</v>
      </c>
      <c r="K19" s="111">
        <v>5.9627643959199288</v>
      </c>
      <c r="L19" s="111">
        <v>6.0890640189399949</v>
      </c>
      <c r="M19" s="111">
        <v>6.245072778366012</v>
      </c>
      <c r="N19" s="111">
        <v>6.45173326994035</v>
      </c>
      <c r="O19" s="111">
        <v>6.7218645200042184</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5.7119999999999997</v>
      </c>
      <c r="J20" s="111">
        <v>5.7747094797341649</v>
      </c>
      <c r="K20" s="111">
        <v>6.0058552645830829</v>
      </c>
      <c r="L20" s="111">
        <v>6.1591164720063327</v>
      </c>
      <c r="M20" s="111">
        <v>6.3296103207601906</v>
      </c>
      <c r="N20" s="111">
        <v>6.5522680808531168</v>
      </c>
      <c r="O20" s="111">
        <v>6.8387784288446198</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5.7711275839600003</v>
      </c>
      <c r="K21" s="114">
        <v>5.9906582677423028</v>
      </c>
      <c r="L21" s="114">
        <v>6.1784850818394679</v>
      </c>
      <c r="M21" s="114">
        <v>6.1897762890477148</v>
      </c>
      <c r="N21" s="114">
        <v>6.2983020673642116</v>
      </c>
      <c r="O21" s="114">
        <v>6.5133226967721267</v>
      </c>
      <c r="P21" s="114">
        <v>6.7964077406276404</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5.7690000000000001</v>
      </c>
      <c r="K22" s="111">
        <v>6.05</v>
      </c>
      <c r="L22" s="111">
        <v>6.2352151415513273</v>
      </c>
      <c r="M22" s="111">
        <v>6.2599755905804537</v>
      </c>
      <c r="N22" s="111">
        <v>6.4232248394388334</v>
      </c>
      <c r="O22" s="111">
        <v>6.6664833064277991</v>
      </c>
      <c r="P22" s="111">
        <v>6.9768312090501716</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6.1530512177899999</v>
      </c>
      <c r="L23" s="111">
        <v>6.4476522238321889</v>
      </c>
      <c r="M23" s="111">
        <v>6.4272803526492988</v>
      </c>
      <c r="N23" s="111">
        <v>6.724704195182543</v>
      </c>
      <c r="O23" s="111">
        <v>6.9208080936120098</v>
      </c>
      <c r="P23" s="111">
        <v>7.2043748479253038</v>
      </c>
      <c r="Q23" s="111">
        <v>7.4929116082892637</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6.1530512177899999</v>
      </c>
      <c r="L24" s="111">
        <v>6.4715226011618672</v>
      </c>
      <c r="M24" s="111">
        <v>6.5481637192504136</v>
      </c>
      <c r="N24" s="111">
        <v>6.8764542611107879</v>
      </c>
      <c r="O24" s="111">
        <v>7.1143733250572021</v>
      </c>
      <c r="P24" s="111">
        <v>7.4297592392467378</v>
      </c>
      <c r="Q24" s="111">
        <v>7.7367898473706909</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6.5380000000000003</v>
      </c>
      <c r="M25" s="111">
        <v>6.7391770379847244</v>
      </c>
      <c r="N25" s="111">
        <v>7.0631822489251705</v>
      </c>
      <c r="O25" s="111">
        <v>7.0345179712518737</v>
      </c>
      <c r="P25" s="111">
        <v>7.2037906995951957</v>
      </c>
      <c r="Q25" s="111">
        <v>7.4185447689130131</v>
      </c>
      <c r="R25" s="111">
        <v>7.6297721698089767</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6.7709999999999999</v>
      </c>
      <c r="N26" s="111">
        <v>6.8520965396182545</v>
      </c>
      <c r="O26" s="111">
        <v>6.8115633694601474</v>
      </c>
      <c r="P26" s="111">
        <v>6.7881332722587215</v>
      </c>
      <c r="Q26" s="111">
        <v>6.9013325543469692</v>
      </c>
      <c r="R26" s="111">
        <v>7.0465438487173921</v>
      </c>
      <c r="S26" s="111">
        <v>7.2365771337133467</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6.7709999999999999</v>
      </c>
      <c r="N27" s="111">
        <v>6.9379999999999997</v>
      </c>
      <c r="O27" s="111">
        <v>7.008</v>
      </c>
      <c r="P27" s="111">
        <v>7.0650000000000004</v>
      </c>
      <c r="Q27" s="111">
        <v>7.18</v>
      </c>
      <c r="R27" s="111">
        <v>7.2960000000000003</v>
      </c>
      <c r="S27" s="111">
        <v>7.4630000000000001</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6.88</v>
      </c>
      <c r="O28" s="111">
        <v>7.0663483167732704</v>
      </c>
      <c r="P28" s="111">
        <v>7.3481961429888205</v>
      </c>
      <c r="Q28" s="111">
        <v>7.5088414344036654</v>
      </c>
      <c r="R28" s="111">
        <v>7.5694207378919325</v>
      </c>
      <c r="S28" s="111">
        <v>7.6653737519496614</v>
      </c>
      <c r="T28" s="111">
        <v>7.8083509318610993</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6.88</v>
      </c>
      <c r="O29" s="111">
        <v>6.9500561351291248</v>
      </c>
      <c r="P29" s="111">
        <v>7.1573098332892675</v>
      </c>
      <c r="Q29" s="111">
        <v>7.3612863845710663</v>
      </c>
      <c r="R29" s="111">
        <v>7.3385935893031453</v>
      </c>
      <c r="S29" s="111">
        <v>7.3199818809756945</v>
      </c>
      <c r="T29" s="111">
        <v>7.3263954258049555</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7.1</v>
      </c>
      <c r="P30" s="308">
        <v>7.2469910532036694</v>
      </c>
      <c r="Q30" s="308">
        <v>7.9353237770234495</v>
      </c>
      <c r="R30" s="308">
        <v>7.8101843522329641</v>
      </c>
      <c r="S30" s="308">
        <v>7.9972213640927237</v>
      </c>
      <c r="T30" s="308">
        <v>8.2296572908200076</v>
      </c>
      <c r="U30" s="308">
        <v>8.8041591513004605</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5.5819999999999999</v>
      </c>
      <c r="C32" s="111">
        <v>5.6749999999999998</v>
      </c>
      <c r="D32" s="111">
        <v>5.7729999999999997</v>
      </c>
      <c r="E32" s="111">
        <v>5.9210000000000003</v>
      </c>
      <c r="F32" s="111">
        <v>5.9870000000000001</v>
      </c>
      <c r="G32" s="111">
        <v>6.1050000000000004</v>
      </c>
      <c r="H32" s="111">
        <v>5.7080000000000002</v>
      </c>
      <c r="I32" s="111">
        <v>5.7080000000000002</v>
      </c>
      <c r="J32" s="111">
        <v>5.7690000000000001</v>
      </c>
      <c r="K32" s="111">
        <v>6.1530512177899999</v>
      </c>
      <c r="L32" s="111">
        <v>6.4379999999999997</v>
      </c>
      <c r="M32" s="111">
        <v>6.7709999999999999</v>
      </c>
      <c r="N32" s="111">
        <v>6.88</v>
      </c>
      <c r="O32" s="308">
        <v>7.1</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ht="33.75" customHeight="1" x14ac:dyDescent="0.2">
      <c r="A34" s="322"/>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322"/>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322"/>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322"/>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mergeCells count="1">
    <mergeCell ref="A34:A37"/>
  </mergeCells>
  <phoneticPr fontId="111" type="noConversion"/>
  <hyperlinks>
    <hyperlink ref="A4" location="Contents!A1" display="Back to contents" xr:uid="{00000000-0004-0000-2D00-000000000000}"/>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119</v>
      </c>
      <c r="B1" s="170" t="s">
        <v>120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12</v>
      </c>
      <c r="C5" s="111">
        <v>11.2</v>
      </c>
      <c r="D5" s="111">
        <v>13.5</v>
      </c>
      <c r="E5" s="111">
        <v>13.7</v>
      </c>
      <c r="F5" s="111">
        <v>15.2</v>
      </c>
      <c r="G5" s="111">
        <v>15.2</v>
      </c>
      <c r="H5" s="111">
        <v>15.3</v>
      </c>
      <c r="I5" s="111">
        <v>15.8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11.2</v>
      </c>
      <c r="D6" s="111">
        <v>13.6</v>
      </c>
      <c r="E6" s="111">
        <v>15.1</v>
      </c>
      <c r="F6" s="111">
        <v>14.9</v>
      </c>
      <c r="G6" s="111">
        <v>14.7</v>
      </c>
      <c r="H6" s="111">
        <v>14.7</v>
      </c>
      <c r="I6" s="111">
        <v>15</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11.2</v>
      </c>
      <c r="D7" s="111">
        <v>13.2</v>
      </c>
      <c r="E7" s="111">
        <v>15</v>
      </c>
      <c r="F7" s="111">
        <v>15</v>
      </c>
      <c r="G7" s="111">
        <v>14.7</v>
      </c>
      <c r="H7" s="111">
        <v>14.6</v>
      </c>
      <c r="I7" s="111">
        <v>14.9</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13.3</v>
      </c>
      <c r="E8" s="111">
        <v>14</v>
      </c>
      <c r="F8" s="111">
        <v>14.5</v>
      </c>
      <c r="G8" s="111">
        <v>14.5</v>
      </c>
      <c r="H8" s="111">
        <v>14.3</v>
      </c>
      <c r="I8" s="111">
        <v>13.9</v>
      </c>
      <c r="J8" s="111">
        <v>13.6</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13.3</v>
      </c>
      <c r="E9" s="111">
        <v>14.3</v>
      </c>
      <c r="F9" s="111">
        <v>14.8</v>
      </c>
      <c r="G9" s="111">
        <v>14.7</v>
      </c>
      <c r="H9" s="111">
        <v>14.4</v>
      </c>
      <c r="I9" s="111">
        <v>14</v>
      </c>
      <c r="J9" s="111">
        <v>13.8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14</v>
      </c>
      <c r="F10" s="111">
        <v>14</v>
      </c>
      <c r="G10" s="111">
        <v>14.6</v>
      </c>
      <c r="H10" s="111">
        <v>14.6</v>
      </c>
      <c r="I10" s="111">
        <v>14.6</v>
      </c>
      <c r="J10" s="111">
        <v>14.4</v>
      </c>
      <c r="K10" s="111">
        <v>14.2</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14</v>
      </c>
      <c r="F11" s="111">
        <v>14</v>
      </c>
      <c r="G11" s="111">
        <v>14.6</v>
      </c>
      <c r="H11" s="111">
        <v>14.6</v>
      </c>
      <c r="I11" s="111">
        <v>14.7</v>
      </c>
      <c r="J11" s="111">
        <v>14.5</v>
      </c>
      <c r="K11" s="111">
        <v>14.2</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13.8</v>
      </c>
      <c r="G12" s="111">
        <v>13.8</v>
      </c>
      <c r="H12" s="111">
        <v>13.7</v>
      </c>
      <c r="I12" s="111">
        <v>13.4</v>
      </c>
      <c r="J12" s="111">
        <v>13.3</v>
      </c>
      <c r="K12" s="111">
        <v>12.9</v>
      </c>
      <c r="L12" s="111">
        <v>12.5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13.8</v>
      </c>
      <c r="G13" s="111">
        <v>13.9</v>
      </c>
      <c r="H13" s="111">
        <v>14.1</v>
      </c>
      <c r="I13" s="111">
        <v>13.9</v>
      </c>
      <c r="J13" s="111">
        <v>13.4</v>
      </c>
      <c r="K13" s="111">
        <v>13</v>
      </c>
      <c r="L13" s="111">
        <v>12.8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13.8</v>
      </c>
      <c r="H14" s="111">
        <v>13.9</v>
      </c>
      <c r="I14" s="111">
        <v>13.8</v>
      </c>
      <c r="J14" s="111">
        <v>13.2</v>
      </c>
      <c r="K14" s="111">
        <v>12.9</v>
      </c>
      <c r="L14" s="111">
        <v>12.6</v>
      </c>
      <c r="M14" s="111">
        <v>12.6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13.8</v>
      </c>
      <c r="H15" s="111">
        <v>13.9</v>
      </c>
      <c r="I15" s="111">
        <v>13.9</v>
      </c>
      <c r="J15" s="111">
        <v>13.2</v>
      </c>
      <c r="K15" s="111">
        <v>12.7</v>
      </c>
      <c r="L15" s="111">
        <v>12.7</v>
      </c>
      <c r="M15" s="111">
        <v>13.4</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13.7</v>
      </c>
      <c r="I16" s="111">
        <v>13.6</v>
      </c>
      <c r="J16" s="111">
        <v>13.8</v>
      </c>
      <c r="K16" s="111">
        <v>13.7</v>
      </c>
      <c r="L16" s="111">
        <v>13.6</v>
      </c>
      <c r="M16" s="111">
        <v>13.8</v>
      </c>
      <c r="N16" s="111">
        <v>14.7</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13.7</v>
      </c>
      <c r="I17" s="111">
        <v>14.1</v>
      </c>
      <c r="J17" s="111">
        <v>14.5</v>
      </c>
      <c r="K17" s="111">
        <v>14.7</v>
      </c>
      <c r="L17" s="111">
        <v>14.6</v>
      </c>
      <c r="M17" s="111">
        <v>14.9</v>
      </c>
      <c r="N17" s="111">
        <v>15.6</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13.7</v>
      </c>
      <c r="I18" s="111">
        <v>14.3</v>
      </c>
      <c r="J18" s="111">
        <v>14.7</v>
      </c>
      <c r="K18" s="111">
        <v>15</v>
      </c>
      <c r="L18" s="111">
        <v>15</v>
      </c>
      <c r="M18" s="111">
        <v>15.1</v>
      </c>
      <c r="N18" s="111">
        <v>15.5</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14.089</v>
      </c>
      <c r="J19" s="111">
        <v>13.894</v>
      </c>
      <c r="K19" s="111">
        <v>14.098570096470539</v>
      </c>
      <c r="L19" s="111">
        <v>14.172993512156619</v>
      </c>
      <c r="M19" s="111">
        <v>14.149192674865441</v>
      </c>
      <c r="N19" s="111">
        <v>14.649495341015538</v>
      </c>
      <c r="O19" s="111">
        <v>15.02349140590162</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14.089</v>
      </c>
      <c r="J20" s="111">
        <v>13.815900000000001</v>
      </c>
      <c r="K20" s="111">
        <v>13.844018571270629</v>
      </c>
      <c r="L20" s="111">
        <v>13.94758463814939</v>
      </c>
      <c r="M20" s="111">
        <v>13.911310507151011</v>
      </c>
      <c r="N20" s="111">
        <v>14.286488542287108</v>
      </c>
      <c r="O20" s="111">
        <v>14.687933218674081</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13.797000000000001</v>
      </c>
      <c r="K21" s="114">
        <v>14.103593389287287</v>
      </c>
      <c r="L21" s="114">
        <v>14.455610182852139</v>
      </c>
      <c r="M21" s="114">
        <v>14.524721030970522</v>
      </c>
      <c r="N21" s="114">
        <v>14.791621710651645</v>
      </c>
      <c r="O21" s="114">
        <v>15.061727299549485</v>
      </c>
      <c r="P21" s="114">
        <v>15.291413948897414</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13.797000000000001</v>
      </c>
      <c r="K22" s="111">
        <v>13.9728773292344</v>
      </c>
      <c r="L22" s="111">
        <v>14.266128394606898</v>
      </c>
      <c r="M22" s="111">
        <v>14.460362035628521</v>
      </c>
      <c r="N22" s="111">
        <v>14.820143586135295</v>
      </c>
      <c r="O22" s="111">
        <v>15.055843675389987</v>
      </c>
      <c r="P22" s="111">
        <v>15.407301065963484</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17.103999999999999</v>
      </c>
      <c r="L23" s="111">
        <v>17.829451698590486</v>
      </c>
      <c r="M23" s="111">
        <v>18.35413877961502</v>
      </c>
      <c r="N23" s="111">
        <v>19.062539615246216</v>
      </c>
      <c r="O23" s="111">
        <v>19.587996583248859</v>
      </c>
      <c r="P23" s="111">
        <v>20.143103868430305</v>
      </c>
      <c r="Q23" s="111">
        <v>20.745993943127068</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17.321000000000002</v>
      </c>
      <c r="L24" s="111">
        <v>18.33298449603739</v>
      </c>
      <c r="M24" s="111">
        <v>18.434741267628379</v>
      </c>
      <c r="N24" s="111">
        <v>18.945343811608691</v>
      </c>
      <c r="O24" s="111">
        <v>19.444394982336984</v>
      </c>
      <c r="P24" s="111">
        <v>20.001068408065294</v>
      </c>
      <c r="Q24" s="111">
        <v>20.628965946747243</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18.303000000000001</v>
      </c>
      <c r="M25" s="111">
        <v>19.15730914769787</v>
      </c>
      <c r="N25" s="111">
        <v>20.159587694214075</v>
      </c>
      <c r="O25" s="111">
        <v>20.989859218533581</v>
      </c>
      <c r="P25" s="111">
        <v>21.75736009186738</v>
      </c>
      <c r="Q25" s="111">
        <v>22.510421321475846</v>
      </c>
      <c r="R25" s="111">
        <v>23.741017765496906</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18.957999999999998</v>
      </c>
      <c r="N26" s="111">
        <v>25.170712007486742</v>
      </c>
      <c r="O26" s="111">
        <v>23.665287730944872</v>
      </c>
      <c r="P26" s="111">
        <v>24.364917853184181</v>
      </c>
      <c r="Q26" s="111">
        <v>25.394738602017227</v>
      </c>
      <c r="R26" s="111">
        <v>26.503895090458787</v>
      </c>
      <c r="S26" s="111">
        <v>27.9222859896519</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18.957999999999998</v>
      </c>
      <c r="N27" s="111">
        <v>21.517729638080578</v>
      </c>
      <c r="O27" s="111">
        <v>22.808834137340906</v>
      </c>
      <c r="P27" s="111">
        <v>22.737924853376025</v>
      </c>
      <c r="Q27" s="111">
        <v>23.725323056829748</v>
      </c>
      <c r="R27" s="111">
        <v>24.778968693096488</v>
      </c>
      <c r="S27" s="111">
        <v>26.224904271915342</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20.244</v>
      </c>
      <c r="O28" s="111">
        <v>20.977696956134256</v>
      </c>
      <c r="P28" s="111">
        <v>22.85163478410167</v>
      </c>
      <c r="Q28" s="111">
        <v>23.435673738058743</v>
      </c>
      <c r="R28" s="111">
        <v>23.594936325869757</v>
      </c>
      <c r="S28" s="111">
        <v>24.59642181250117</v>
      </c>
      <c r="T28" s="111">
        <v>25.926294889835216</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20.244</v>
      </c>
      <c r="O29" s="111">
        <v>21.638880726720604</v>
      </c>
      <c r="P29" s="111">
        <v>23.439711177678042</v>
      </c>
      <c r="Q29" s="111">
        <v>23.67665332602887</v>
      </c>
      <c r="R29" s="111">
        <v>24.073308882091609</v>
      </c>
      <c r="S29" s="111">
        <v>24.910229852303754</v>
      </c>
      <c r="T29" s="111">
        <v>26.195540862043991</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22.43</v>
      </c>
      <c r="P30" s="308">
        <v>22.96898802008856</v>
      </c>
      <c r="Q30" s="308">
        <v>24.202753916868716</v>
      </c>
      <c r="R30" s="308">
        <v>24.278547396984109</v>
      </c>
      <c r="S30" s="308">
        <v>25.087388341333913</v>
      </c>
      <c r="T30" s="308">
        <v>26.326724801320491</v>
      </c>
      <c r="U30" s="308">
        <v>27.269926455208164</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11.974</v>
      </c>
      <c r="C32" s="111">
        <v>11.254</v>
      </c>
      <c r="D32" s="111">
        <v>13.231999999999999</v>
      </c>
      <c r="E32" s="111">
        <v>13.959</v>
      </c>
      <c r="F32" s="111">
        <v>13.734</v>
      </c>
      <c r="G32" s="111">
        <v>13.712</v>
      </c>
      <c r="H32" s="111">
        <v>13.67</v>
      </c>
      <c r="I32" s="111">
        <v>14.089</v>
      </c>
      <c r="J32" s="111">
        <v>13.797000000000001</v>
      </c>
      <c r="K32" s="111">
        <v>17.36</v>
      </c>
      <c r="L32" s="111">
        <v>18.306000000000001</v>
      </c>
      <c r="M32" s="111">
        <v>18.98</v>
      </c>
      <c r="N32" s="111">
        <v>20.245999999999999</v>
      </c>
      <c r="O32" s="308">
        <v>22.43</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2E00-000000000000}"/>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121</v>
      </c>
      <c r="B1" s="170" t="s">
        <v>134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24.4</v>
      </c>
      <c r="C5" s="111">
        <v>25</v>
      </c>
      <c r="D5" s="111">
        <v>25.3</v>
      </c>
      <c r="E5" s="111">
        <v>25.6</v>
      </c>
      <c r="F5" s="111">
        <v>26.6</v>
      </c>
      <c r="G5" s="111">
        <v>27.7</v>
      </c>
      <c r="H5" s="111">
        <v>28.9</v>
      </c>
      <c r="I5" s="111">
        <v>29.8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25.3</v>
      </c>
      <c r="D6" s="111">
        <v>25.7</v>
      </c>
      <c r="E6" s="111">
        <v>26.1</v>
      </c>
      <c r="F6" s="111">
        <v>27.2</v>
      </c>
      <c r="G6" s="111">
        <v>28.9</v>
      </c>
      <c r="H6" s="111">
        <v>30</v>
      </c>
      <c r="I6" s="111">
        <v>31.2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25.3</v>
      </c>
      <c r="D7" s="111">
        <v>25.7</v>
      </c>
      <c r="E7" s="111">
        <v>26.1</v>
      </c>
      <c r="F7" s="111">
        <v>27.1</v>
      </c>
      <c r="G7" s="111">
        <v>28.8</v>
      </c>
      <c r="H7" s="111">
        <v>30</v>
      </c>
      <c r="I7" s="111">
        <v>31.2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25.7</v>
      </c>
      <c r="E8" s="111">
        <v>25.9</v>
      </c>
      <c r="F8" s="111">
        <v>26.1</v>
      </c>
      <c r="G8" s="111">
        <v>27.6</v>
      </c>
      <c r="H8" s="111">
        <v>28.7</v>
      </c>
      <c r="I8" s="111">
        <v>29.8</v>
      </c>
      <c r="J8" s="111">
        <v>31</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25.7</v>
      </c>
      <c r="E9" s="111">
        <v>26</v>
      </c>
      <c r="F9" s="111">
        <v>26.3</v>
      </c>
      <c r="G9" s="111">
        <v>27.9</v>
      </c>
      <c r="H9" s="111">
        <v>29</v>
      </c>
      <c r="I9" s="111">
        <v>30.1</v>
      </c>
      <c r="J9" s="111">
        <v>31.4</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26</v>
      </c>
      <c r="F10" s="111">
        <v>26.3</v>
      </c>
      <c r="G10" s="111">
        <v>27.2</v>
      </c>
      <c r="H10" s="111">
        <v>28</v>
      </c>
      <c r="I10" s="111">
        <v>28.8</v>
      </c>
      <c r="J10" s="111">
        <v>29.8</v>
      </c>
      <c r="K10" s="111">
        <v>30.7</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26</v>
      </c>
      <c r="F11" s="111">
        <v>26.3</v>
      </c>
      <c r="G11" s="111">
        <v>27.4</v>
      </c>
      <c r="H11" s="111">
        <v>28.3</v>
      </c>
      <c r="I11" s="111">
        <v>29.1</v>
      </c>
      <c r="J11" s="111">
        <v>30</v>
      </c>
      <c r="K11" s="111">
        <v>31</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26.3</v>
      </c>
      <c r="G12" s="111">
        <v>27.1</v>
      </c>
      <c r="H12" s="111">
        <v>27.7</v>
      </c>
      <c r="I12" s="111">
        <v>28.2</v>
      </c>
      <c r="J12" s="111">
        <v>29</v>
      </c>
      <c r="K12" s="111">
        <v>30</v>
      </c>
      <c r="L12" s="111">
        <v>30.9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26.3</v>
      </c>
      <c r="G13" s="111">
        <v>27.1</v>
      </c>
      <c r="H13" s="111">
        <v>27.6</v>
      </c>
      <c r="I13" s="111">
        <v>28</v>
      </c>
      <c r="J13" s="111">
        <v>28.9</v>
      </c>
      <c r="K13" s="111">
        <v>29.8</v>
      </c>
      <c r="L13" s="111">
        <v>30.8</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27.3</v>
      </c>
      <c r="H14" s="111">
        <v>27.8</v>
      </c>
      <c r="I14" s="111">
        <v>28.4</v>
      </c>
      <c r="J14" s="111">
        <v>29</v>
      </c>
      <c r="K14" s="111">
        <v>29.8</v>
      </c>
      <c r="L14" s="111">
        <v>30.6</v>
      </c>
      <c r="M14" s="111">
        <v>31.5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27.5</v>
      </c>
      <c r="H15" s="111">
        <v>27.9</v>
      </c>
      <c r="I15" s="111">
        <v>28.3</v>
      </c>
      <c r="J15" s="111">
        <v>28.8</v>
      </c>
      <c r="K15" s="111">
        <v>29.5</v>
      </c>
      <c r="L15" s="111">
        <v>30.2</v>
      </c>
      <c r="M15" s="111">
        <v>31.1</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27.9</v>
      </c>
      <c r="I16" s="111">
        <v>28.4</v>
      </c>
      <c r="J16" s="111">
        <v>29</v>
      </c>
      <c r="K16" s="111">
        <v>29.7</v>
      </c>
      <c r="L16" s="111">
        <v>30.4</v>
      </c>
      <c r="M16" s="111">
        <v>31.2</v>
      </c>
      <c r="N16" s="111">
        <v>32.1</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27.9</v>
      </c>
      <c r="I17" s="111">
        <v>28.7</v>
      </c>
      <c r="J17" s="111">
        <v>29.8</v>
      </c>
      <c r="K17" s="111">
        <v>30.9</v>
      </c>
      <c r="L17" s="111">
        <v>32.1</v>
      </c>
      <c r="M17" s="111">
        <v>33.4</v>
      </c>
      <c r="N17" s="111">
        <v>34.799999999999997</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28.2</v>
      </c>
      <c r="I18" s="111">
        <v>28.8</v>
      </c>
      <c r="J18" s="111">
        <v>30.1</v>
      </c>
      <c r="K18" s="111">
        <v>31.4</v>
      </c>
      <c r="L18" s="111">
        <v>32.799999999999997</v>
      </c>
      <c r="M18" s="111">
        <v>34.1</v>
      </c>
      <c r="N18" s="111">
        <v>35.6</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28.989000000000001</v>
      </c>
      <c r="J19" s="111">
        <v>30.424913859919759</v>
      </c>
      <c r="K19" s="111">
        <v>31.798382594408309</v>
      </c>
      <c r="L19" s="111">
        <v>33.174416421101029</v>
      </c>
      <c r="M19" s="111">
        <v>34.582401777025787</v>
      </c>
      <c r="N19" s="111">
        <v>35.643043665811042</v>
      </c>
      <c r="O19" s="111">
        <v>36.746630694203091</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28.989000000000001</v>
      </c>
      <c r="J20" s="111">
        <v>30.403896885918364</v>
      </c>
      <c r="K20" s="111">
        <v>32.061629090220293</v>
      </c>
      <c r="L20" s="111">
        <v>33.657383429259191</v>
      </c>
      <c r="M20" s="111">
        <v>34.906894319907508</v>
      </c>
      <c r="N20" s="111">
        <v>35.946699375791255</v>
      </c>
      <c r="O20" s="111">
        <v>36.986018795579298</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30.36</v>
      </c>
      <c r="K21" s="114">
        <v>32.192792611749994</v>
      </c>
      <c r="L21" s="114">
        <v>33.83529474640428</v>
      </c>
      <c r="M21" s="114">
        <v>35.086828836394197</v>
      </c>
      <c r="N21" s="114">
        <v>36.156632745827395</v>
      </c>
      <c r="O21" s="114">
        <v>37.204835034316062</v>
      </c>
      <c r="P21" s="114">
        <v>38.264316621526845</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30.361000000000001</v>
      </c>
      <c r="K22" s="111">
        <v>32.003381488566404</v>
      </c>
      <c r="L22" s="111">
        <v>34.061417477794649</v>
      </c>
      <c r="M22" s="111">
        <v>35.77001411798566</v>
      </c>
      <c r="N22" s="111">
        <v>36.896553117280675</v>
      </c>
      <c r="O22" s="111">
        <v>37.995275619253995</v>
      </c>
      <c r="P22" s="111">
        <v>39.098809785221718</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32.137</v>
      </c>
      <c r="L23" s="111">
        <v>34.151770309230692</v>
      </c>
      <c r="M23" s="111">
        <v>35.86698551796399</v>
      </c>
      <c r="N23" s="111">
        <v>37.00024031776352</v>
      </c>
      <c r="O23" s="111">
        <v>38.108506660848896</v>
      </c>
      <c r="P23" s="111">
        <v>39.217066818443932</v>
      </c>
      <c r="Q23" s="111">
        <v>40.364894080797647</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32.137</v>
      </c>
      <c r="L24" s="111">
        <v>34.18607155391723</v>
      </c>
      <c r="M24" s="111">
        <v>36.297978889262836</v>
      </c>
      <c r="N24" s="111">
        <v>37.489130540003927</v>
      </c>
      <c r="O24" s="111">
        <v>38.651024957595808</v>
      </c>
      <c r="P24" s="111">
        <v>39.860014062494258</v>
      </c>
      <c r="Q24" s="111">
        <v>41.115235692136622</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34.831000000000003</v>
      </c>
      <c r="M25" s="111">
        <v>36.241025933817554</v>
      </c>
      <c r="N25" s="111">
        <v>37.947059973589468</v>
      </c>
      <c r="O25" s="111">
        <v>39.121207745546819</v>
      </c>
      <c r="P25" s="111">
        <v>40.348335883968723</v>
      </c>
      <c r="Q25" s="111">
        <v>41.613393067730748</v>
      </c>
      <c r="R25" s="111">
        <v>42.886698537183676</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36.32</v>
      </c>
      <c r="N26" s="111">
        <v>38.126389521507434</v>
      </c>
      <c r="O26" s="111">
        <v>39.799463323719429</v>
      </c>
      <c r="P26" s="111">
        <v>41.300932907459973</v>
      </c>
      <c r="Q26" s="111">
        <v>42.803151317293526</v>
      </c>
      <c r="R26" s="111">
        <v>44.309076305451775</v>
      </c>
      <c r="S26" s="111">
        <v>45.657805383786908</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36.345999999999997</v>
      </c>
      <c r="N27" s="111">
        <v>38.072314156201188</v>
      </c>
      <c r="O27" s="111">
        <v>39.888969918318523</v>
      </c>
      <c r="P27" s="111">
        <v>41.178378171359114</v>
      </c>
      <c r="Q27" s="111">
        <v>42.641191493543296</v>
      </c>
      <c r="R27" s="111">
        <v>44.119195960541589</v>
      </c>
      <c r="S27" s="111">
        <v>45.567254442243616</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38.445999999999998</v>
      </c>
      <c r="O28" s="111">
        <v>40.073658801567618</v>
      </c>
      <c r="P28" s="111">
        <v>41.797226276890505</v>
      </c>
      <c r="Q28" s="111">
        <v>43.596305309594506</v>
      </c>
      <c r="R28" s="111">
        <v>45.40103165000923</v>
      </c>
      <c r="S28" s="111">
        <v>46.886470734885037</v>
      </c>
      <c r="T28" s="111">
        <v>48.416351608936118</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37.576999999999998</v>
      </c>
      <c r="O29" s="111">
        <v>40.006171178484777</v>
      </c>
      <c r="P29" s="111">
        <v>41.897000594735907</v>
      </c>
      <c r="Q29" s="111">
        <v>43.565912102897812</v>
      </c>
      <c r="R29" s="111">
        <v>45.29704515622177</v>
      </c>
      <c r="S29" s="111">
        <v>46.685812850184007</v>
      </c>
      <c r="T29" s="111">
        <v>48.104610059221386</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39.969000000000001</v>
      </c>
      <c r="P30" s="308">
        <v>42.037801113692417</v>
      </c>
      <c r="Q30" s="308">
        <v>44.210318968738775</v>
      </c>
      <c r="R30" s="308">
        <v>46.461329664223243</v>
      </c>
      <c r="S30" s="308">
        <v>48.897834473092686</v>
      </c>
      <c r="T30" s="308">
        <v>51.446182994327195</v>
      </c>
      <c r="U30" s="308">
        <v>54.128927433454329</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24.504999999999999</v>
      </c>
      <c r="C32" s="111">
        <v>25.050999999999998</v>
      </c>
      <c r="D32" s="111">
        <v>25.562999999999999</v>
      </c>
      <c r="E32" s="111">
        <v>25.777000000000001</v>
      </c>
      <c r="F32" s="111">
        <v>26.146000000000001</v>
      </c>
      <c r="G32" s="111">
        <v>27.364000000000001</v>
      </c>
      <c r="H32" s="111">
        <v>28.143999999999998</v>
      </c>
      <c r="I32" s="111">
        <v>28.986000000000001</v>
      </c>
      <c r="J32" s="111">
        <v>30.361000000000001</v>
      </c>
      <c r="K32" s="111">
        <v>32.134</v>
      </c>
      <c r="L32" s="111">
        <v>34.832000000000001</v>
      </c>
      <c r="M32" s="111">
        <v>36.338999999999999</v>
      </c>
      <c r="N32" s="111">
        <v>37.576999999999998</v>
      </c>
      <c r="O32" s="308">
        <v>39.969000000000001</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11"/>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4"/>
      <c r="AE33" s="5"/>
      <c r="AF33" s="5"/>
      <c r="AG33" s="2"/>
      <c r="AH33" s="2"/>
      <c r="AI33" s="2"/>
    </row>
    <row r="34" spans="1:36" x14ac:dyDescent="0.2">
      <c r="A34" s="91"/>
      <c r="B34" s="3"/>
      <c r="C34" s="3"/>
      <c r="D34" s="3"/>
      <c r="E34" s="3"/>
      <c r="F34" s="3"/>
      <c r="G34" s="3"/>
      <c r="H34" s="3"/>
      <c r="I34" s="3"/>
      <c r="J34" s="3"/>
      <c r="K34" s="3"/>
      <c r="L34" s="7"/>
      <c r="M34" s="3"/>
      <c r="N34" s="7"/>
      <c r="O34" s="7"/>
      <c r="P34" s="7"/>
      <c r="Q34" s="3"/>
      <c r="R34" s="3"/>
      <c r="S34" s="3"/>
      <c r="T34" s="3"/>
      <c r="U34" s="3"/>
      <c r="V34" s="3"/>
      <c r="W34" s="3"/>
      <c r="X34" s="3"/>
      <c r="Y34" s="3"/>
      <c r="Z34" s="3"/>
      <c r="AA34" s="3"/>
      <c r="AB34" s="3"/>
      <c r="AC34" s="3"/>
      <c r="AD34" s="4"/>
      <c r="AE34" s="5"/>
      <c r="AF34" s="5"/>
      <c r="AG34" s="2"/>
      <c r="AH34" s="2"/>
      <c r="AI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2F00-000000000000}"/>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2">
    <tabColor theme="0" tint="-0.34998626667073579"/>
  </sheetPr>
  <dimension ref="A1:BA61"/>
  <sheetViews>
    <sheetView workbookViewId="0">
      <pane xSplit="1" ySplit="4" topLeftCell="B5" activePane="bottomRight" state="frozen"/>
      <selection activeCell="U30" sqref="U30"/>
      <selection pane="topRight" activeCell="U30" sqref="U30"/>
      <selection pane="bottomLeft" activeCell="U30" sqref="U30"/>
      <selection pane="bottomRight" activeCell="U30" sqref="U30"/>
    </sheetView>
  </sheetViews>
  <sheetFormatPr defaultColWidth="9.140625" defaultRowHeight="12.75" x14ac:dyDescent="0.2"/>
  <cols>
    <col min="1" max="1" width="21.42578125" style="18" bestFit="1" customWidth="1"/>
    <col min="2" max="27" width="9.140625" style="1"/>
    <col min="28" max="34" width="9.5703125" style="1" bestFit="1" customWidth="1"/>
    <col min="35" max="16384" width="9.140625" style="1"/>
  </cols>
  <sheetData>
    <row r="1" spans="1:29" s="18" customFormat="1" ht="40.5" customHeight="1" x14ac:dyDescent="0.25">
      <c r="A1" s="33" t="s">
        <v>82</v>
      </c>
      <c r="B1" s="32" t="s">
        <v>57</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45" t="s">
        <v>307</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443</v>
      </c>
      <c r="Q4" s="18" t="s">
        <v>531</v>
      </c>
      <c r="R4" s="18" t="s">
        <v>563</v>
      </c>
      <c r="S4" s="18" t="s">
        <v>579</v>
      </c>
      <c r="T4" s="18" t="s">
        <v>585</v>
      </c>
      <c r="U4" s="18" t="s">
        <v>606</v>
      </c>
    </row>
    <row r="5" spans="1:29" x14ac:dyDescent="0.2">
      <c r="A5" s="17">
        <v>40330</v>
      </c>
      <c r="B5" s="12">
        <f>TME!U46</f>
        <v>43.9</v>
      </c>
      <c r="C5" s="12">
        <f>TME!V46</f>
        <v>47.5</v>
      </c>
      <c r="D5" s="12">
        <f>TME!W46</f>
        <v>47.3</v>
      </c>
      <c r="E5" s="12">
        <f>TME!X46</f>
        <v>45.5</v>
      </c>
      <c r="F5" s="12">
        <f>TME!Y46</f>
        <v>43.9</v>
      </c>
      <c r="G5" s="12">
        <f>TME!Z46</f>
        <v>42.2</v>
      </c>
      <c r="H5" s="12">
        <f>TME!AA46</f>
        <v>40.9</v>
      </c>
      <c r="I5" s="12">
        <f>TME!AB46</f>
        <v>39.799999999999997</v>
      </c>
      <c r="J5" s="12"/>
      <c r="K5" s="12"/>
      <c r="L5" s="12"/>
      <c r="M5" s="12"/>
      <c r="N5" s="12"/>
      <c r="O5" s="12"/>
      <c r="P5" s="12"/>
    </row>
    <row r="6" spans="1:29" x14ac:dyDescent="0.2">
      <c r="A6" s="17">
        <v>40483</v>
      </c>
      <c r="B6" s="12"/>
      <c r="C6" s="12">
        <f>TME!V47</f>
        <v>47.7</v>
      </c>
      <c r="D6" s="12">
        <f>TME!W47</f>
        <v>47.1</v>
      </c>
      <c r="E6" s="12">
        <f>TME!X47</f>
        <v>45.4</v>
      </c>
      <c r="F6" s="12">
        <f>TME!Y47</f>
        <v>43.7</v>
      </c>
      <c r="G6" s="12">
        <f>TME!Z47</f>
        <v>41.8</v>
      </c>
      <c r="H6" s="12">
        <f>TME!AA47</f>
        <v>40.4</v>
      </c>
      <c r="I6" s="12">
        <f>TME!AB47</f>
        <v>39.299999999999997</v>
      </c>
      <c r="J6" s="12"/>
      <c r="K6" s="12"/>
      <c r="L6" s="12"/>
      <c r="M6" s="12"/>
      <c r="N6" s="12"/>
      <c r="O6" s="12"/>
      <c r="P6" s="12"/>
    </row>
    <row r="7" spans="1:29" x14ac:dyDescent="0.2">
      <c r="A7" s="17">
        <v>40603</v>
      </c>
      <c r="B7" s="12"/>
      <c r="C7" s="12">
        <f>TME!V48</f>
        <v>47.7</v>
      </c>
      <c r="D7" s="12">
        <f>TME!W48</f>
        <v>47.1</v>
      </c>
      <c r="E7" s="12">
        <f>TME!X48</f>
        <v>46</v>
      </c>
      <c r="F7" s="12">
        <f>TME!Y48</f>
        <v>44.3</v>
      </c>
      <c r="G7" s="12">
        <f>TME!Z48</f>
        <v>42.5</v>
      </c>
      <c r="H7" s="12">
        <f>TME!AA48</f>
        <v>41</v>
      </c>
      <c r="I7" s="12">
        <f>TME!AB48</f>
        <v>39.9</v>
      </c>
      <c r="J7" s="12"/>
      <c r="K7" s="12"/>
      <c r="L7" s="12"/>
      <c r="M7" s="12"/>
      <c r="N7" s="12"/>
      <c r="O7" s="12"/>
      <c r="P7" s="12"/>
    </row>
    <row r="8" spans="1:29" x14ac:dyDescent="0.2">
      <c r="A8" s="17">
        <v>40848</v>
      </c>
      <c r="B8" s="12"/>
      <c r="C8" s="12"/>
      <c r="D8" s="12">
        <f>TME!W49</f>
        <v>46.6</v>
      </c>
      <c r="E8" s="12">
        <f>TME!X49</f>
        <v>46.2</v>
      </c>
      <c r="F8" s="12">
        <f>TME!Y49</f>
        <v>45.3</v>
      </c>
      <c r="G8" s="12">
        <f>TME!Z49</f>
        <v>43.7</v>
      </c>
      <c r="H8" s="12">
        <f>TME!AA49</f>
        <v>42.2</v>
      </c>
      <c r="I8" s="12">
        <f>TME!AB49</f>
        <v>40.5</v>
      </c>
      <c r="J8" s="12">
        <f>TME!AC49</f>
        <v>39</v>
      </c>
      <c r="K8" s="12"/>
      <c r="L8" s="12"/>
      <c r="M8" s="12"/>
      <c r="N8" s="12"/>
      <c r="O8" s="12"/>
      <c r="P8" s="12"/>
    </row>
    <row r="9" spans="1:29" x14ac:dyDescent="0.2">
      <c r="A9" s="17">
        <v>40969</v>
      </c>
      <c r="B9" s="12"/>
      <c r="C9" s="12"/>
      <c r="D9" s="12">
        <f>TME!W50</f>
        <v>46.5</v>
      </c>
      <c r="E9" s="12">
        <f>TME!X50</f>
        <v>45.8</v>
      </c>
      <c r="F9" s="12">
        <f>TME!Y50</f>
        <v>43.4</v>
      </c>
      <c r="G9" s="12">
        <f>TME!Z50</f>
        <v>43.6</v>
      </c>
      <c r="H9" s="12">
        <f>TME!AA50</f>
        <v>42.2</v>
      </c>
      <c r="I9" s="12">
        <f>TME!AB50</f>
        <v>40.5</v>
      </c>
      <c r="J9" s="12">
        <f>TME!AC50</f>
        <v>39</v>
      </c>
      <c r="K9" s="12"/>
      <c r="L9" s="12"/>
      <c r="M9" s="12"/>
      <c r="N9" s="12"/>
      <c r="O9" s="12"/>
      <c r="P9" s="12"/>
    </row>
    <row r="10" spans="1:29" x14ac:dyDescent="0.2">
      <c r="A10" s="17">
        <v>41244</v>
      </c>
      <c r="B10" s="12"/>
      <c r="C10" s="12"/>
      <c r="D10" s="12"/>
      <c r="E10" s="12">
        <f>TME!X51</f>
        <v>45.2</v>
      </c>
      <c r="F10" s="12">
        <f>TME!Y51</f>
        <v>43.1</v>
      </c>
      <c r="G10" s="12">
        <f>TME!Z51</f>
        <v>44.4</v>
      </c>
      <c r="H10" s="12">
        <f>TME!AA51</f>
        <v>43.3</v>
      </c>
      <c r="I10" s="12">
        <f>TME!AB51</f>
        <v>42.2</v>
      </c>
      <c r="J10" s="12">
        <f>TME!AC51</f>
        <v>40.9</v>
      </c>
      <c r="K10" s="12">
        <f>TME!AD51</f>
        <v>39.5</v>
      </c>
      <c r="L10" s="12"/>
      <c r="M10" s="12"/>
      <c r="N10" s="12"/>
      <c r="O10" s="12"/>
      <c r="P10" s="12"/>
    </row>
    <row r="11" spans="1:29" x14ac:dyDescent="0.2">
      <c r="A11" s="17">
        <v>41334</v>
      </c>
      <c r="B11" s="12"/>
      <c r="C11" s="12"/>
      <c r="D11" s="12"/>
      <c r="E11" s="12">
        <f>TME!X52</f>
        <v>45.5</v>
      </c>
      <c r="F11" s="12">
        <f>TME!Y52</f>
        <v>43.6</v>
      </c>
      <c r="G11" s="12">
        <f>TME!Z52</f>
        <v>45.2</v>
      </c>
      <c r="H11" s="12">
        <f>TME!AA52</f>
        <v>44</v>
      </c>
      <c r="I11" s="12">
        <f>TME!AB52</f>
        <v>43.1</v>
      </c>
      <c r="J11" s="12">
        <f>TME!AC52</f>
        <v>41.8</v>
      </c>
      <c r="K11" s="12">
        <f>TME!AD52</f>
        <v>40.5</v>
      </c>
      <c r="L11" s="12"/>
      <c r="M11" s="12"/>
      <c r="N11" s="12"/>
      <c r="O11" s="12"/>
      <c r="P11" s="12"/>
    </row>
    <row r="12" spans="1:29" ht="14.25" x14ac:dyDescent="0.2">
      <c r="A12" s="17" t="s">
        <v>63</v>
      </c>
      <c r="B12" s="12"/>
      <c r="C12" s="12"/>
      <c r="D12" s="12"/>
      <c r="E12" s="12"/>
      <c r="F12" s="12">
        <f>TME!Y53</f>
        <v>42.9</v>
      </c>
      <c r="G12" s="12">
        <f>TME!Z53</f>
        <v>43.7</v>
      </c>
      <c r="H12" s="12">
        <f>TME!AA53</f>
        <v>42.7</v>
      </c>
      <c r="I12" s="12">
        <f>TME!AB53</f>
        <v>41.9</v>
      </c>
      <c r="J12" s="12">
        <f>TME!AC53</f>
        <v>40.700000000000003</v>
      </c>
      <c r="K12" s="12">
        <f>TME!AD53</f>
        <v>39.5</v>
      </c>
      <c r="L12" s="12">
        <f>TME!AE53</f>
        <v>38.4</v>
      </c>
      <c r="M12" s="12"/>
      <c r="N12" s="12"/>
      <c r="O12" s="12"/>
      <c r="P12" s="12"/>
    </row>
    <row r="13" spans="1:29" ht="14.25" x14ac:dyDescent="0.2">
      <c r="A13" s="17" t="s">
        <v>64</v>
      </c>
      <c r="B13" s="12"/>
      <c r="C13" s="12"/>
      <c r="D13" s="12"/>
      <c r="E13" s="12"/>
      <c r="F13" s="12">
        <f>TME!Y54</f>
        <v>42.9</v>
      </c>
      <c r="G13" s="12">
        <f>TME!Z54</f>
        <v>43.5</v>
      </c>
      <c r="H13" s="12">
        <f>TME!AA54</f>
        <v>42.5</v>
      </c>
      <c r="I13" s="12">
        <f>TME!AB54</f>
        <v>41.6</v>
      </c>
      <c r="J13" s="12">
        <f>TME!AC54</f>
        <v>40.200000000000003</v>
      </c>
      <c r="K13" s="12">
        <f>TME!AD54</f>
        <v>38.9</v>
      </c>
      <c r="L13" s="12">
        <f>TME!AE54</f>
        <v>38</v>
      </c>
      <c r="M13" s="12"/>
      <c r="N13" s="12"/>
      <c r="O13" s="12"/>
      <c r="P13" s="12"/>
    </row>
    <row r="14" spans="1:29" x14ac:dyDescent="0.2">
      <c r="A14" s="17">
        <v>41977</v>
      </c>
      <c r="B14" s="12"/>
      <c r="C14" s="12"/>
      <c r="D14" s="12"/>
      <c r="E14" s="12"/>
      <c r="F14" s="12"/>
      <c r="G14" s="12">
        <f>TME!Z55</f>
        <v>41.5</v>
      </c>
      <c r="H14" s="12">
        <f>TME!AA55</f>
        <v>40.5</v>
      </c>
      <c r="I14" s="12">
        <f>TME!AB55</f>
        <v>39.5</v>
      </c>
      <c r="J14" s="12">
        <f>TME!AC55</f>
        <v>38.200000000000003</v>
      </c>
      <c r="K14" s="12">
        <f>TME!AD55</f>
        <v>36.9</v>
      </c>
      <c r="L14" s="12">
        <f>TME!AE55</f>
        <v>36</v>
      </c>
      <c r="M14" s="12">
        <f>TME!AF55</f>
        <v>35.200000000000003</v>
      </c>
      <c r="N14" s="12"/>
      <c r="O14" s="12"/>
      <c r="P14" s="12"/>
    </row>
    <row r="15" spans="1:29" x14ac:dyDescent="0.2">
      <c r="A15" s="30" t="s">
        <v>70</v>
      </c>
      <c r="B15" s="12"/>
      <c r="C15" s="12"/>
      <c r="D15" s="12"/>
      <c r="E15" s="12"/>
      <c r="F15" s="12"/>
      <c r="G15" s="12">
        <f>TME!Z56</f>
        <v>41.7</v>
      </c>
      <c r="H15" s="12">
        <f>TME!AA56</f>
        <v>40.700000000000003</v>
      </c>
      <c r="I15" s="12">
        <f>TME!AB56</f>
        <v>39.6</v>
      </c>
      <c r="J15" s="12">
        <f>TME!AC56</f>
        <v>38.1</v>
      </c>
      <c r="K15" s="12">
        <f>TME!AD56</f>
        <v>36.799999999999997</v>
      </c>
      <c r="L15" s="12">
        <f>TME!AE56</f>
        <v>36</v>
      </c>
      <c r="M15" s="12">
        <f>TME!AF56</f>
        <v>36</v>
      </c>
      <c r="N15" s="12"/>
      <c r="O15" s="12"/>
      <c r="P15" s="12"/>
    </row>
    <row r="16" spans="1:29" x14ac:dyDescent="0.2">
      <c r="A16" s="28" t="s">
        <v>74</v>
      </c>
      <c r="B16" s="12"/>
      <c r="C16" s="12"/>
      <c r="D16" s="12"/>
      <c r="E16" s="12"/>
      <c r="F16" s="12"/>
      <c r="G16" s="12"/>
      <c r="H16" s="12">
        <f>TME!AA57</f>
        <v>40.700000000000003</v>
      </c>
      <c r="I16" s="12">
        <f>TME!AB57</f>
        <v>39.6</v>
      </c>
      <c r="J16" s="12">
        <f>TME!AC57</f>
        <v>38.700000000000003</v>
      </c>
      <c r="K16" s="12">
        <f>TME!AD57</f>
        <v>37.799999999999997</v>
      </c>
      <c r="L16" s="12">
        <f>TME!AE57</f>
        <v>37</v>
      </c>
      <c r="M16" s="12">
        <f>TME!AF57</f>
        <v>36.299999999999997</v>
      </c>
      <c r="N16" s="12">
        <f>TME!AG57</f>
        <v>36.299999999999997</v>
      </c>
      <c r="O16" s="12"/>
      <c r="P16" s="12"/>
    </row>
    <row r="17" spans="1:21" x14ac:dyDescent="0.2">
      <c r="A17" s="28" t="s">
        <v>75</v>
      </c>
      <c r="B17" s="12"/>
      <c r="C17" s="12"/>
      <c r="D17" s="12"/>
      <c r="E17" s="12"/>
      <c r="F17" s="12"/>
      <c r="G17" s="12"/>
      <c r="H17" s="12">
        <f>TME!AA58</f>
        <v>40.9</v>
      </c>
      <c r="I17" s="12">
        <f>TME!AB58</f>
        <v>39.700000000000003</v>
      </c>
      <c r="J17" s="12">
        <f>TME!AC58</f>
        <v>39.1</v>
      </c>
      <c r="K17" s="12">
        <f>TME!AD58</f>
        <v>38.1</v>
      </c>
      <c r="L17" s="12">
        <f>TME!AE58</f>
        <v>37.200000000000003</v>
      </c>
      <c r="M17" s="12">
        <f>TME!AF58</f>
        <v>36.5</v>
      </c>
      <c r="N17" s="12">
        <f>TME!AG58</f>
        <v>36.4</v>
      </c>
      <c r="O17" s="12"/>
      <c r="P17" s="12"/>
    </row>
    <row r="18" spans="1:21" x14ac:dyDescent="0.2">
      <c r="A18" s="28" t="s">
        <v>76</v>
      </c>
      <c r="B18" s="12"/>
      <c r="C18" s="12"/>
      <c r="D18" s="12"/>
      <c r="E18" s="12"/>
      <c r="F18" s="12"/>
      <c r="G18" s="12"/>
      <c r="H18" s="12">
        <f>TME!AA59</f>
        <v>40.760200271628769</v>
      </c>
      <c r="I18" s="12">
        <f>TME!AB59</f>
        <v>40.196856793761526</v>
      </c>
      <c r="J18" s="12">
        <f>TME!AC59</f>
        <v>39.733785744226118</v>
      </c>
      <c r="K18" s="12">
        <f>TME!AD59</f>
        <v>38.82352899999119</v>
      </c>
      <c r="L18" s="12">
        <f>TME!AE59</f>
        <v>38.025961149393446</v>
      </c>
      <c r="M18" s="12">
        <f>TME!AF59</f>
        <v>37.018253117403503</v>
      </c>
      <c r="N18" s="12">
        <f>TME!AG59</f>
        <v>36.867409044137936</v>
      </c>
      <c r="O18" s="12"/>
      <c r="P18" s="12"/>
    </row>
    <row r="19" spans="1:21" x14ac:dyDescent="0.2">
      <c r="A19" s="30" t="s">
        <v>167</v>
      </c>
      <c r="B19" s="12"/>
      <c r="C19" s="12"/>
      <c r="D19" s="12"/>
      <c r="E19" s="12"/>
      <c r="F19" s="12"/>
      <c r="G19" s="12"/>
      <c r="H19" s="12"/>
      <c r="I19" s="12">
        <f>TME!AB60</f>
        <v>40.147397542028578</v>
      </c>
      <c r="J19" s="12">
        <f>TME!AC60</f>
        <v>39.912304038108502</v>
      </c>
      <c r="K19" s="12">
        <f>TME!AD60</f>
        <v>39.821443439058989</v>
      </c>
      <c r="L19" s="12">
        <f>TME!AE60</f>
        <v>39.095110122578461</v>
      </c>
      <c r="M19" s="12">
        <f>TME!AF60</f>
        <v>38.017158313574264</v>
      </c>
      <c r="N19" s="12">
        <f>TME!AG60</f>
        <v>37.967314806606453</v>
      </c>
      <c r="O19" s="12">
        <f>TME!AH60</f>
        <v>37.784463541829425</v>
      </c>
      <c r="P19" s="12"/>
    </row>
    <row r="20" spans="1:21" x14ac:dyDescent="0.2">
      <c r="A20" s="30" t="s">
        <v>436</v>
      </c>
      <c r="B20" s="12"/>
      <c r="C20" s="12"/>
      <c r="D20" s="12"/>
      <c r="E20" s="12"/>
      <c r="F20" s="12"/>
      <c r="G20" s="12"/>
      <c r="H20" s="12"/>
      <c r="I20" s="12">
        <f>TME!$AB$61</f>
        <v>39.979393513888425</v>
      </c>
      <c r="J20" s="12">
        <f>TME!$AC$61</f>
        <v>39.343035520344102</v>
      </c>
      <c r="K20" s="12">
        <f>TME!$AD$61</f>
        <v>39.552803246680732</v>
      </c>
      <c r="L20" s="12">
        <f>TME!$AE$61</f>
        <v>39.002801558391745</v>
      </c>
      <c r="M20" s="12">
        <f>TME!$AF$61</f>
        <v>38.193082605868973</v>
      </c>
      <c r="N20" s="12">
        <f>TME!$AG$61</f>
        <v>38.001955317151292</v>
      </c>
      <c r="O20" s="12">
        <f>TME!$AH$61</f>
        <v>37.87558931528325</v>
      </c>
      <c r="P20" s="12"/>
    </row>
    <row r="21" spans="1:21" x14ac:dyDescent="0.2">
      <c r="A21" s="30" t="s">
        <v>444</v>
      </c>
      <c r="B21" s="12"/>
      <c r="C21" s="12"/>
      <c r="D21" s="12"/>
      <c r="E21" s="12"/>
      <c r="F21" s="12"/>
      <c r="G21" s="12"/>
      <c r="H21" s="12"/>
      <c r="I21" s="12"/>
      <c r="J21" s="12">
        <f>TME!AC62</f>
        <v>38.984354574462394</v>
      </c>
      <c r="K21" s="12">
        <f>TME!AD62</f>
        <v>38.925530546108384</v>
      </c>
      <c r="L21" s="12">
        <f>TME!AE62</f>
        <v>38.529591789478538</v>
      </c>
      <c r="M21" s="12">
        <f>TME!AF62</f>
        <v>38.312794654215452</v>
      </c>
      <c r="N21" s="12">
        <f>TME!AG62</f>
        <v>38.21505119112377</v>
      </c>
      <c r="O21" s="12">
        <f>TME!AH62</f>
        <v>37.919604868086537</v>
      </c>
      <c r="P21" s="12">
        <f>TME!AI62</f>
        <v>37.748635063602052</v>
      </c>
    </row>
    <row r="22" spans="1:21" x14ac:dyDescent="0.2">
      <c r="A22" s="30" t="str">
        <f>TME!A63</f>
        <v>March 2018</v>
      </c>
      <c r="B22" s="12"/>
      <c r="C22" s="12"/>
      <c r="D22" s="12"/>
      <c r="E22" s="12"/>
      <c r="F22" s="12"/>
      <c r="G22" s="12"/>
      <c r="H22" s="12"/>
      <c r="I22" s="12"/>
      <c r="J22" s="12">
        <f>TME!AC63</f>
        <v>38.867772014257916</v>
      </c>
      <c r="K22" s="12">
        <f>TME!AD63</f>
        <v>38.816004414592413</v>
      </c>
      <c r="L22" s="12">
        <f>TME!AE63</f>
        <v>38.414374511234804</v>
      </c>
      <c r="M22" s="12">
        <f>TME!AF63</f>
        <v>38.310944518189203</v>
      </c>
      <c r="N22" s="12">
        <f>TME!AG63</f>
        <v>38.085358231369675</v>
      </c>
      <c r="O22" s="12">
        <f>TME!AH63</f>
        <v>37.77847819927976</v>
      </c>
      <c r="P22" s="12">
        <f>TME!AI63</f>
        <v>37.589564996400696</v>
      </c>
    </row>
    <row r="23" spans="1:21" x14ac:dyDescent="0.2">
      <c r="A23" s="30" t="s">
        <v>532</v>
      </c>
      <c r="B23" s="12"/>
      <c r="C23" s="12"/>
      <c r="D23" s="12"/>
      <c r="E23" s="12"/>
      <c r="F23" s="12"/>
      <c r="G23" s="12"/>
      <c r="H23" s="12"/>
      <c r="I23" s="12"/>
      <c r="J23" s="12"/>
      <c r="K23" s="12">
        <f>TME!AD64</f>
        <v>38.526796829234797</v>
      </c>
      <c r="L23" s="12">
        <f>TME!AE64</f>
        <v>38.228287754651177</v>
      </c>
      <c r="M23" s="12">
        <f>TME!AF64</f>
        <v>38.286808083053586</v>
      </c>
      <c r="N23" s="12">
        <f>TME!AG64</f>
        <v>38.146951337664625</v>
      </c>
      <c r="O23" s="12">
        <f>TME!AH64</f>
        <v>38.010956089288939</v>
      </c>
      <c r="P23" s="12">
        <f>TME!AI64</f>
        <v>37.897634157959104</v>
      </c>
      <c r="Q23" s="12">
        <f>TME!AJ64</f>
        <v>37.941696002395545</v>
      </c>
    </row>
    <row r="24" spans="1:21" x14ac:dyDescent="0.2">
      <c r="A24" s="218" t="s">
        <v>547</v>
      </c>
      <c r="B24" s="12"/>
      <c r="C24" s="12"/>
      <c r="D24" s="12"/>
      <c r="E24" s="12"/>
      <c r="F24" s="12"/>
      <c r="G24" s="12"/>
      <c r="H24" s="12"/>
      <c r="I24" s="12"/>
      <c r="J24" s="12"/>
      <c r="K24" s="12">
        <f>TME!AD65</f>
        <v>38.466153423363799</v>
      </c>
      <c r="L24" s="12">
        <f>TME!AE65</f>
        <v>38.104066934381855</v>
      </c>
      <c r="M24" s="12">
        <f>TME!AF65</f>
        <v>38.217625553190246</v>
      </c>
      <c r="N24" s="12">
        <f>TME!AG65</f>
        <v>38.033623014528793</v>
      </c>
      <c r="O24" s="12">
        <f>TME!AH65</f>
        <v>37.859511750080863</v>
      </c>
      <c r="P24" s="12">
        <f>TME!AI65</f>
        <v>37.745697220613984</v>
      </c>
      <c r="Q24" s="12">
        <f>TME!AJ65</f>
        <v>37.76492795731923</v>
      </c>
    </row>
    <row r="25" spans="1:21" x14ac:dyDescent="0.2">
      <c r="A25" s="218" t="s">
        <v>555</v>
      </c>
      <c r="B25" s="12"/>
      <c r="C25" s="12"/>
      <c r="D25" s="12"/>
      <c r="E25" s="12"/>
      <c r="F25" s="12"/>
      <c r="G25" s="12"/>
      <c r="H25" s="12"/>
      <c r="I25" s="12"/>
      <c r="J25" s="12"/>
      <c r="K25" s="12"/>
      <c r="L25" s="12">
        <f>TME!AE66</f>
        <v>39.279589206757279</v>
      </c>
      <c r="M25" s="12">
        <f>TME!AF66</f>
        <v>39.789384068362139</v>
      </c>
      <c r="N25" s="12">
        <f>TME!AG66</f>
        <v>40.256881343764753</v>
      </c>
      <c r="O25" s="12">
        <f>TME!AH66</f>
        <v>40.829629409967289</v>
      </c>
      <c r="P25" s="12">
        <f>TME!AI66</f>
        <v>40.784620146780107</v>
      </c>
      <c r="Q25" s="12">
        <f>TME!AJ66</f>
        <v>40.790021596208227</v>
      </c>
      <c r="R25" s="12">
        <f>TME!AK66</f>
        <v>40.697527062982289</v>
      </c>
    </row>
    <row r="26" spans="1:21" x14ac:dyDescent="0.2">
      <c r="A26" s="218" t="s">
        <v>578</v>
      </c>
      <c r="B26" s="12"/>
      <c r="C26" s="12"/>
      <c r="D26" s="12"/>
      <c r="E26" s="12"/>
      <c r="F26" s="12"/>
      <c r="G26" s="12"/>
      <c r="H26" s="12"/>
      <c r="I26" s="12"/>
      <c r="J26" s="12"/>
      <c r="K26" s="12"/>
      <c r="L26" s="12"/>
      <c r="M26" s="12">
        <f>TME!AF67</f>
        <v>39.84144632548275</v>
      </c>
      <c r="N26" s="12">
        <f>TME!AG67</f>
        <v>56.273802200281608</v>
      </c>
      <c r="O26" s="12">
        <f>TME!AH67</f>
        <v>45.57741987796819</v>
      </c>
      <c r="P26" s="12">
        <f>TME!AI67</f>
        <v>42.131980655136438</v>
      </c>
      <c r="Q26" s="12">
        <f>TME!AJ67</f>
        <v>42.091375418573037</v>
      </c>
      <c r="R26" s="12">
        <f>TME!AK67</f>
        <v>41.960379781201894</v>
      </c>
      <c r="S26" s="12">
        <f>TME!AL67</f>
        <v>41.945289331524172</v>
      </c>
    </row>
    <row r="27" spans="1:21" x14ac:dyDescent="0.2">
      <c r="A27" s="218" t="s">
        <v>581</v>
      </c>
      <c r="B27" s="12"/>
      <c r="C27" s="12"/>
      <c r="D27" s="12"/>
      <c r="E27" s="12"/>
      <c r="F27" s="12"/>
      <c r="G27" s="12"/>
      <c r="H27" s="12"/>
      <c r="I27" s="12"/>
      <c r="J27" s="12"/>
      <c r="K27" s="12"/>
      <c r="L27" s="12"/>
      <c r="M27" s="12">
        <f>TME!AF68</f>
        <v>39.802039227958382</v>
      </c>
      <c r="N27" s="12">
        <f>TME!AG68</f>
        <v>54.417248971050412</v>
      </c>
      <c r="O27" s="12">
        <f>TME!AH68</f>
        <v>46.512284496313164</v>
      </c>
      <c r="P27" s="12">
        <f>TME!AI68</f>
        <v>41.782790084882464</v>
      </c>
      <c r="Q27" s="12">
        <f>TME!AJ68</f>
        <v>41.885583545628371</v>
      </c>
      <c r="R27" s="12">
        <f>TME!AK68</f>
        <v>41.879975739722951</v>
      </c>
      <c r="S27" s="12">
        <f>TME!AL68</f>
        <v>41.913084665555672</v>
      </c>
    </row>
    <row r="28" spans="1:21" x14ac:dyDescent="0.2">
      <c r="A28" s="218" t="s">
        <v>584</v>
      </c>
      <c r="B28" s="12"/>
      <c r="C28" s="12"/>
      <c r="D28" s="12"/>
      <c r="E28" s="12"/>
      <c r="F28" s="12"/>
      <c r="G28" s="12"/>
      <c r="H28" s="12"/>
      <c r="I28" s="12"/>
      <c r="J28" s="12"/>
      <c r="K28" s="12"/>
      <c r="L28" s="12"/>
      <c r="M28" s="12"/>
      <c r="N28" s="12">
        <f>TME!AG69</f>
        <v>53.135921622328596</v>
      </c>
      <c r="O28" s="12">
        <f>TME!AH69</f>
        <v>45.092836682871337</v>
      </c>
      <c r="P28" s="12">
        <f>TME!AI69</f>
        <v>42.142604261842486</v>
      </c>
      <c r="Q28" s="12">
        <f>TME!AJ69</f>
        <v>41.946513969340216</v>
      </c>
      <c r="R28" s="12">
        <f>TME!AK69</f>
        <v>41.587460253816829</v>
      </c>
      <c r="S28" s="12">
        <f>TME!AL69</f>
        <v>41.591238576539403</v>
      </c>
      <c r="T28" s="12">
        <f>TME!AM69</f>
        <v>41.579515519762232</v>
      </c>
    </row>
    <row r="29" spans="1:21" x14ac:dyDescent="0.2">
      <c r="A29" s="218" t="s">
        <v>595</v>
      </c>
      <c r="B29" s="12"/>
      <c r="C29" s="12"/>
      <c r="D29" s="12"/>
      <c r="E29" s="12"/>
      <c r="F29" s="12"/>
      <c r="G29" s="12"/>
      <c r="H29" s="12"/>
      <c r="I29" s="12"/>
      <c r="J29" s="12"/>
      <c r="K29" s="12"/>
      <c r="L29" s="12"/>
      <c r="M29" s="12"/>
      <c r="N29" s="12">
        <f>TME!AG70</f>
        <v>52.055856203285288</v>
      </c>
      <c r="O29" s="12">
        <f>TME!AH70</f>
        <v>43.449483238999399</v>
      </c>
      <c r="P29" s="12">
        <f>TME!AI70</f>
        <v>43.236585911742949</v>
      </c>
      <c r="Q29" s="12">
        <f>TME!AJ70</f>
        <v>41.971204207953328</v>
      </c>
      <c r="R29" s="12">
        <f>TME!AK70</f>
        <v>41.338005878501434</v>
      </c>
      <c r="S29" s="12">
        <f>TME!AL70</f>
        <v>41.244886897600495</v>
      </c>
      <c r="T29" s="12">
        <f>TME!AM70</f>
        <v>41.147441562573029</v>
      </c>
    </row>
    <row r="30" spans="1:21" x14ac:dyDescent="0.2">
      <c r="A30" s="218" t="s">
        <v>605</v>
      </c>
      <c r="B30" s="12"/>
      <c r="C30" s="12"/>
      <c r="D30" s="12"/>
      <c r="E30" s="12"/>
      <c r="F30" s="12"/>
      <c r="G30" s="12"/>
      <c r="H30" s="12"/>
      <c r="I30" s="12"/>
      <c r="J30" s="12"/>
      <c r="K30" s="12"/>
      <c r="L30" s="12"/>
      <c r="M30" s="12"/>
      <c r="N30" s="12"/>
      <c r="O30" s="12">
        <f>TME!AH71</f>
        <v>44.706398629877356</v>
      </c>
      <c r="P30" s="12">
        <f>TME!AI71</f>
        <v>47.330991879203772</v>
      </c>
      <c r="Q30" s="12">
        <f>TME!AJ71</f>
        <v>47.158253471769775</v>
      </c>
      <c r="R30" s="12">
        <f>TME!AK71</f>
        <v>44.913812923202769</v>
      </c>
      <c r="S30" s="12">
        <f>TME!AL71</f>
        <v>44.197852622558877</v>
      </c>
      <c r="T30" s="12">
        <f>TME!AM71</f>
        <v>44.013472598282007</v>
      </c>
      <c r="U30" s="12">
        <f>TME!AN71</f>
        <v>43.422417493336056</v>
      </c>
    </row>
    <row r="31" spans="1:21" x14ac:dyDescent="0.2">
      <c r="B31" s="12"/>
      <c r="C31" s="12"/>
      <c r="D31" s="12"/>
      <c r="E31" s="12"/>
      <c r="F31" s="12"/>
      <c r="G31" s="12"/>
      <c r="H31" s="12"/>
      <c r="I31" s="12"/>
      <c r="J31" s="12"/>
      <c r="K31" s="12"/>
      <c r="L31" s="12"/>
      <c r="M31" s="12"/>
      <c r="N31" s="12"/>
      <c r="O31" s="12"/>
    </row>
    <row r="32" spans="1:21" x14ac:dyDescent="0.2">
      <c r="A32" s="17" t="s">
        <v>287</v>
      </c>
      <c r="B32" s="12">
        <f>TME!U73</f>
        <v>43.480712949524879</v>
      </c>
      <c r="C32" s="12">
        <f>TME!V73</f>
        <v>46.362558611851043</v>
      </c>
      <c r="D32" s="12">
        <f>TME!W73</f>
        <v>45.704193995120441</v>
      </c>
      <c r="E32" s="12">
        <f>TME!X73</f>
        <v>44.647267601319172</v>
      </c>
      <c r="F32" s="12">
        <f>TME!Y73</f>
        <v>44.048204296162737</v>
      </c>
      <c r="G32" s="12">
        <f>TME!Z73</f>
        <v>42.428697034930593</v>
      </c>
      <c r="H32" s="12">
        <f>TME!AA73</f>
        <v>41.979650268644811</v>
      </c>
      <c r="I32" s="12">
        <f>TME!AB73</f>
        <v>41.061432619208595</v>
      </c>
      <c r="J32" s="12">
        <f>TME!AC73</f>
        <v>40.158364274411731</v>
      </c>
      <c r="K32" s="12">
        <f>TME!AD73</f>
        <v>39.922869336757131</v>
      </c>
      <c r="L32" s="12">
        <f>TME!AE73</f>
        <v>39.403101750763128</v>
      </c>
      <c r="M32" s="12">
        <f>TME!AF73</f>
        <v>39.61029117244734</v>
      </c>
      <c r="N32" s="12">
        <f>TME!AG73</f>
        <v>53.036749834654508</v>
      </c>
      <c r="O32" s="12">
        <f>TME!AH73</f>
        <v>44.706398629877356</v>
      </c>
    </row>
    <row r="33" spans="1:1" x14ac:dyDescent="0.2">
      <c r="A33" s="41" t="s">
        <v>288</v>
      </c>
    </row>
    <row r="61" spans="47:53" x14ac:dyDescent="0.2">
      <c r="AU61" s="22"/>
      <c r="AV61" s="22"/>
      <c r="AW61" s="22"/>
      <c r="AX61" s="22"/>
      <c r="AY61" s="22"/>
      <c r="AZ61" s="22"/>
      <c r="BA61" s="22"/>
    </row>
  </sheetData>
  <phoneticPr fontId="111" type="noConversion"/>
  <hyperlinks>
    <hyperlink ref="A4" location="Contents!A1" display="Back to contents" xr:uid="{00000000-0004-0000-0400-000000000000}"/>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5"/>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123</v>
      </c>
      <c r="B1" s="170" t="s">
        <v>122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1.9</v>
      </c>
      <c r="C5" s="111">
        <v>1.9</v>
      </c>
      <c r="D5" s="111">
        <v>2.2999999999999998</v>
      </c>
      <c r="E5" s="111">
        <v>2.9</v>
      </c>
      <c r="F5" s="111">
        <v>3</v>
      </c>
      <c r="G5" s="111">
        <v>3.3</v>
      </c>
      <c r="H5" s="111">
        <v>3.5</v>
      </c>
      <c r="I5" s="111">
        <v>3.8</v>
      </c>
      <c r="J5" s="111"/>
      <c r="K5" s="111"/>
      <c r="L5" s="111"/>
      <c r="M5" s="111"/>
      <c r="N5" s="111"/>
      <c r="O5" s="111"/>
      <c r="P5" s="111"/>
      <c r="Q5" s="111"/>
      <c r="R5" s="3"/>
      <c r="S5" s="3"/>
      <c r="T5" s="304"/>
      <c r="U5" s="3"/>
      <c r="V5" s="3"/>
      <c r="W5" s="3"/>
      <c r="X5" s="3"/>
      <c r="Y5" s="3"/>
      <c r="Z5" s="3"/>
      <c r="AA5" s="3"/>
      <c r="AB5" s="3"/>
      <c r="AC5" s="3"/>
      <c r="AD5" s="4"/>
      <c r="AE5" s="5"/>
      <c r="AF5" s="5"/>
      <c r="AG5" s="2"/>
      <c r="AH5" s="2"/>
      <c r="AI5" s="2"/>
    </row>
    <row r="6" spans="1:39" x14ac:dyDescent="0.2">
      <c r="A6" s="110" t="s">
        <v>86</v>
      </c>
      <c r="B6" s="111"/>
      <c r="C6" s="111">
        <v>1.9</v>
      </c>
      <c r="D6" s="111">
        <v>2.2000000000000002</v>
      </c>
      <c r="E6" s="111">
        <v>2.6</v>
      </c>
      <c r="F6" s="111">
        <v>2.8</v>
      </c>
      <c r="G6" s="111">
        <v>3</v>
      </c>
      <c r="H6" s="111">
        <v>3.3</v>
      </c>
      <c r="I6" s="111">
        <v>3.6</v>
      </c>
      <c r="J6" s="111"/>
      <c r="K6" s="111"/>
      <c r="L6" s="111"/>
      <c r="M6" s="111"/>
      <c r="N6" s="111"/>
      <c r="O6" s="111"/>
      <c r="P6" s="111"/>
      <c r="Q6" s="111"/>
      <c r="R6" s="3"/>
      <c r="S6" s="3"/>
      <c r="T6" s="304"/>
      <c r="U6" s="3"/>
      <c r="V6" s="3"/>
      <c r="W6" s="3"/>
      <c r="X6" s="3"/>
      <c r="Y6" s="3"/>
      <c r="Z6" s="3"/>
      <c r="AA6" s="3"/>
      <c r="AB6" s="3"/>
      <c r="AC6" s="3"/>
      <c r="AD6" s="4"/>
      <c r="AE6" s="5"/>
      <c r="AF6" s="5"/>
      <c r="AG6" s="2"/>
      <c r="AH6" s="2"/>
      <c r="AI6" s="2"/>
    </row>
    <row r="7" spans="1:39" x14ac:dyDescent="0.2">
      <c r="A7" s="110" t="s">
        <v>87</v>
      </c>
      <c r="B7" s="111"/>
      <c r="C7" s="111">
        <v>1.9</v>
      </c>
      <c r="D7" s="111">
        <v>2.2000000000000002</v>
      </c>
      <c r="E7" s="111">
        <v>2.5</v>
      </c>
      <c r="F7" s="111">
        <v>2.8</v>
      </c>
      <c r="G7" s="111">
        <v>3.1</v>
      </c>
      <c r="H7" s="111">
        <v>3.3</v>
      </c>
      <c r="I7" s="111">
        <v>3.6</v>
      </c>
      <c r="J7" s="111"/>
      <c r="K7" s="111"/>
      <c r="L7" s="111"/>
      <c r="M7" s="111"/>
      <c r="N7" s="111"/>
      <c r="O7" s="111"/>
      <c r="P7" s="111"/>
      <c r="Q7" s="111"/>
      <c r="R7" s="3"/>
      <c r="S7" s="3"/>
      <c r="T7" s="304"/>
      <c r="U7" s="3"/>
      <c r="V7" s="3"/>
      <c r="W7" s="3"/>
      <c r="X7" s="3"/>
      <c r="Y7" s="3"/>
      <c r="Z7" s="3"/>
      <c r="AA7" s="3"/>
      <c r="AB7" s="3"/>
      <c r="AC7" s="3"/>
      <c r="AD7" s="4"/>
      <c r="AE7" s="5"/>
      <c r="AF7" s="5"/>
      <c r="AG7" s="2"/>
      <c r="AH7" s="2"/>
      <c r="AI7" s="2"/>
    </row>
    <row r="8" spans="1:39" x14ac:dyDescent="0.2">
      <c r="A8" s="110" t="s">
        <v>88</v>
      </c>
      <c r="B8" s="111"/>
      <c r="C8" s="111"/>
      <c r="D8" s="111">
        <v>2.2000000000000002</v>
      </c>
      <c r="E8" s="111">
        <v>2.6</v>
      </c>
      <c r="F8" s="111">
        <v>2.8</v>
      </c>
      <c r="G8" s="111">
        <v>2.9</v>
      </c>
      <c r="H8" s="111">
        <v>3.2</v>
      </c>
      <c r="I8" s="111">
        <v>3.4</v>
      </c>
      <c r="J8" s="111">
        <v>3.8</v>
      </c>
      <c r="K8" s="111"/>
      <c r="L8" s="111"/>
      <c r="M8" s="111"/>
      <c r="N8" s="111"/>
      <c r="O8" s="111"/>
      <c r="P8" s="111"/>
      <c r="Q8" s="111"/>
      <c r="R8" s="3"/>
      <c r="S8" s="3"/>
      <c r="T8" s="304"/>
      <c r="U8" s="3"/>
      <c r="V8" s="3"/>
      <c r="W8" s="3"/>
      <c r="X8" s="3"/>
      <c r="Y8" s="3"/>
      <c r="Z8" s="3"/>
      <c r="AA8" s="3"/>
      <c r="AB8" s="3"/>
      <c r="AC8" s="3"/>
      <c r="AD8" s="4"/>
      <c r="AE8" s="5"/>
      <c r="AF8" s="5"/>
      <c r="AG8" s="2"/>
      <c r="AH8" s="2"/>
      <c r="AI8" s="2"/>
    </row>
    <row r="9" spans="1:39" x14ac:dyDescent="0.2">
      <c r="A9" s="110" t="s">
        <v>89</v>
      </c>
      <c r="B9" s="111"/>
      <c r="C9" s="111"/>
      <c r="D9" s="111">
        <v>2.2000000000000002</v>
      </c>
      <c r="E9" s="111">
        <v>2.7</v>
      </c>
      <c r="F9" s="111">
        <v>2.9</v>
      </c>
      <c r="G9" s="111">
        <v>3</v>
      </c>
      <c r="H9" s="111">
        <v>3.3</v>
      </c>
      <c r="I9" s="111">
        <v>3.5</v>
      </c>
      <c r="J9" s="111">
        <v>3.9</v>
      </c>
      <c r="K9" s="111"/>
      <c r="L9" s="111"/>
      <c r="M9" s="111"/>
      <c r="N9" s="111"/>
      <c r="O9" s="111"/>
      <c r="P9" s="111"/>
      <c r="Q9" s="111"/>
      <c r="R9" s="3"/>
      <c r="S9" s="3"/>
      <c r="T9" s="304"/>
      <c r="U9" s="3"/>
      <c r="V9" s="3"/>
      <c r="W9" s="3"/>
      <c r="X9" s="3"/>
      <c r="Y9" s="3"/>
      <c r="Z9" s="3"/>
      <c r="AA9" s="3"/>
      <c r="AB9" s="3"/>
      <c r="AC9" s="3"/>
      <c r="AD9" s="4"/>
      <c r="AE9" s="5"/>
      <c r="AF9" s="5"/>
      <c r="AG9" s="2"/>
      <c r="AH9" s="2"/>
      <c r="AI9" s="2"/>
    </row>
    <row r="10" spans="1:39" x14ac:dyDescent="0.2">
      <c r="A10" s="110" t="s">
        <v>90</v>
      </c>
      <c r="B10" s="111"/>
      <c r="C10" s="111"/>
      <c r="D10" s="111"/>
      <c r="E10" s="111">
        <v>2.6</v>
      </c>
      <c r="F10" s="111">
        <v>2.9</v>
      </c>
      <c r="G10" s="111">
        <v>2.9</v>
      </c>
      <c r="H10" s="111">
        <v>3.1</v>
      </c>
      <c r="I10" s="111">
        <v>3.3</v>
      </c>
      <c r="J10" s="111">
        <v>3.6</v>
      </c>
      <c r="K10" s="111">
        <v>3.9</v>
      </c>
      <c r="L10" s="111"/>
      <c r="M10" s="111"/>
      <c r="N10" s="111"/>
      <c r="O10" s="111"/>
      <c r="P10" s="111"/>
      <c r="Q10" s="111"/>
      <c r="R10" s="3"/>
      <c r="S10" s="3"/>
      <c r="T10" s="304"/>
      <c r="U10" s="3"/>
      <c r="V10" s="3"/>
      <c r="W10" s="3"/>
      <c r="X10" s="3"/>
      <c r="Y10" s="3"/>
      <c r="Z10" s="3"/>
      <c r="AA10" s="3"/>
      <c r="AB10" s="3"/>
      <c r="AC10" s="3"/>
      <c r="AD10" s="4"/>
      <c r="AE10" s="5"/>
      <c r="AF10" s="5"/>
      <c r="AG10" s="2"/>
      <c r="AH10" s="2"/>
      <c r="AI10" s="2"/>
    </row>
    <row r="11" spans="1:39" x14ac:dyDescent="0.2">
      <c r="A11" s="110" t="s">
        <v>91</v>
      </c>
      <c r="B11" s="111"/>
      <c r="C11" s="111"/>
      <c r="D11" s="111"/>
      <c r="E11" s="111">
        <v>2.6</v>
      </c>
      <c r="F11" s="111">
        <v>2.8</v>
      </c>
      <c r="G11" s="111">
        <v>2.9</v>
      </c>
      <c r="H11" s="111">
        <v>3</v>
      </c>
      <c r="I11" s="111">
        <v>3.3</v>
      </c>
      <c r="J11" s="111">
        <v>3.5</v>
      </c>
      <c r="K11" s="111">
        <v>3.8</v>
      </c>
      <c r="L11" s="111"/>
      <c r="M11" s="111"/>
      <c r="N11" s="111"/>
      <c r="O11" s="111"/>
      <c r="P11" s="111"/>
      <c r="Q11" s="111"/>
      <c r="R11" s="3"/>
      <c r="S11" s="3"/>
      <c r="T11" s="304"/>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2.8</v>
      </c>
      <c r="G12" s="111">
        <v>3.1</v>
      </c>
      <c r="H12" s="111">
        <v>3.2</v>
      </c>
      <c r="I12" s="111">
        <v>3.4</v>
      </c>
      <c r="J12" s="111">
        <v>3.7</v>
      </c>
      <c r="K12" s="111">
        <v>3.9</v>
      </c>
      <c r="L12" s="111">
        <v>4.3</v>
      </c>
      <c r="M12" s="111"/>
      <c r="N12" s="111"/>
      <c r="O12" s="111"/>
      <c r="P12" s="111"/>
      <c r="Q12" s="111"/>
      <c r="R12" s="3"/>
      <c r="S12" s="3"/>
      <c r="T12" s="304"/>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2.8</v>
      </c>
      <c r="G13" s="111">
        <v>3</v>
      </c>
      <c r="H13" s="111">
        <v>3.2</v>
      </c>
      <c r="I13" s="111">
        <v>3.1</v>
      </c>
      <c r="J13" s="111">
        <v>3.3</v>
      </c>
      <c r="K13" s="111">
        <v>3.6</v>
      </c>
      <c r="L13" s="111">
        <v>3.9</v>
      </c>
      <c r="M13" s="111"/>
      <c r="N13" s="111"/>
      <c r="O13" s="111"/>
      <c r="P13" s="111"/>
      <c r="Q13" s="111"/>
      <c r="R13" s="3"/>
      <c r="S13" s="3"/>
      <c r="T13" s="304"/>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v>
      </c>
      <c r="H14" s="111">
        <v>3.2</v>
      </c>
      <c r="I14" s="111">
        <v>3.1</v>
      </c>
      <c r="J14" s="111">
        <v>3.2</v>
      </c>
      <c r="K14" s="111">
        <v>3.4</v>
      </c>
      <c r="L14" s="111">
        <v>3.6</v>
      </c>
      <c r="M14" s="111">
        <v>3.8</v>
      </c>
      <c r="N14" s="111"/>
      <c r="O14" s="111"/>
      <c r="P14" s="111"/>
      <c r="Q14" s="111"/>
      <c r="R14" s="3"/>
      <c r="S14" s="3"/>
      <c r="T14" s="304"/>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v>
      </c>
      <c r="H15" s="111">
        <v>3.2</v>
      </c>
      <c r="I15" s="111">
        <v>3.1</v>
      </c>
      <c r="J15" s="111">
        <v>3.2</v>
      </c>
      <c r="K15" s="111">
        <v>3.4</v>
      </c>
      <c r="L15" s="111">
        <v>3.5</v>
      </c>
      <c r="M15" s="111">
        <v>3.7</v>
      </c>
      <c r="N15" s="111"/>
      <c r="O15" s="111"/>
      <c r="P15" s="111"/>
      <c r="Q15" s="111"/>
      <c r="R15" s="3"/>
      <c r="S15" s="3"/>
      <c r="T15" s="304"/>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3.2</v>
      </c>
      <c r="I16" s="111">
        <v>3.1</v>
      </c>
      <c r="J16" s="111">
        <v>3.2</v>
      </c>
      <c r="K16" s="111">
        <v>3.3</v>
      </c>
      <c r="L16" s="111">
        <v>3.5</v>
      </c>
      <c r="M16" s="111">
        <v>3.7</v>
      </c>
      <c r="N16" s="111">
        <v>3.8</v>
      </c>
      <c r="O16" s="111"/>
      <c r="P16" s="111"/>
      <c r="Q16" s="111"/>
      <c r="R16" s="3"/>
      <c r="S16" s="3"/>
      <c r="T16" s="304"/>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3.2</v>
      </c>
      <c r="I17" s="111">
        <v>3.1</v>
      </c>
      <c r="J17" s="111">
        <v>3.2</v>
      </c>
      <c r="K17" s="111">
        <v>3.3</v>
      </c>
      <c r="L17" s="111">
        <v>3.5</v>
      </c>
      <c r="M17" s="111">
        <v>3.7</v>
      </c>
      <c r="N17" s="111">
        <v>3.8</v>
      </c>
      <c r="O17" s="111"/>
      <c r="P17" s="111"/>
      <c r="Q17" s="111"/>
      <c r="R17" s="3"/>
      <c r="S17" s="3"/>
      <c r="T17" s="304"/>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3.2</v>
      </c>
      <c r="I18" s="111">
        <v>3.1</v>
      </c>
      <c r="J18" s="111">
        <v>3.2</v>
      </c>
      <c r="K18" s="111">
        <v>3.3</v>
      </c>
      <c r="L18" s="111">
        <v>3.5</v>
      </c>
      <c r="M18" s="111">
        <v>3.7</v>
      </c>
      <c r="N18" s="111">
        <v>3.9</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3.0404</v>
      </c>
      <c r="J19" s="111">
        <v>3.227838026238846</v>
      </c>
      <c r="K19" s="111">
        <v>3.3500699044982429</v>
      </c>
      <c r="L19" s="111">
        <v>3.4865719041290077</v>
      </c>
      <c r="M19" s="111">
        <v>3.6531771498215493</v>
      </c>
      <c r="N19" s="111">
        <v>3.8424699655504835</v>
      </c>
      <c r="O19" s="111">
        <v>4.0366874084480058</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3.04</v>
      </c>
      <c r="J20" s="111">
        <v>3.218760608341273</v>
      </c>
      <c r="K20" s="111">
        <v>3.3727152082866954</v>
      </c>
      <c r="L20" s="111">
        <v>3.4990538808329585</v>
      </c>
      <c r="M20" s="111">
        <v>3.651242967048987</v>
      </c>
      <c r="N20" s="111">
        <v>3.832623880101389</v>
      </c>
      <c r="O20" s="111">
        <v>4.0261438418605833</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3.2360000000000002</v>
      </c>
      <c r="K21" s="114">
        <v>3.3262567707705912</v>
      </c>
      <c r="L21" s="114">
        <v>3.498637718052735</v>
      </c>
      <c r="M21" s="114">
        <v>3.638859627605906</v>
      </c>
      <c r="N21" s="114">
        <v>3.760777752576566</v>
      </c>
      <c r="O21" s="114">
        <v>3.8991157529175764</v>
      </c>
      <c r="P21" s="114">
        <v>4.0378734086666839</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3.2360000000000002</v>
      </c>
      <c r="K22" s="111">
        <v>3.3868319903322552</v>
      </c>
      <c r="L22" s="111">
        <v>3.5204608341774382</v>
      </c>
      <c r="M22" s="111">
        <v>3.6665951631132674</v>
      </c>
      <c r="N22" s="111">
        <v>3.7952927785441934</v>
      </c>
      <c r="O22" s="111">
        <v>3.9318065553477366</v>
      </c>
      <c r="P22" s="111">
        <v>4.0731498102978332</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3.36</v>
      </c>
      <c r="L23" s="111">
        <v>3.6593975497052829</v>
      </c>
      <c r="M23" s="111">
        <v>3.8456375328837074</v>
      </c>
      <c r="N23" s="111">
        <v>3.9868306007041348</v>
      </c>
      <c r="O23" s="111">
        <v>4.1747439886998947</v>
      </c>
      <c r="P23" s="111">
        <v>4.3606786832860109</v>
      </c>
      <c r="Q23" s="111">
        <v>4.5647780441731234</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3.36</v>
      </c>
      <c r="L24" s="111">
        <v>3.584164749897488</v>
      </c>
      <c r="M24" s="111">
        <v>3.7492129279300492</v>
      </c>
      <c r="N24" s="111">
        <v>3.890705010304663</v>
      </c>
      <c r="O24" s="111">
        <v>4.0451366674450249</v>
      </c>
      <c r="P24" s="111">
        <v>4.2441322478714048</v>
      </c>
      <c r="Q24" s="111">
        <v>4.4482042233807695</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3.6360000000000001</v>
      </c>
      <c r="M25" s="111">
        <v>3.7984699418358763</v>
      </c>
      <c r="N25" s="111">
        <v>4.0392436145812498</v>
      </c>
      <c r="O25" s="111">
        <v>4.2119749581838324</v>
      </c>
      <c r="P25" s="111">
        <v>4.409733477928679</v>
      </c>
      <c r="Q25" s="111">
        <v>4.6010943976626528</v>
      </c>
      <c r="R25" s="111">
        <v>4.79935083620882</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3.6549999999999998</v>
      </c>
      <c r="N26" s="111">
        <v>0.45980869399911273</v>
      </c>
      <c r="O26" s="111">
        <v>1.8868178479490854</v>
      </c>
      <c r="P26" s="111">
        <v>2.9260133989523776</v>
      </c>
      <c r="Q26" s="111">
        <v>3.9946159646028163</v>
      </c>
      <c r="R26" s="111">
        <v>4.1965204857549008</v>
      </c>
      <c r="S26" s="111">
        <v>4.4320901112156035</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3.6549999999999998</v>
      </c>
      <c r="N27" s="111">
        <v>0.60476138728162243</v>
      </c>
      <c r="O27" s="111">
        <v>1.3482153573792226</v>
      </c>
      <c r="P27" s="111">
        <v>2.0220757747741533</v>
      </c>
      <c r="Q27" s="111">
        <v>3.0955133591922976</v>
      </c>
      <c r="R27" s="111">
        <v>4.2726865056771368</v>
      </c>
      <c r="S27" s="111">
        <v>4.4249254441433177</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0.32600000000000001</v>
      </c>
      <c r="O28" s="111">
        <v>1.0925299172169471</v>
      </c>
      <c r="P28" s="111">
        <v>2.0763662341509206</v>
      </c>
      <c r="Q28" s="111">
        <v>3.2065240669994046</v>
      </c>
      <c r="R28" s="111">
        <v>4.3985225223221125</v>
      </c>
      <c r="S28" s="111">
        <v>4.514509200581843</v>
      </c>
      <c r="T28" s="111">
        <v>4.7742621764514368</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0.32600000000000001</v>
      </c>
      <c r="O29" s="111">
        <v>1.2983762881362009</v>
      </c>
      <c r="P29" s="111">
        <v>2.852113205254188</v>
      </c>
      <c r="Q29" s="111">
        <v>3.6103088840937456</v>
      </c>
      <c r="R29" s="111">
        <v>4.4062882279100268</v>
      </c>
      <c r="S29" s="111">
        <v>4.5852618675169481</v>
      </c>
      <c r="T29" s="111">
        <v>4.7857949645896305</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1.1890000000000001</v>
      </c>
      <c r="P30" s="308">
        <v>3.4890181140496033</v>
      </c>
      <c r="Q30" s="308">
        <v>3.8296759297141296</v>
      </c>
      <c r="R30" s="308">
        <v>4.2750913984738856</v>
      </c>
      <c r="S30" s="308">
        <v>4.4616338939983882</v>
      </c>
      <c r="T30" s="308">
        <v>4.6866495493901335</v>
      </c>
      <c r="U30" s="308">
        <v>4.9930918866658702</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1.835</v>
      </c>
      <c r="C32" s="111">
        <v>1.87</v>
      </c>
      <c r="D32" s="111">
        <v>2.1829999999999998</v>
      </c>
      <c r="E32" s="111">
        <v>2.637</v>
      </c>
      <c r="F32" s="111">
        <v>2.8180000000000001</v>
      </c>
      <c r="G32" s="111">
        <v>3.0030000000000001</v>
      </c>
      <c r="H32" s="111">
        <v>3.2050000000000001</v>
      </c>
      <c r="I32" s="111">
        <v>3.04</v>
      </c>
      <c r="J32" s="111">
        <v>3.2109999999999999</v>
      </c>
      <c r="K32" s="111">
        <v>3.36</v>
      </c>
      <c r="L32" s="111">
        <v>3.6320000000000001</v>
      </c>
      <c r="M32" s="111">
        <v>3.6549999999999998</v>
      </c>
      <c r="N32" s="111">
        <v>0.32900000000000001</v>
      </c>
      <c r="O32" s="308">
        <v>1.1890000000000001</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11"/>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4"/>
      <c r="AE33" s="5"/>
      <c r="AF33" s="5"/>
      <c r="AG33" s="2"/>
      <c r="AH33" s="2"/>
      <c r="AI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000-000000000000}"/>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8" width="9.140625" style="1"/>
    <col min="9" max="9" width="9.42578125" style="1" bestFit="1" customWidth="1"/>
    <col min="10" max="10" width="9.5703125" style="1" bestFit="1" customWidth="1"/>
    <col min="11" max="11" width="9.42578125" style="1" bestFit="1" customWidth="1"/>
    <col min="12" max="12" width="9.5703125" style="1" bestFit="1" customWidth="1"/>
    <col min="13" max="15" width="9.42578125" style="1" bestFit="1" customWidth="1"/>
    <col min="16" max="51" width="9.140625" style="1"/>
    <col min="52" max="52" width="12" style="1" bestFit="1" customWidth="1"/>
    <col min="53" max="16384" width="9.140625" style="1"/>
  </cols>
  <sheetData>
    <row r="1" spans="1:36" s="88" customFormat="1" ht="40.5" customHeight="1" x14ac:dyDescent="0.3">
      <c r="A1" s="169" t="s">
        <v>258</v>
      </c>
      <c r="B1" s="170" t="s">
        <v>242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30.507000000000001</v>
      </c>
      <c r="C5" s="111">
        <v>30.909749999999999</v>
      </c>
      <c r="D5" s="111">
        <v>43.267849999999996</v>
      </c>
      <c r="E5" s="111">
        <v>46.461300000000001</v>
      </c>
      <c r="F5" s="111">
        <v>52.396699999999996</v>
      </c>
      <c r="G5" s="111">
        <v>57.800699999999999</v>
      </c>
      <c r="H5" s="111">
        <v>62.996699999999997</v>
      </c>
      <c r="I5" s="111">
        <v>66.534000000000006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30.942</v>
      </c>
      <c r="D6" s="111">
        <v>42.689</v>
      </c>
      <c r="E6" s="111">
        <v>43.954800000000006</v>
      </c>
      <c r="F6" s="111">
        <v>48.648400000000002</v>
      </c>
      <c r="G6" s="111">
        <v>53.5229</v>
      </c>
      <c r="H6" s="111">
        <v>58.887</v>
      </c>
      <c r="I6" s="111">
        <v>63.099400000000003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30.864000000000001</v>
      </c>
      <c r="D7" s="111">
        <v>43.094499999999996</v>
      </c>
      <c r="E7" s="111">
        <v>48.635199999999998</v>
      </c>
      <c r="F7" s="111">
        <v>50.8566</v>
      </c>
      <c r="G7" s="111">
        <v>56.628300000000003</v>
      </c>
      <c r="H7" s="111">
        <v>62.360999999999997</v>
      </c>
      <c r="I7" s="111">
        <v>66.824799999999996</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42.768999999999998</v>
      </c>
      <c r="E8" s="111">
        <v>47.626063096976132</v>
      </c>
      <c r="F8" s="111">
        <v>47.126595808535988</v>
      </c>
      <c r="G8" s="111">
        <v>50.461035523567539</v>
      </c>
      <c r="H8" s="111">
        <v>56.148889097861684</v>
      </c>
      <c r="I8" s="111">
        <v>61.723087777122132</v>
      </c>
      <c r="J8" s="111">
        <v>65.507030100525043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42.768999999999998</v>
      </c>
      <c r="E9" s="111">
        <v>47.416620000000002</v>
      </c>
      <c r="F9" s="111">
        <v>44.787999999999997</v>
      </c>
      <c r="G9" s="111">
        <v>46.123100000000001</v>
      </c>
      <c r="H9" s="111">
        <v>53.223800000000004</v>
      </c>
      <c r="I9" s="111">
        <v>59.713099999999997</v>
      </c>
      <c r="J9" s="111">
        <v>64.024500000000003</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47.148000000000003</v>
      </c>
      <c r="F10" s="111">
        <v>47.145134350901955</v>
      </c>
      <c r="G10" s="111">
        <v>48.648552480871381</v>
      </c>
      <c r="H10" s="111">
        <v>51.806702564388239</v>
      </c>
      <c r="I10" s="111">
        <v>56.588597571735676</v>
      </c>
      <c r="J10" s="111">
        <v>61.617617537998782</v>
      </c>
      <c r="K10" s="111">
        <v>67.109653255896617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47.948</v>
      </c>
      <c r="F11" s="111">
        <v>46.521793172357462</v>
      </c>
      <c r="G11" s="111">
        <v>49.529649881460884</v>
      </c>
      <c r="H11" s="111">
        <v>51.84688356075025</v>
      </c>
      <c r="I11" s="111">
        <v>57.755239157586836</v>
      </c>
      <c r="J11" s="111">
        <v>64.375974819561947</v>
      </c>
      <c r="K11" s="111">
        <v>71.309857987494496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47.55</v>
      </c>
      <c r="G12" s="111">
        <v>49.517795894943148</v>
      </c>
      <c r="H12" s="111">
        <v>53.876024479245068</v>
      </c>
      <c r="I12" s="111">
        <v>60.019900835204766</v>
      </c>
      <c r="J12" s="111">
        <v>65.322587749866287</v>
      </c>
      <c r="K12" s="111">
        <v>72.53469276577853</v>
      </c>
      <c r="L12" s="111">
        <v>76.925149800268571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47.55</v>
      </c>
      <c r="G13" s="111">
        <v>48.412256240411061</v>
      </c>
      <c r="H13" s="111">
        <v>52.072812139816286</v>
      </c>
      <c r="I13" s="111">
        <v>59.118510495161196</v>
      </c>
      <c r="J13" s="111">
        <v>65.112393553984148</v>
      </c>
      <c r="K13" s="111">
        <v>71.607417572209229</v>
      </c>
      <c r="L13" s="111">
        <v>75.209054838324136</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48.695999999999998</v>
      </c>
      <c r="H14" s="111">
        <v>48.124608073172062</v>
      </c>
      <c r="I14" s="111">
        <v>51.945473689872813</v>
      </c>
      <c r="J14" s="111">
        <v>56.229262023301978</v>
      </c>
      <c r="K14" s="111">
        <v>61.299652644283363</v>
      </c>
      <c r="L14" s="111">
        <v>63.386642188862865</v>
      </c>
      <c r="M14" s="111">
        <v>64.793043641642541</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48.668999999999997</v>
      </c>
      <c r="H15" s="111">
        <v>45.707969157323745</v>
      </c>
      <c r="I15" s="111">
        <v>46.032520204628746</v>
      </c>
      <c r="J15" s="111">
        <v>50.735766280490893</v>
      </c>
      <c r="K15" s="111">
        <v>55.205171417317132</v>
      </c>
      <c r="L15" s="111">
        <v>56.285232265721426</v>
      </c>
      <c r="M15" s="111">
        <v>57.363190027001764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45.421999999999997</v>
      </c>
      <c r="I16" s="111">
        <v>46.68324653123404</v>
      </c>
      <c r="J16" s="111">
        <v>51.13026937152619</v>
      </c>
      <c r="K16" s="111">
        <v>55.923506641225394</v>
      </c>
      <c r="L16" s="111">
        <v>57.246503229728127</v>
      </c>
      <c r="M16" s="111">
        <v>58.548846744928134</v>
      </c>
      <c r="N16" s="111">
        <v>58.577901777906227</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45.18</v>
      </c>
      <c r="I17" s="111">
        <v>46.469686229944102</v>
      </c>
      <c r="J17" s="111">
        <v>50.987124953979418</v>
      </c>
      <c r="K17" s="111">
        <v>54.22512331880958</v>
      </c>
      <c r="L17" s="111">
        <v>55.681646992765145</v>
      </c>
      <c r="M17" s="111">
        <v>57.330574596474278</v>
      </c>
      <c r="N17" s="111">
        <v>56.647349901306903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45.173999999999999</v>
      </c>
      <c r="I18" s="111">
        <v>45.686070357176362</v>
      </c>
      <c r="J18" s="111">
        <v>47.804995438571893</v>
      </c>
      <c r="K18" s="111">
        <v>51.001209220480533</v>
      </c>
      <c r="L18" s="111">
        <v>54.137375286434093</v>
      </c>
      <c r="M18" s="111">
        <v>54.378620425573871</v>
      </c>
      <c r="N18" s="111">
        <v>53.504618651675464</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45.127000000000002</v>
      </c>
      <c r="J19" s="111">
        <v>49.285031717470105</v>
      </c>
      <c r="K19" s="111">
        <v>52.233335743757785</v>
      </c>
      <c r="L19" s="111">
        <v>52.603422185000319</v>
      </c>
      <c r="M19" s="111">
        <v>51.687618971700083</v>
      </c>
      <c r="N19" s="111">
        <v>50.975352395506015</v>
      </c>
      <c r="O19" s="111">
        <v>53.008490240326111</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45.127000000000002</v>
      </c>
      <c r="J20" s="111">
        <v>49.13149949451271</v>
      </c>
      <c r="K20" s="111">
        <v>55.779467135146348</v>
      </c>
      <c r="L20" s="111">
        <v>52.281198515850996</v>
      </c>
      <c r="M20" s="111">
        <v>52.193259904891676</v>
      </c>
      <c r="N20" s="111">
        <v>51.855538876530673</v>
      </c>
      <c r="O20" s="111">
        <v>53.703167434552249</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48.66</v>
      </c>
      <c r="K21" s="114">
        <v>54.685775993048821</v>
      </c>
      <c r="L21" s="114">
        <v>51.542993595684308</v>
      </c>
      <c r="M21" s="114">
        <v>50.612381809489939</v>
      </c>
      <c r="N21" s="114">
        <v>50.12104218254003</v>
      </c>
      <c r="O21" s="114">
        <v>51.298935397784497</v>
      </c>
      <c r="P21" s="114">
        <v>52.109629308130444</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48.66</v>
      </c>
      <c r="K22" s="111">
        <v>54.389574179602754</v>
      </c>
      <c r="L22" s="111">
        <v>53.250683574478828</v>
      </c>
      <c r="M22" s="111">
        <v>51.979535627540621</v>
      </c>
      <c r="N22" s="111">
        <v>51.370802860127256</v>
      </c>
      <c r="O22" s="111">
        <v>52.40678076023319</v>
      </c>
      <c r="P22" s="111">
        <v>53.183586453134637</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55.024000000000001</v>
      </c>
      <c r="L23" s="111">
        <v>51.591260568602102</v>
      </c>
      <c r="M23" s="111">
        <v>51.953842883470756</v>
      </c>
      <c r="N23" s="111">
        <v>51.38750811609674</v>
      </c>
      <c r="O23" s="111">
        <v>51.952600067647531</v>
      </c>
      <c r="P23" s="111">
        <v>52.033439209980344</v>
      </c>
      <c r="Q23" s="111">
        <v>52.881448387353231</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55.037999999999997</v>
      </c>
      <c r="L24" s="111">
        <v>48.895032131590021</v>
      </c>
      <c r="M24" s="111">
        <v>51.083710075189167</v>
      </c>
      <c r="N24" s="111">
        <v>48.651258429369129</v>
      </c>
      <c r="O24" s="111">
        <v>49.290354355053744</v>
      </c>
      <c r="P24" s="111">
        <v>49.235358230943561</v>
      </c>
      <c r="Q24" s="111">
        <v>49.737115960864102</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48.795999999999999</v>
      </c>
      <c r="M25" s="111">
        <v>49.017893920227209</v>
      </c>
      <c r="N25" s="111">
        <v>44.683607715231126</v>
      </c>
      <c r="O25" s="111">
        <v>47.584500475879629</v>
      </c>
      <c r="P25" s="111">
        <v>46.487548316984707</v>
      </c>
      <c r="Q25" s="111">
        <v>45.86880279547691</v>
      </c>
      <c r="R25" s="111">
        <v>45.221272798588252</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47.838999999999999</v>
      </c>
      <c r="N26" s="111">
        <v>39.493260108350853</v>
      </c>
      <c r="O26" s="111">
        <v>35.972007196849013</v>
      </c>
      <c r="P26" s="111">
        <v>38.588480171533689</v>
      </c>
      <c r="Q26" s="111">
        <v>42.013016510725443</v>
      </c>
      <c r="R26" s="111">
        <v>42.476399265520463</v>
      </c>
      <c r="S26" s="111">
        <v>42.073703362325816</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48.113999999999997</v>
      </c>
      <c r="N27" s="111">
        <v>39.820308317375009</v>
      </c>
      <c r="O27" s="111">
        <v>42.62616661353011</v>
      </c>
      <c r="P27" s="111">
        <v>41.088875305200951</v>
      </c>
      <c r="Q27" s="111">
        <v>42.947861309775661</v>
      </c>
      <c r="R27" s="111">
        <v>44.930472576268393</v>
      </c>
      <c r="S27" s="111">
        <v>45.521709882720039</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38.880000000000003</v>
      </c>
      <c r="O28" s="111">
        <v>57.578735911764085</v>
      </c>
      <c r="P28" s="111">
        <v>53.162083031017055</v>
      </c>
      <c r="Q28" s="111">
        <v>48.713961049091225</v>
      </c>
      <c r="R28" s="111">
        <v>46.954606221520507</v>
      </c>
      <c r="S28" s="111">
        <v>46.980035526364809</v>
      </c>
      <c r="T28" s="111">
        <v>48.129300746383386</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39.405000000000001</v>
      </c>
      <c r="O29" s="111">
        <v>69.478836942469016</v>
      </c>
      <c r="P29" s="111">
        <v>87.178519621486345</v>
      </c>
      <c r="Q29" s="111">
        <v>51.519017795004167</v>
      </c>
      <c r="R29" s="111">
        <v>49.491828409193182</v>
      </c>
      <c r="S29" s="111">
        <v>50.940158255330395</v>
      </c>
      <c r="T29" s="111">
        <v>52.454919968738636</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72.516999999999996</v>
      </c>
      <c r="P30" s="308">
        <v>115.71188071286693</v>
      </c>
      <c r="Q30" s="308">
        <v>86.882905812175096</v>
      </c>
      <c r="R30" s="308">
        <v>65.581933007549367</v>
      </c>
      <c r="S30" s="308">
        <v>64.743456827372881</v>
      </c>
      <c r="T30" s="308">
        <v>86.857720388206687</v>
      </c>
      <c r="U30" s="308">
        <v>96.155024939339242</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s="42" customFormat="1" x14ac:dyDescent="0.2">
      <c r="A32" s="110" t="s">
        <v>287</v>
      </c>
      <c r="B32" s="120"/>
      <c r="C32" s="111"/>
      <c r="D32" s="308">
        <v>48.872</v>
      </c>
      <c r="E32" s="308">
        <v>52.384</v>
      </c>
      <c r="F32" s="308">
        <v>50.893999999999998</v>
      </c>
      <c r="G32" s="308">
        <v>50.603000000000002</v>
      </c>
      <c r="H32" s="308">
        <v>46.822000000000003</v>
      </c>
      <c r="I32" s="308">
        <v>46.575000000000003</v>
      </c>
      <c r="J32" s="308">
        <v>50.122</v>
      </c>
      <c r="K32" s="308">
        <v>56.363</v>
      </c>
      <c r="L32" s="308">
        <v>50.368000000000002</v>
      </c>
      <c r="M32" s="308">
        <v>49.606000000000002</v>
      </c>
      <c r="N32" s="308">
        <v>40.969000000000001</v>
      </c>
      <c r="O32" s="308">
        <v>72.516999999999996</v>
      </c>
      <c r="P32" s="141"/>
      <c r="Q32" s="140"/>
      <c r="R32" s="56"/>
      <c r="S32" s="56"/>
      <c r="T32" s="56"/>
      <c r="U32" s="56"/>
      <c r="V32" s="56"/>
      <c r="W32" s="56"/>
      <c r="X32" s="56"/>
      <c r="Y32" s="56"/>
      <c r="Z32" s="56"/>
      <c r="AA32" s="56"/>
      <c r="AB32" s="56"/>
      <c r="AC32" s="56"/>
      <c r="AD32" s="56"/>
      <c r="AE32" s="58"/>
      <c r="AF32" s="59"/>
      <c r="AG32" s="59"/>
      <c r="AH32" s="60"/>
      <c r="AI32" s="60"/>
      <c r="AJ32" s="60"/>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s="244" customFormat="1" ht="11.25" x14ac:dyDescent="0.2">
      <c r="A35" s="226" t="s">
        <v>568</v>
      </c>
      <c r="B35" s="239"/>
      <c r="C35" s="240"/>
      <c r="D35" s="240"/>
      <c r="E35" s="240"/>
      <c r="F35" s="240"/>
      <c r="G35" s="240"/>
      <c r="H35" s="240"/>
      <c r="I35" s="240"/>
      <c r="J35" s="240"/>
      <c r="K35" s="240"/>
      <c r="L35" s="241">
        <v>56.56</v>
      </c>
      <c r="M35" s="241">
        <v>58.268616793749047</v>
      </c>
      <c r="N35" s="241">
        <v>55.700846777692604</v>
      </c>
      <c r="O35" s="241">
        <v>60.0622641917507</v>
      </c>
      <c r="P35" s="241">
        <v>61.159658045794338</v>
      </c>
      <c r="Q35" s="241">
        <v>61.688892480084888</v>
      </c>
      <c r="R35" s="241">
        <v>62.330363518816064</v>
      </c>
      <c r="S35" s="240"/>
      <c r="T35" s="240"/>
      <c r="U35" s="240"/>
      <c r="V35" s="240"/>
      <c r="W35" s="240"/>
      <c r="X35" s="240"/>
      <c r="Y35" s="240"/>
      <c r="Z35" s="240"/>
      <c r="AA35" s="240"/>
      <c r="AB35" s="240"/>
      <c r="AC35" s="240"/>
      <c r="AD35" s="240"/>
      <c r="AE35" s="239"/>
      <c r="AF35" s="242"/>
      <c r="AG35" s="242"/>
      <c r="AH35" s="243"/>
      <c r="AI35" s="243"/>
      <c r="AJ35" s="243"/>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000-000000000000}"/>
  </hyperlinks>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124</v>
      </c>
      <c r="B1" s="170" t="s">
        <v>125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2.2999999999999998</v>
      </c>
      <c r="C5" s="111">
        <v>2.2999999999999998</v>
      </c>
      <c r="D5" s="111">
        <v>2.2999999999999998</v>
      </c>
      <c r="E5" s="111">
        <v>2.8</v>
      </c>
      <c r="F5" s="111">
        <v>2.7</v>
      </c>
      <c r="G5" s="111">
        <v>2.8</v>
      </c>
      <c r="H5" s="111">
        <v>2.8</v>
      </c>
      <c r="I5" s="111">
        <v>2.8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2.2999999999999998</v>
      </c>
      <c r="D6" s="111">
        <v>2.5</v>
      </c>
      <c r="E6" s="111">
        <v>2.8</v>
      </c>
      <c r="F6" s="111">
        <v>2.8</v>
      </c>
      <c r="G6" s="111">
        <v>2.9</v>
      </c>
      <c r="H6" s="111">
        <v>2.9</v>
      </c>
      <c r="I6" s="111">
        <v>3</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2.2999999999999998</v>
      </c>
      <c r="D7" s="111">
        <v>2.5</v>
      </c>
      <c r="E7" s="111">
        <v>2.9</v>
      </c>
      <c r="F7" s="111">
        <v>3</v>
      </c>
      <c r="G7" s="111">
        <v>3</v>
      </c>
      <c r="H7" s="111">
        <v>3.1</v>
      </c>
      <c r="I7" s="111">
        <v>3.2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2.5</v>
      </c>
      <c r="E8" s="111">
        <v>2.9</v>
      </c>
      <c r="F8" s="111">
        <v>2.9</v>
      </c>
      <c r="G8" s="111">
        <v>3</v>
      </c>
      <c r="H8" s="111">
        <v>3</v>
      </c>
      <c r="I8" s="111">
        <v>3.1</v>
      </c>
      <c r="J8" s="111">
        <v>3.2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2.5</v>
      </c>
      <c r="E9" s="111">
        <v>3</v>
      </c>
      <c r="F9" s="111">
        <v>2.9</v>
      </c>
      <c r="G9" s="111">
        <v>3</v>
      </c>
      <c r="H9" s="111">
        <v>3.1</v>
      </c>
      <c r="I9" s="111">
        <v>3.1</v>
      </c>
      <c r="J9" s="111">
        <v>3.2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v>
      </c>
      <c r="F10" s="111">
        <v>3.1</v>
      </c>
      <c r="G10" s="111">
        <v>3.2</v>
      </c>
      <c r="H10" s="111">
        <v>3.2</v>
      </c>
      <c r="I10" s="111">
        <v>3.3</v>
      </c>
      <c r="J10" s="111">
        <v>3.3</v>
      </c>
      <c r="K10" s="111">
        <v>3.4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v>
      </c>
      <c r="F11" s="111">
        <v>3</v>
      </c>
      <c r="G11" s="111">
        <v>3.1</v>
      </c>
      <c r="H11" s="111">
        <v>3.1</v>
      </c>
      <c r="I11" s="111">
        <v>3.2</v>
      </c>
      <c r="J11" s="111">
        <v>3.2</v>
      </c>
      <c r="K11" s="111">
        <v>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v>
      </c>
      <c r="G12" s="111">
        <v>3.1</v>
      </c>
      <c r="H12" s="111">
        <v>3.2</v>
      </c>
      <c r="I12" s="111">
        <v>3.3</v>
      </c>
      <c r="J12" s="111">
        <v>3.4</v>
      </c>
      <c r="K12" s="111">
        <v>3.4</v>
      </c>
      <c r="L12" s="111">
        <v>3.5</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v>
      </c>
      <c r="G13" s="111">
        <v>3.1</v>
      </c>
      <c r="H13" s="111">
        <v>3.2</v>
      </c>
      <c r="I13" s="111">
        <v>3.3</v>
      </c>
      <c r="J13" s="111">
        <v>3.4</v>
      </c>
      <c r="K13" s="111">
        <v>3.4</v>
      </c>
      <c r="L13" s="111">
        <v>3.5</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v>
      </c>
      <c r="H14" s="111">
        <v>3.2</v>
      </c>
      <c r="I14" s="111">
        <v>3.3</v>
      </c>
      <c r="J14" s="111">
        <v>3.5</v>
      </c>
      <c r="K14" s="111">
        <v>3.6</v>
      </c>
      <c r="L14" s="111">
        <v>3.7</v>
      </c>
      <c r="M14" s="111">
        <v>3.7</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v>
      </c>
      <c r="H15" s="111">
        <v>3</v>
      </c>
      <c r="I15" s="111">
        <v>3</v>
      </c>
      <c r="J15" s="111">
        <v>3.1</v>
      </c>
      <c r="K15" s="111">
        <v>3.1</v>
      </c>
      <c r="L15" s="111">
        <v>3.2</v>
      </c>
      <c r="M15" s="111">
        <v>3.2</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v>
      </c>
      <c r="I16" s="111">
        <v>3.5</v>
      </c>
      <c r="J16" s="111">
        <v>4.5</v>
      </c>
      <c r="K16" s="111">
        <v>4.7</v>
      </c>
      <c r="L16" s="111">
        <v>4.7</v>
      </c>
      <c r="M16" s="111">
        <v>4.8</v>
      </c>
      <c r="N16" s="111">
        <v>4.9000000000000004</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3</v>
      </c>
      <c r="I17" s="111">
        <v>3.5</v>
      </c>
      <c r="J17" s="111">
        <v>4.5999999999999996</v>
      </c>
      <c r="K17" s="111">
        <v>4.7</v>
      </c>
      <c r="L17" s="111">
        <v>4.8</v>
      </c>
      <c r="M17" s="111">
        <v>4.9000000000000004</v>
      </c>
      <c r="N17" s="111">
        <v>5</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3</v>
      </c>
      <c r="I18" s="111">
        <v>3.6</v>
      </c>
      <c r="J18" s="111">
        <v>4.5999999999999996</v>
      </c>
      <c r="K18" s="111">
        <v>4.8</v>
      </c>
      <c r="L18" s="111">
        <v>4.9000000000000004</v>
      </c>
      <c r="M18" s="111">
        <v>4.9000000000000004</v>
      </c>
      <c r="N18" s="111">
        <v>5</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3.7176000000000005</v>
      </c>
      <c r="J19" s="111">
        <v>4.9303699208726153</v>
      </c>
      <c r="K19" s="111">
        <v>5.8407462699991584</v>
      </c>
      <c r="L19" s="111">
        <v>5.9802245112227803</v>
      </c>
      <c r="M19" s="111">
        <v>5.9739310546655888</v>
      </c>
      <c r="N19" s="111">
        <v>6.0064872215373475</v>
      </c>
      <c r="O19" s="111">
        <v>6.0999215443552659</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1">
        <v>3.7170000000000001</v>
      </c>
      <c r="J20" s="111">
        <v>4.9548501353726389</v>
      </c>
      <c r="K20" s="111">
        <v>5.7357540169734182</v>
      </c>
      <c r="L20" s="111">
        <v>6.0037569093951344</v>
      </c>
      <c r="M20" s="111">
        <v>6.0000263139820689</v>
      </c>
      <c r="N20" s="111">
        <v>6.0162756263737664</v>
      </c>
      <c r="O20" s="111">
        <v>6.0980305642839738</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4">
        <v>4.8719999999999999</v>
      </c>
      <c r="K21" s="114">
        <v>5.792192814093478</v>
      </c>
      <c r="L21" s="114">
        <v>6.0161819518215989</v>
      </c>
      <c r="M21" s="114">
        <v>6.0163737615462205</v>
      </c>
      <c r="N21" s="114">
        <v>6.0280843903417116</v>
      </c>
      <c r="O21" s="114">
        <v>6.0316857747341341</v>
      </c>
      <c r="P21" s="114">
        <v>6.0287212254734897</v>
      </c>
      <c r="Q21" s="111"/>
      <c r="R21" s="3"/>
      <c r="S21" s="3"/>
      <c r="T21" s="3"/>
      <c r="U21" s="3"/>
      <c r="V21" s="3"/>
      <c r="W21" s="3"/>
      <c r="X21" s="3"/>
      <c r="Y21" s="3"/>
      <c r="Z21" s="3"/>
      <c r="AA21" s="3"/>
      <c r="AB21" s="3"/>
      <c r="AC21" s="3"/>
      <c r="AD21" s="4"/>
      <c r="AE21" s="5"/>
      <c r="AF21" s="5"/>
      <c r="AG21" s="2"/>
      <c r="AH21" s="2"/>
      <c r="AI21" s="2"/>
    </row>
    <row r="22" spans="1:36" x14ac:dyDescent="0.2">
      <c r="A22" s="126" t="s">
        <v>520</v>
      </c>
      <c r="B22" s="111"/>
      <c r="C22" s="111"/>
      <c r="D22" s="111"/>
      <c r="E22" s="111"/>
      <c r="F22" s="111"/>
      <c r="G22" s="111"/>
      <c r="H22" s="111"/>
      <c r="I22" s="111"/>
      <c r="J22" s="111">
        <v>4.8719999999999999</v>
      </c>
      <c r="K22" s="111">
        <v>5.8619431528768633</v>
      </c>
      <c r="L22" s="111">
        <v>6.0438372317289542</v>
      </c>
      <c r="M22" s="111">
        <v>6.1010168314438324</v>
      </c>
      <c r="N22" s="111">
        <v>6.1316110201299612</v>
      </c>
      <c r="O22" s="111">
        <v>6.1496428292103991</v>
      </c>
      <c r="P22" s="111">
        <v>6.1431842359991107</v>
      </c>
      <c r="Q22" s="111"/>
      <c r="R22" s="3"/>
      <c r="S22" s="3"/>
      <c r="T22" s="3"/>
      <c r="U22" s="3"/>
      <c r="V22" s="3"/>
      <c r="W22" s="3"/>
      <c r="X22" s="3"/>
      <c r="Y22" s="3"/>
      <c r="Z22" s="3"/>
      <c r="AA22" s="3"/>
      <c r="AB22" s="3"/>
      <c r="AC22" s="3"/>
      <c r="AD22" s="4"/>
      <c r="AE22" s="5"/>
      <c r="AF22" s="5"/>
      <c r="AG22" s="2"/>
      <c r="AH22" s="2"/>
      <c r="AI22" s="2"/>
    </row>
    <row r="23" spans="1:36" x14ac:dyDescent="0.2">
      <c r="A23" s="126" t="s">
        <v>532</v>
      </c>
      <c r="B23" s="111"/>
      <c r="C23" s="111"/>
      <c r="D23" s="111"/>
      <c r="E23" s="111"/>
      <c r="F23" s="111"/>
      <c r="G23" s="111"/>
      <c r="H23" s="111"/>
      <c r="I23" s="111"/>
      <c r="J23" s="122"/>
      <c r="K23" s="111">
        <v>5.8979999999999997</v>
      </c>
      <c r="L23" s="111">
        <v>6.3102124771759867</v>
      </c>
      <c r="M23" s="111">
        <v>6.3195147500094011</v>
      </c>
      <c r="N23" s="111">
        <v>6.3279706766111188</v>
      </c>
      <c r="O23" s="111">
        <v>6.333046666409671</v>
      </c>
      <c r="P23" s="111">
        <v>6.3373428793844466</v>
      </c>
      <c r="Q23" s="111">
        <v>6.345065317690092</v>
      </c>
      <c r="R23" s="3"/>
      <c r="S23" s="3"/>
      <c r="T23" s="3"/>
      <c r="U23" s="3"/>
      <c r="V23" s="3"/>
      <c r="W23" s="3"/>
      <c r="X23" s="3"/>
      <c r="Y23" s="3"/>
      <c r="Z23" s="3"/>
      <c r="AA23" s="3"/>
      <c r="AB23" s="3"/>
      <c r="AC23" s="3"/>
      <c r="AD23" s="4"/>
      <c r="AE23" s="5"/>
      <c r="AF23" s="5"/>
      <c r="AG23" s="2"/>
      <c r="AH23" s="2"/>
      <c r="AI23" s="2"/>
    </row>
    <row r="24" spans="1:36" x14ac:dyDescent="0.2">
      <c r="A24" s="126" t="s">
        <v>547</v>
      </c>
      <c r="B24" s="111"/>
      <c r="C24" s="111"/>
      <c r="D24" s="111"/>
      <c r="E24" s="111"/>
      <c r="F24" s="111"/>
      <c r="G24" s="111"/>
      <c r="H24" s="111"/>
      <c r="I24" s="111"/>
      <c r="J24" s="122"/>
      <c r="K24" s="111">
        <v>5.8979999999999997</v>
      </c>
      <c r="L24" s="111">
        <v>6.1849534129783619</v>
      </c>
      <c r="M24" s="111">
        <v>6.191329401354114</v>
      </c>
      <c r="N24" s="111">
        <v>6.1978034824969068</v>
      </c>
      <c r="O24" s="111">
        <v>6.204236106276956</v>
      </c>
      <c r="P24" s="111">
        <v>6.2103445027623234</v>
      </c>
      <c r="Q24" s="111">
        <v>6.2164700042428445</v>
      </c>
      <c r="R24" s="3"/>
      <c r="S24" s="3"/>
      <c r="T24" s="3"/>
      <c r="U24" s="3"/>
      <c r="V24" s="3"/>
      <c r="W24" s="3"/>
      <c r="X24" s="3"/>
      <c r="Y24" s="3"/>
      <c r="Z24" s="3"/>
      <c r="AA24" s="3"/>
      <c r="AB24" s="3"/>
      <c r="AC24" s="3"/>
      <c r="AD24" s="4"/>
      <c r="AE24" s="5"/>
      <c r="AF24" s="5"/>
      <c r="AG24" s="2"/>
      <c r="AH24" s="2"/>
      <c r="AI24" s="2"/>
    </row>
    <row r="25" spans="1:36" x14ac:dyDescent="0.2">
      <c r="A25" s="126" t="s">
        <v>555</v>
      </c>
      <c r="B25" s="111"/>
      <c r="C25" s="111"/>
      <c r="D25" s="111"/>
      <c r="E25" s="111"/>
      <c r="F25" s="111"/>
      <c r="G25" s="111"/>
      <c r="H25" s="111"/>
      <c r="I25" s="111"/>
      <c r="J25" s="122"/>
      <c r="L25" s="111">
        <v>6.3090000000000002</v>
      </c>
      <c r="M25" s="111">
        <v>6.5344757851156672</v>
      </c>
      <c r="N25" s="111">
        <v>6.6077341745494218</v>
      </c>
      <c r="O25" s="111">
        <v>6.7317293503317215</v>
      </c>
      <c r="P25" s="111">
        <v>6.8730284950416483</v>
      </c>
      <c r="Q25" s="111">
        <v>7.0069055829316298</v>
      </c>
      <c r="R25" s="111">
        <v>7.1454481616834968</v>
      </c>
      <c r="S25" s="3"/>
      <c r="T25" s="3"/>
      <c r="U25" s="3"/>
      <c r="V25" s="3"/>
      <c r="W25" s="3"/>
      <c r="X25" s="3"/>
      <c r="Y25" s="3"/>
      <c r="Z25" s="3"/>
      <c r="AA25" s="3"/>
      <c r="AB25" s="3"/>
      <c r="AC25" s="3"/>
      <c r="AD25" s="4"/>
      <c r="AE25" s="5"/>
      <c r="AF25" s="5"/>
      <c r="AG25" s="2"/>
      <c r="AH25" s="2"/>
      <c r="AI25" s="2"/>
    </row>
    <row r="26" spans="1:36" x14ac:dyDescent="0.2">
      <c r="A26" s="126" t="s">
        <v>578</v>
      </c>
      <c r="B26" s="111"/>
      <c r="C26" s="111"/>
      <c r="D26" s="111"/>
      <c r="E26" s="111"/>
      <c r="F26" s="111"/>
      <c r="G26" s="111"/>
      <c r="H26" s="111"/>
      <c r="I26" s="111"/>
      <c r="J26" s="122"/>
      <c r="L26" s="111"/>
      <c r="M26" s="111">
        <v>6.48</v>
      </c>
      <c r="N26" s="111">
        <v>6.3919869893609578</v>
      </c>
      <c r="O26" s="111">
        <v>6.6105896143310794</v>
      </c>
      <c r="P26" s="111">
        <v>6.7539943896222248</v>
      </c>
      <c r="Q26" s="111">
        <v>6.8706784538809895</v>
      </c>
      <c r="R26" s="111">
        <v>6.9218227691238798</v>
      </c>
      <c r="S26" s="111">
        <v>7.0609951343027628</v>
      </c>
      <c r="T26" s="3"/>
      <c r="U26" s="3"/>
      <c r="V26" s="3"/>
      <c r="W26" s="3"/>
      <c r="X26" s="3"/>
      <c r="Y26" s="3"/>
      <c r="Z26" s="3"/>
      <c r="AA26" s="3"/>
      <c r="AB26" s="3"/>
      <c r="AC26" s="3"/>
      <c r="AD26" s="4"/>
      <c r="AE26" s="5"/>
      <c r="AF26" s="5"/>
      <c r="AG26" s="2"/>
      <c r="AH26" s="2"/>
      <c r="AI26" s="2"/>
    </row>
    <row r="27" spans="1:36" x14ac:dyDescent="0.2">
      <c r="A27" s="126" t="s">
        <v>581</v>
      </c>
      <c r="B27" s="111"/>
      <c r="C27" s="111"/>
      <c r="D27" s="111"/>
      <c r="E27" s="111"/>
      <c r="F27" s="111"/>
      <c r="G27" s="111"/>
      <c r="H27" s="111"/>
      <c r="I27" s="111"/>
      <c r="J27" s="122"/>
      <c r="L27" s="111"/>
      <c r="M27" s="111">
        <v>6.48</v>
      </c>
      <c r="N27" s="111">
        <v>6.3338058820274217</v>
      </c>
      <c r="O27" s="111">
        <v>6.5166588226911299</v>
      </c>
      <c r="P27" s="111">
        <v>6.6785713917233842</v>
      </c>
      <c r="Q27" s="111">
        <v>6.7963913489650674</v>
      </c>
      <c r="R27" s="111">
        <v>6.9211966700982943</v>
      </c>
      <c r="S27" s="111">
        <v>7.0522670248047641</v>
      </c>
      <c r="T27" s="3"/>
      <c r="U27" s="3"/>
      <c r="V27" s="3"/>
      <c r="W27" s="3"/>
      <c r="X27" s="3"/>
      <c r="Y27" s="3"/>
      <c r="Z27" s="3"/>
      <c r="AA27" s="3"/>
      <c r="AB27" s="3"/>
      <c r="AC27" s="3"/>
      <c r="AD27" s="4"/>
      <c r="AE27" s="5"/>
      <c r="AF27" s="5"/>
      <c r="AG27" s="2"/>
      <c r="AH27" s="2"/>
      <c r="AI27" s="2"/>
    </row>
    <row r="28" spans="1:36" x14ac:dyDescent="0.2">
      <c r="A28" s="126" t="s">
        <v>584</v>
      </c>
      <c r="B28" s="111"/>
      <c r="C28" s="111"/>
      <c r="D28" s="111"/>
      <c r="E28" s="111"/>
      <c r="F28" s="111"/>
      <c r="G28" s="111"/>
      <c r="H28" s="111"/>
      <c r="I28" s="111"/>
      <c r="J28" s="122"/>
      <c r="L28" s="111"/>
      <c r="M28" s="111"/>
      <c r="N28" s="111">
        <v>6.31</v>
      </c>
      <c r="O28" s="111">
        <v>6.5243576663496734</v>
      </c>
      <c r="P28" s="111">
        <v>6.8202876728284121</v>
      </c>
      <c r="Q28" s="111">
        <v>6.9726306868621499</v>
      </c>
      <c r="R28" s="111">
        <v>7.1067984308991852</v>
      </c>
      <c r="S28" s="111">
        <v>7.2434999018244888</v>
      </c>
      <c r="T28" s="111">
        <v>7.3825324363038796</v>
      </c>
      <c r="U28" s="3"/>
      <c r="V28" s="3"/>
      <c r="W28" s="3"/>
      <c r="X28" s="3"/>
      <c r="Y28" s="3"/>
      <c r="Z28" s="3"/>
      <c r="AA28" s="3"/>
      <c r="AB28" s="3"/>
      <c r="AC28" s="3"/>
      <c r="AD28" s="4"/>
      <c r="AE28" s="5"/>
      <c r="AF28" s="5"/>
      <c r="AG28" s="2"/>
      <c r="AH28" s="2"/>
      <c r="AI28" s="2"/>
    </row>
    <row r="29" spans="1:36" x14ac:dyDescent="0.2">
      <c r="A29" s="126" t="s">
        <v>595</v>
      </c>
      <c r="B29" s="111"/>
      <c r="C29" s="111"/>
      <c r="D29" s="111"/>
      <c r="E29" s="111"/>
      <c r="F29" s="111"/>
      <c r="G29" s="111"/>
      <c r="H29" s="111"/>
      <c r="I29" s="111"/>
      <c r="J29" s="122"/>
      <c r="L29" s="111"/>
      <c r="M29" s="111"/>
      <c r="N29" s="111">
        <v>6.31</v>
      </c>
      <c r="O29" s="111">
        <v>6.9732502327145216</v>
      </c>
      <c r="P29" s="111">
        <v>7.4467748617327008</v>
      </c>
      <c r="Q29" s="111">
        <v>7.5992815411856807</v>
      </c>
      <c r="R29" s="111">
        <v>7.7163524131533299</v>
      </c>
      <c r="S29" s="111">
        <v>7.8589338408400167</v>
      </c>
      <c r="T29" s="111">
        <v>8.0028871416490706</v>
      </c>
      <c r="U29" s="3"/>
      <c r="V29" s="3"/>
      <c r="W29" s="3"/>
      <c r="X29" s="3"/>
      <c r="Y29" s="3"/>
      <c r="Z29" s="3"/>
      <c r="AA29" s="3"/>
      <c r="AB29" s="3"/>
      <c r="AC29" s="3"/>
      <c r="AD29" s="4"/>
      <c r="AE29" s="5"/>
      <c r="AF29" s="5"/>
      <c r="AG29" s="2"/>
      <c r="AH29" s="2"/>
      <c r="AI29" s="2"/>
    </row>
    <row r="30" spans="1:36" x14ac:dyDescent="0.2">
      <c r="A30" s="126" t="s">
        <v>605</v>
      </c>
      <c r="B30" s="308"/>
      <c r="C30" s="308"/>
      <c r="D30" s="308"/>
      <c r="E30" s="308"/>
      <c r="F30" s="308"/>
      <c r="G30" s="308"/>
      <c r="H30" s="308"/>
      <c r="I30" s="308"/>
      <c r="J30" s="122"/>
      <c r="L30" s="308"/>
      <c r="M30" s="308"/>
      <c r="N30" s="308"/>
      <c r="O30" s="308">
        <v>6.7919999999999998</v>
      </c>
      <c r="P30" s="308">
        <v>7.4372494629785288</v>
      </c>
      <c r="Q30" s="308">
        <v>7.7402698639362741</v>
      </c>
      <c r="R30" s="308">
        <v>7.7521630896253093</v>
      </c>
      <c r="S30" s="308">
        <v>7.7224943740094627</v>
      </c>
      <c r="T30" s="308">
        <v>7.80941591016978</v>
      </c>
      <c r="U30" s="308">
        <v>7.9235648810819699</v>
      </c>
      <c r="V30" s="3"/>
      <c r="W30" s="3"/>
      <c r="X30" s="3"/>
      <c r="Y30" s="3"/>
      <c r="Z30" s="3"/>
      <c r="AA30" s="3"/>
      <c r="AB30" s="3"/>
      <c r="AC30" s="3"/>
      <c r="AD30" s="4"/>
      <c r="AE30" s="5"/>
      <c r="AF30" s="5"/>
      <c r="AG30" s="2"/>
      <c r="AH30" s="2"/>
      <c r="AI30" s="2"/>
    </row>
    <row r="31" spans="1:36"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6" x14ac:dyDescent="0.2">
      <c r="A32" s="110" t="s">
        <v>287</v>
      </c>
      <c r="B32" s="111">
        <v>2.2709999999999999</v>
      </c>
      <c r="C32" s="111">
        <v>2.262</v>
      </c>
      <c r="D32" s="111">
        <v>2.5089999999999999</v>
      </c>
      <c r="E32" s="111">
        <v>3.0019999999999998</v>
      </c>
      <c r="F32" s="111">
        <v>3.0329999999999999</v>
      </c>
      <c r="G32" s="111">
        <v>3.0179999999999998</v>
      </c>
      <c r="H32" s="111">
        <v>2.9729999999999999</v>
      </c>
      <c r="I32" s="111">
        <v>3.7170000000000001</v>
      </c>
      <c r="J32" s="111">
        <v>4.907</v>
      </c>
      <c r="K32" s="111">
        <v>5.8979999999999997</v>
      </c>
      <c r="L32" s="111">
        <v>6.306</v>
      </c>
      <c r="M32" s="111">
        <v>6.48</v>
      </c>
      <c r="N32" s="111">
        <v>6.306</v>
      </c>
      <c r="O32" s="308">
        <v>6.7919999999999998</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100-000000000000}"/>
  </hyperlinks>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129</v>
      </c>
      <c r="B1" s="170" t="s">
        <v>126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239</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0.7</v>
      </c>
      <c r="D7" s="111">
        <v>0.7</v>
      </c>
      <c r="E7" s="111">
        <v>0.7</v>
      </c>
      <c r="F7" s="111">
        <v>0.7</v>
      </c>
      <c r="G7" s="111">
        <v>1.4</v>
      </c>
      <c r="H7" s="111">
        <v>1.7</v>
      </c>
      <c r="I7" s="111">
        <v>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0.7</v>
      </c>
      <c r="E8" s="111">
        <v>0.7</v>
      </c>
      <c r="F8" s="111">
        <v>0.8</v>
      </c>
      <c r="G8" s="111">
        <v>1.4</v>
      </c>
      <c r="H8" s="111">
        <v>1.8</v>
      </c>
      <c r="I8" s="111">
        <v>2.1</v>
      </c>
      <c r="J8" s="111">
        <v>2.5</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0.7</v>
      </c>
      <c r="E9" s="111">
        <v>0.7</v>
      </c>
      <c r="F9" s="111">
        <v>0.8</v>
      </c>
      <c r="G9" s="111">
        <v>1.4</v>
      </c>
      <c r="H9" s="111">
        <v>1.8</v>
      </c>
      <c r="I9" s="111">
        <v>2</v>
      </c>
      <c r="J9" s="111">
        <v>2.2000000000000002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0.7</v>
      </c>
      <c r="F10" s="111">
        <v>0.7</v>
      </c>
      <c r="G10" s="111">
        <v>1.4</v>
      </c>
      <c r="H10" s="111">
        <v>1.8</v>
      </c>
      <c r="I10" s="111">
        <v>2.4</v>
      </c>
      <c r="J10" s="111">
        <v>2.4</v>
      </c>
      <c r="K10" s="111">
        <v>2.4</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0.7</v>
      </c>
      <c r="F11" s="111">
        <v>0.7</v>
      </c>
      <c r="G11" s="111">
        <v>1.5</v>
      </c>
      <c r="H11" s="111">
        <v>2</v>
      </c>
      <c r="I11" s="111">
        <v>2.5</v>
      </c>
      <c r="J11" s="111">
        <v>2.5</v>
      </c>
      <c r="K11" s="111">
        <v>2.5</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0.7</v>
      </c>
      <c r="G12" s="111">
        <v>1.7</v>
      </c>
      <c r="H12" s="111">
        <v>2.1</v>
      </c>
      <c r="I12" s="111">
        <v>2.6</v>
      </c>
      <c r="J12" s="111">
        <v>2.7</v>
      </c>
      <c r="K12" s="111">
        <v>2.8</v>
      </c>
      <c r="L12" s="111">
        <v>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0.7</v>
      </c>
      <c r="G13" s="111">
        <v>1.3</v>
      </c>
      <c r="H13" s="111">
        <v>2</v>
      </c>
      <c r="I13" s="111">
        <v>2.5</v>
      </c>
      <c r="J13" s="111">
        <v>2.2999999999999998</v>
      </c>
      <c r="K13" s="111">
        <v>2.2000000000000002</v>
      </c>
      <c r="L13" s="111">
        <v>2.1</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1.2</v>
      </c>
      <c r="H14" s="111">
        <v>1.7</v>
      </c>
      <c r="I14" s="111">
        <v>2.1</v>
      </c>
      <c r="J14" s="111">
        <v>2</v>
      </c>
      <c r="K14" s="111">
        <v>1.8</v>
      </c>
      <c r="L14" s="111">
        <v>1.7</v>
      </c>
      <c r="M14" s="111">
        <v>1.6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1.2</v>
      </c>
      <c r="H15" s="111">
        <v>1.7</v>
      </c>
      <c r="I15" s="111">
        <v>2</v>
      </c>
      <c r="J15" s="111">
        <v>2</v>
      </c>
      <c r="K15" s="111">
        <v>1.8</v>
      </c>
      <c r="L15" s="111">
        <v>1.7</v>
      </c>
      <c r="M15" s="111">
        <v>1.6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1.6</v>
      </c>
      <c r="I16" s="111">
        <v>2.2999999999999998</v>
      </c>
      <c r="J16" s="111">
        <v>2.4</v>
      </c>
      <c r="K16" s="111">
        <v>2.2999999999999998</v>
      </c>
      <c r="L16" s="111">
        <v>2.2000000000000002</v>
      </c>
      <c r="M16" s="111">
        <v>2.1</v>
      </c>
      <c r="N16" s="111">
        <v>1.9</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1.6</v>
      </c>
      <c r="I17" s="111">
        <v>2.1</v>
      </c>
      <c r="J17" s="111">
        <v>2.5</v>
      </c>
      <c r="K17" s="111">
        <v>2.4</v>
      </c>
      <c r="L17" s="111">
        <v>2.2999999999999998</v>
      </c>
      <c r="M17" s="111">
        <v>2.2000000000000002</v>
      </c>
      <c r="N17" s="111">
        <v>2</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1.6</v>
      </c>
      <c r="I18" s="111">
        <v>1.8</v>
      </c>
      <c r="J18" s="111">
        <v>2.1</v>
      </c>
      <c r="K18" s="111">
        <v>2.2000000000000002</v>
      </c>
      <c r="L18" s="111">
        <v>2.1</v>
      </c>
      <c r="M18" s="111">
        <v>2.4</v>
      </c>
      <c r="N18" s="111">
        <v>2.2000000000000002</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1.7969999999999999</v>
      </c>
      <c r="J19" s="111">
        <v>1.8971190237795155</v>
      </c>
      <c r="K19" s="111">
        <v>1.9120246780732058</v>
      </c>
      <c r="L19" s="111">
        <v>1.9946286155037873</v>
      </c>
      <c r="M19" s="111">
        <v>2.2073005313800715</v>
      </c>
      <c r="N19" s="111">
        <v>2.2346543853356113</v>
      </c>
      <c r="O19" s="111">
        <v>2.2134198374173555</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1.7969999999999999</v>
      </c>
      <c r="J20" s="111">
        <v>1.8639587894494376</v>
      </c>
      <c r="K20" s="111">
        <v>1.8191461275293495</v>
      </c>
      <c r="L20" s="111">
        <v>1.9598394913718939</v>
      </c>
      <c r="M20" s="111">
        <v>2.1826670654905889</v>
      </c>
      <c r="N20" s="111">
        <v>2.2183767464149775</v>
      </c>
      <c r="O20" s="111">
        <v>2.1982767130497942</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1.9319999999999999</v>
      </c>
      <c r="K21" s="114">
        <v>1.8436045948470969</v>
      </c>
      <c r="L21" s="114">
        <v>1.9445168656765937</v>
      </c>
      <c r="M21" s="114">
        <v>2.1941114298618651</v>
      </c>
      <c r="N21" s="114">
        <v>2.2736535515925906</v>
      </c>
      <c r="O21" s="114">
        <v>2.2674514613431613</v>
      </c>
      <c r="P21" s="114">
        <v>2.2503760121986396</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1.9319999999999999</v>
      </c>
      <c r="K22" s="111">
        <v>1.7524035782989584</v>
      </c>
      <c r="L22" s="111">
        <v>1.9235459793775511</v>
      </c>
      <c r="M22" s="111">
        <v>2.1701599723175247</v>
      </c>
      <c r="N22" s="111">
        <v>2.2393195624710414</v>
      </c>
      <c r="O22" s="111">
        <v>2.2308170058338499</v>
      </c>
      <c r="P22" s="111">
        <v>2.2294411299118542</v>
      </c>
      <c r="Q22" s="111"/>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1.86</v>
      </c>
      <c r="L23" s="111">
        <v>2.0246041917663291</v>
      </c>
      <c r="M23" s="111">
        <v>2.1792980152459931</v>
      </c>
      <c r="N23" s="111">
        <v>2.2020326823904508</v>
      </c>
      <c r="O23" s="111">
        <v>2.1555911979948554</v>
      </c>
      <c r="P23" s="111">
        <v>2.2484535885770138</v>
      </c>
      <c r="Q23" s="111">
        <v>2.4572729467076315</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1.86</v>
      </c>
      <c r="L24" s="111">
        <v>1.9429475282322313</v>
      </c>
      <c r="M24" s="111">
        <v>2.1603091403184211</v>
      </c>
      <c r="N24" s="111">
        <v>2.1237011929198943</v>
      </c>
      <c r="O24" s="111">
        <v>2.0768885141439477</v>
      </c>
      <c r="P24" s="111">
        <v>2.1034066484429639</v>
      </c>
      <c r="Q24" s="111">
        <v>2.4044584107638736</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1.9469999999999998</v>
      </c>
      <c r="M25" s="111">
        <v>2.0595162062822769</v>
      </c>
      <c r="N25" s="111">
        <v>2.1558490459963773</v>
      </c>
      <c r="O25" s="111">
        <v>2.1473480050257172</v>
      </c>
      <c r="P25" s="111">
        <v>2.2716314377391043</v>
      </c>
      <c r="Q25" s="111">
        <v>2.3829524288986752</v>
      </c>
      <c r="R25" s="111">
        <v>2.5586700212711384</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2.0939999999999999</v>
      </c>
      <c r="N26" s="111">
        <v>1.8389949609166056</v>
      </c>
      <c r="O26" s="111">
        <v>2.1403524808423651</v>
      </c>
      <c r="P26" s="111">
        <v>2.2085891044526642</v>
      </c>
      <c r="Q26" s="111">
        <v>2.26781849945296</v>
      </c>
      <c r="R26" s="111">
        <v>2.3324752317316286</v>
      </c>
      <c r="S26" s="111">
        <v>2.413150453503647</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2.0939999999999999</v>
      </c>
      <c r="N27" s="111">
        <v>1.7303909958604118</v>
      </c>
      <c r="O27" s="111">
        <v>2.0771069008003442</v>
      </c>
      <c r="P27" s="111">
        <v>2.1906702717593136</v>
      </c>
      <c r="Q27" s="111">
        <v>2.2729969005500381</v>
      </c>
      <c r="R27" s="111">
        <v>2.307741671192693</v>
      </c>
      <c r="S27" s="111">
        <v>2.3860270590161381</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1.7629999999999999</v>
      </c>
      <c r="O28" s="111">
        <v>2.024</v>
      </c>
      <c r="P28" s="111">
        <v>1.9419999999999999</v>
      </c>
      <c r="Q28" s="111">
        <v>1.982197389308308</v>
      </c>
      <c r="R28" s="111">
        <v>2.0400453343056437</v>
      </c>
      <c r="S28" s="111">
        <v>2.112502054898914</v>
      </c>
      <c r="T28" s="111">
        <v>2.2010620184839849</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1.7629999999999999</v>
      </c>
      <c r="O29" s="111">
        <v>1.8396850780401914</v>
      </c>
      <c r="P29" s="111">
        <v>1.8299981679796895</v>
      </c>
      <c r="Q29" s="111">
        <v>1.8077680895207964</v>
      </c>
      <c r="R29" s="111">
        <v>1.7867379052133274</v>
      </c>
      <c r="S29" s="111">
        <v>1.9643266410491587</v>
      </c>
      <c r="T29" s="111">
        <v>2.0308914703330028</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1.9470000000000001</v>
      </c>
      <c r="P30" s="308">
        <v>2.1236253937345579</v>
      </c>
      <c r="Q30" s="308">
        <v>2.0581785479806149</v>
      </c>
      <c r="R30" s="308">
        <v>2.0900860182202958</v>
      </c>
      <c r="S30" s="308">
        <v>2.2231259022087988</v>
      </c>
      <c r="T30" s="308">
        <v>2.3220569760202858</v>
      </c>
      <c r="U30" s="308">
        <v>2.2971750531207205</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5" x14ac:dyDescent="0.2">
      <c r="A32" s="110" t="s">
        <v>287</v>
      </c>
      <c r="B32" s="111">
        <v>0.71099999999999997</v>
      </c>
      <c r="C32" s="111">
        <v>0.68700000000000006</v>
      </c>
      <c r="D32" s="111">
        <v>0.66</v>
      </c>
      <c r="E32" s="111">
        <v>0.67800000000000005</v>
      </c>
      <c r="F32" s="111">
        <v>0.65400000000000003</v>
      </c>
      <c r="G32" s="111">
        <v>1.1879999999999999</v>
      </c>
      <c r="H32" s="111">
        <v>1.647</v>
      </c>
      <c r="I32" s="111">
        <v>1.7729999999999999</v>
      </c>
      <c r="J32" s="111">
        <v>1.911</v>
      </c>
      <c r="K32" s="111">
        <v>1.869</v>
      </c>
      <c r="L32" s="111">
        <v>1.9079999999999999</v>
      </c>
      <c r="M32" s="111">
        <v>2.0009999999999999</v>
      </c>
      <c r="N32" s="111">
        <v>1.7909999999999999</v>
      </c>
      <c r="O32" s="308">
        <v>1.9470000000000001</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200-000000000000}"/>
  </hyperlinks>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127</v>
      </c>
      <c r="B1" s="170" t="s">
        <v>128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v>0</v>
      </c>
      <c r="C5" s="111">
        <v>0</v>
      </c>
      <c r="D5" s="111">
        <v>0</v>
      </c>
      <c r="E5" s="111">
        <v>1.2</v>
      </c>
      <c r="F5" s="111">
        <v>2.2999999999999998</v>
      </c>
      <c r="G5" s="111">
        <v>2.5</v>
      </c>
      <c r="H5" s="111">
        <v>2.4</v>
      </c>
      <c r="I5" s="111">
        <v>2.2999999999999998</v>
      </c>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0</v>
      </c>
      <c r="D6" s="111">
        <v>0</v>
      </c>
      <c r="E6" s="111">
        <v>1.2</v>
      </c>
      <c r="F6" s="111">
        <v>2.2999999999999998</v>
      </c>
      <c r="G6" s="111">
        <v>2.5</v>
      </c>
      <c r="H6" s="111">
        <v>2.4</v>
      </c>
      <c r="I6" s="111">
        <v>2.2999999999999998</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v>
      </c>
      <c r="D7" s="111">
        <v>0</v>
      </c>
      <c r="E7" s="111">
        <v>1.9</v>
      </c>
      <c r="F7" s="111">
        <v>2.6</v>
      </c>
      <c r="G7" s="111">
        <v>2.7</v>
      </c>
      <c r="H7" s="111">
        <v>2.7</v>
      </c>
      <c r="I7" s="111">
        <v>2.7</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v>
      </c>
      <c r="E8" s="111">
        <v>2.1</v>
      </c>
      <c r="F8" s="111">
        <v>2.7</v>
      </c>
      <c r="G8" s="111">
        <v>2.7</v>
      </c>
      <c r="H8" s="111">
        <v>2.8</v>
      </c>
      <c r="I8" s="111">
        <v>2.8</v>
      </c>
      <c r="J8" s="111">
        <v>2.9</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v>
      </c>
      <c r="E9" s="111">
        <v>1.8</v>
      </c>
      <c r="F9" s="111">
        <v>2.2000000000000002</v>
      </c>
      <c r="G9" s="111">
        <v>2.7</v>
      </c>
      <c r="H9" s="111">
        <v>2.8</v>
      </c>
      <c r="I9" s="111">
        <v>2.8</v>
      </c>
      <c r="J9" s="111">
        <v>2.8</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1.8</v>
      </c>
      <c r="F10" s="111">
        <v>1.8</v>
      </c>
      <c r="G10" s="111">
        <v>2.8</v>
      </c>
      <c r="H10" s="111">
        <v>2.9</v>
      </c>
      <c r="I10" s="111">
        <v>2.8</v>
      </c>
      <c r="J10" s="111">
        <v>2.8</v>
      </c>
      <c r="K10" s="111">
        <v>2.8</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1.8</v>
      </c>
      <c r="F11" s="111">
        <v>1.6</v>
      </c>
      <c r="G11" s="111">
        <v>2.7</v>
      </c>
      <c r="H11" s="111">
        <v>2.9</v>
      </c>
      <c r="I11" s="111">
        <v>2.9</v>
      </c>
      <c r="J11" s="111">
        <v>2.9</v>
      </c>
      <c r="K11" s="111">
        <v>2.9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1.6</v>
      </c>
      <c r="G12" s="111">
        <v>2.2000000000000002</v>
      </c>
      <c r="H12" s="111">
        <v>2.7</v>
      </c>
      <c r="I12" s="111">
        <v>2.9</v>
      </c>
      <c r="J12" s="111">
        <v>2.9</v>
      </c>
      <c r="K12" s="111">
        <v>2.9</v>
      </c>
      <c r="L12" s="111">
        <v>2.9</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1.6</v>
      </c>
      <c r="G13" s="111">
        <v>2.2999999999999998</v>
      </c>
      <c r="H13" s="111">
        <v>2.7</v>
      </c>
      <c r="I13" s="111">
        <v>2.9</v>
      </c>
      <c r="J13" s="111">
        <v>2.9</v>
      </c>
      <c r="K13" s="111">
        <v>2.9</v>
      </c>
      <c r="L13" s="111">
        <v>2.9</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2.2999999999999998</v>
      </c>
      <c r="H14" s="111">
        <v>2.7</v>
      </c>
      <c r="I14" s="111">
        <v>2.9</v>
      </c>
      <c r="J14" s="111">
        <v>2.8</v>
      </c>
      <c r="K14" s="111">
        <v>2.8</v>
      </c>
      <c r="L14" s="111">
        <v>2.8</v>
      </c>
      <c r="M14" s="111">
        <v>2.8</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2.2999999999999998</v>
      </c>
      <c r="H15" s="111">
        <v>2.8</v>
      </c>
      <c r="I15" s="111">
        <v>3.6</v>
      </c>
      <c r="J15" s="111">
        <v>3.8</v>
      </c>
      <c r="K15" s="111">
        <v>3.7</v>
      </c>
      <c r="L15" s="111">
        <v>3.7</v>
      </c>
      <c r="M15" s="111">
        <v>3.7</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2.8</v>
      </c>
      <c r="I16" s="111">
        <v>3.7</v>
      </c>
      <c r="J16" s="111">
        <v>3.1</v>
      </c>
      <c r="K16" s="111">
        <v>2.8</v>
      </c>
      <c r="L16" s="111">
        <v>2.6</v>
      </c>
      <c r="M16" s="111">
        <v>2.4</v>
      </c>
      <c r="N16" s="111">
        <v>2.2000000000000002</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2.8</v>
      </c>
      <c r="I17" s="111">
        <v>3.5</v>
      </c>
      <c r="J17" s="111">
        <v>2.9</v>
      </c>
      <c r="K17" s="111">
        <v>2.7</v>
      </c>
      <c r="L17" s="111">
        <v>2.5</v>
      </c>
      <c r="M17" s="111">
        <v>2.4</v>
      </c>
      <c r="N17" s="111">
        <v>2.2000000000000002</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2.8</v>
      </c>
      <c r="I18" s="111">
        <v>3.5</v>
      </c>
      <c r="J18" s="111">
        <v>2.9</v>
      </c>
      <c r="K18" s="111">
        <v>2.7</v>
      </c>
      <c r="L18" s="111">
        <v>2.5</v>
      </c>
      <c r="M18" s="111">
        <v>2.2999999999999998</v>
      </c>
      <c r="N18" s="111">
        <v>2.2000000000000002</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3.379</v>
      </c>
      <c r="J19" s="111">
        <v>2.8626165169212503</v>
      </c>
      <c r="K19" s="111">
        <v>2.6757946630478036</v>
      </c>
      <c r="L19" s="111">
        <v>2.5605385562833671</v>
      </c>
      <c r="M19" s="111">
        <v>2.4944380336696073</v>
      </c>
      <c r="N19" s="111">
        <v>2.4228558684593171</v>
      </c>
      <c r="O19" s="111">
        <v>1.2852287554189696</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1">
        <v>3.1829999999999998</v>
      </c>
      <c r="J20" s="111">
        <v>2.953861972834086</v>
      </c>
      <c r="K20" s="111">
        <v>2.8590005201849422</v>
      </c>
      <c r="L20" s="111">
        <v>2.7424400406622511</v>
      </c>
      <c r="M20" s="111">
        <v>2.6574214709466544</v>
      </c>
      <c r="N20" s="111">
        <v>2.2398663504368623</v>
      </c>
      <c r="O20" s="111">
        <v>1.3217062391807146</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4">
        <v>2.9970000000000003</v>
      </c>
      <c r="K21" s="114">
        <v>2.6275976795738192</v>
      </c>
      <c r="L21" s="114">
        <v>2.5573791535075894</v>
      </c>
      <c r="M21" s="114">
        <v>2.4617090116692624</v>
      </c>
      <c r="N21" s="114">
        <v>2.0927930650081938</v>
      </c>
      <c r="O21" s="114">
        <v>1.2249225993375863</v>
      </c>
      <c r="P21" s="114">
        <v>1.2661673913603648</v>
      </c>
      <c r="Q21" s="111"/>
      <c r="R21" s="3"/>
      <c r="S21" s="3"/>
      <c r="T21" s="3"/>
      <c r="U21" s="3"/>
      <c r="V21" s="3"/>
      <c r="W21" s="3"/>
      <c r="X21" s="3"/>
      <c r="Y21" s="3"/>
      <c r="Z21" s="3"/>
      <c r="AA21" s="3"/>
      <c r="AB21" s="3"/>
      <c r="AC21" s="3"/>
      <c r="AD21" s="4"/>
      <c r="AE21" s="5"/>
      <c r="AF21" s="5"/>
      <c r="AG21" s="2"/>
      <c r="AH21" s="2"/>
      <c r="AI21" s="2"/>
    </row>
    <row r="22" spans="1:36" x14ac:dyDescent="0.2">
      <c r="A22" s="126" t="s">
        <v>520</v>
      </c>
      <c r="B22" s="111"/>
      <c r="C22" s="111"/>
      <c r="D22" s="111"/>
      <c r="E22" s="111"/>
      <c r="F22" s="111"/>
      <c r="G22" s="111"/>
      <c r="H22" s="111"/>
      <c r="I22" s="111"/>
      <c r="J22" s="111">
        <v>3</v>
      </c>
      <c r="K22" s="111">
        <v>2.4305545348324529</v>
      </c>
      <c r="L22" s="111">
        <v>2.3398621060688165</v>
      </c>
      <c r="M22" s="111">
        <v>2.1229052855611279</v>
      </c>
      <c r="N22" s="111">
        <v>1.7096202755403129</v>
      </c>
      <c r="O22" s="111">
        <v>0.94074804360901954</v>
      </c>
      <c r="P22" s="111">
        <v>0.91136911072914073</v>
      </c>
      <c r="Q22" s="111"/>
      <c r="R22" s="3"/>
      <c r="S22" s="3"/>
      <c r="T22" s="3"/>
      <c r="U22" s="3"/>
      <c r="V22" s="3"/>
      <c r="W22" s="3"/>
      <c r="X22" s="3"/>
      <c r="Y22" s="3"/>
      <c r="Z22" s="3"/>
      <c r="AA22" s="3"/>
      <c r="AB22" s="3"/>
      <c r="AC22" s="3"/>
      <c r="AD22" s="4"/>
      <c r="AE22" s="5"/>
      <c r="AF22" s="5"/>
      <c r="AG22" s="2"/>
      <c r="AH22" s="2"/>
      <c r="AI22" s="2"/>
    </row>
    <row r="23" spans="1:36" x14ac:dyDescent="0.2">
      <c r="A23" s="126" t="s">
        <v>532</v>
      </c>
      <c r="B23" s="111"/>
      <c r="C23" s="111"/>
      <c r="D23" s="111"/>
      <c r="E23" s="111"/>
      <c r="F23" s="111"/>
      <c r="G23" s="111"/>
      <c r="H23" s="111"/>
      <c r="I23" s="111"/>
      <c r="J23" s="122"/>
      <c r="K23" s="111">
        <v>2.6040000000000001</v>
      </c>
      <c r="L23" s="111">
        <v>2.5270000000000001</v>
      </c>
      <c r="M23" s="111">
        <v>2.3370000000000002</v>
      </c>
      <c r="N23" s="111">
        <v>1.899</v>
      </c>
      <c r="O23" s="111">
        <v>1.0739999999999998</v>
      </c>
      <c r="P23" s="111">
        <v>1.0640000000000001</v>
      </c>
      <c r="Q23" s="111">
        <v>1.0530000000000002</v>
      </c>
      <c r="R23" s="3"/>
      <c r="S23" s="3"/>
      <c r="T23" s="3"/>
      <c r="U23" s="3"/>
      <c r="V23" s="3"/>
      <c r="W23" s="3"/>
      <c r="X23" s="3"/>
      <c r="Y23" s="3"/>
      <c r="Z23" s="3"/>
      <c r="AA23" s="3"/>
      <c r="AB23" s="3"/>
      <c r="AC23" s="3"/>
      <c r="AD23" s="4"/>
      <c r="AE23" s="5"/>
      <c r="AF23" s="5"/>
      <c r="AG23" s="2"/>
      <c r="AH23" s="2"/>
      <c r="AI23" s="2"/>
    </row>
    <row r="24" spans="1:36" x14ac:dyDescent="0.2">
      <c r="A24" s="126" t="s">
        <v>547</v>
      </c>
      <c r="B24" s="111"/>
      <c r="C24" s="111"/>
      <c r="D24" s="111"/>
      <c r="E24" s="111"/>
      <c r="F24" s="111"/>
      <c r="G24" s="111"/>
      <c r="H24" s="111"/>
      <c r="I24" s="111"/>
      <c r="J24" s="122"/>
      <c r="K24" s="111">
        <v>2.6040000000000001</v>
      </c>
      <c r="L24" s="111">
        <v>2.4995008511983658</v>
      </c>
      <c r="M24" s="111">
        <v>2.3319703014526088</v>
      </c>
      <c r="N24" s="111">
        <v>1.8840269841301587</v>
      </c>
      <c r="O24" s="111">
        <v>1.055762381867029</v>
      </c>
      <c r="P24" s="111">
        <v>1.0407591481565097</v>
      </c>
      <c r="Q24" s="111">
        <v>1.0259691224799554</v>
      </c>
      <c r="R24" s="3"/>
      <c r="S24" s="3"/>
      <c r="T24" s="3"/>
      <c r="U24" s="3"/>
      <c r="V24" s="3"/>
      <c r="W24" s="3"/>
      <c r="X24" s="3"/>
      <c r="Y24" s="3"/>
      <c r="Z24" s="3"/>
      <c r="AA24" s="3"/>
      <c r="AB24" s="3"/>
      <c r="AC24" s="3"/>
      <c r="AD24" s="4"/>
      <c r="AE24" s="5"/>
      <c r="AF24" s="5"/>
      <c r="AG24" s="2"/>
      <c r="AH24" s="2"/>
      <c r="AI24" s="2"/>
    </row>
    <row r="25" spans="1:36" x14ac:dyDescent="0.2">
      <c r="A25" s="126" t="s">
        <v>555</v>
      </c>
      <c r="B25" s="111"/>
      <c r="C25" s="111"/>
      <c r="D25" s="111"/>
      <c r="E25" s="111"/>
      <c r="F25" s="111"/>
      <c r="G25" s="111"/>
      <c r="H25" s="111"/>
      <c r="I25" s="111"/>
      <c r="J25" s="122"/>
      <c r="L25" s="111">
        <v>2.496</v>
      </c>
      <c r="M25" s="111">
        <v>2.423234110482241</v>
      </c>
      <c r="N25" s="111">
        <v>1.9353228535675533</v>
      </c>
      <c r="O25" s="111">
        <v>1.0772746335843446</v>
      </c>
      <c r="P25" s="111">
        <v>1.0635715553218139</v>
      </c>
      <c r="Q25" s="111">
        <v>1.0500427820582272</v>
      </c>
      <c r="R25" s="111">
        <v>1.0366860966105491</v>
      </c>
      <c r="S25" s="3"/>
      <c r="T25" s="3"/>
      <c r="U25" s="3"/>
      <c r="V25" s="3"/>
      <c r="W25" s="3"/>
      <c r="X25" s="3"/>
      <c r="Y25" s="3"/>
      <c r="Z25" s="3"/>
      <c r="AA25" s="3"/>
      <c r="AB25" s="3"/>
      <c r="AC25" s="3"/>
      <c r="AD25" s="4"/>
      <c r="AE25" s="5"/>
      <c r="AF25" s="5"/>
      <c r="AG25" s="2"/>
      <c r="AH25" s="2"/>
      <c r="AI25" s="2"/>
    </row>
    <row r="26" spans="1:36" x14ac:dyDescent="0.2">
      <c r="A26" s="126" t="s">
        <v>578</v>
      </c>
      <c r="B26" s="111"/>
      <c r="C26" s="111"/>
      <c r="D26" s="111"/>
      <c r="E26" s="111"/>
      <c r="F26" s="111"/>
      <c r="G26" s="111"/>
      <c r="H26" s="111"/>
      <c r="I26" s="111"/>
      <c r="J26" s="122"/>
      <c r="L26" s="111"/>
      <c r="M26" s="111">
        <v>2.4900000000000002</v>
      </c>
      <c r="N26" s="111">
        <v>2.0031940578235958</v>
      </c>
      <c r="O26" s="111">
        <v>1.0890078337597977</v>
      </c>
      <c r="P26" s="111">
        <v>1.0785735413553519</v>
      </c>
      <c r="Q26" s="111">
        <v>1.0682392247771639</v>
      </c>
      <c r="R26" s="111">
        <v>1.0580039261101735</v>
      </c>
      <c r="S26" s="111">
        <v>1.0478666966175525</v>
      </c>
      <c r="T26" s="3"/>
      <c r="U26" s="3"/>
      <c r="V26" s="3"/>
      <c r="W26" s="3"/>
      <c r="X26" s="3"/>
      <c r="Y26" s="3"/>
      <c r="Z26" s="3"/>
      <c r="AA26" s="3"/>
      <c r="AB26" s="3"/>
      <c r="AC26" s="3"/>
      <c r="AD26" s="4"/>
      <c r="AE26" s="5"/>
      <c r="AF26" s="5"/>
      <c r="AG26" s="2"/>
      <c r="AH26" s="2"/>
      <c r="AI26" s="2"/>
    </row>
    <row r="27" spans="1:36" x14ac:dyDescent="0.2">
      <c r="A27" s="126" t="s">
        <v>581</v>
      </c>
      <c r="B27" s="111"/>
      <c r="C27" s="111"/>
      <c r="D27" s="111"/>
      <c r="E27" s="111"/>
      <c r="F27" s="111"/>
      <c r="G27" s="111"/>
      <c r="H27" s="111"/>
      <c r="I27" s="111"/>
      <c r="J27" s="122"/>
      <c r="L27" s="111"/>
      <c r="M27" s="111">
        <v>2.5230000000000001</v>
      </c>
      <c r="N27" s="111">
        <v>1.9005165116447329</v>
      </c>
      <c r="O27" s="111">
        <v>1.0420570192648562</v>
      </c>
      <c r="P27" s="111">
        <v>1.0230045405555643</v>
      </c>
      <c r="Q27" s="111">
        <v>1.0043004083745888</v>
      </c>
      <c r="R27" s="111">
        <v>0.98593825371841803</v>
      </c>
      <c r="S27" s="111">
        <v>0.96791182403139531</v>
      </c>
      <c r="T27" s="3"/>
      <c r="U27" s="3"/>
      <c r="V27" s="3"/>
      <c r="W27" s="3"/>
      <c r="X27" s="3"/>
      <c r="Y27" s="3"/>
      <c r="Z27" s="3"/>
      <c r="AA27" s="3"/>
      <c r="AB27" s="3"/>
      <c r="AC27" s="3"/>
      <c r="AD27" s="4"/>
      <c r="AE27" s="5"/>
      <c r="AF27" s="5"/>
      <c r="AG27" s="2"/>
      <c r="AH27" s="2"/>
      <c r="AI27" s="2"/>
    </row>
    <row r="28" spans="1:36" x14ac:dyDescent="0.2">
      <c r="A28" s="126" t="s">
        <v>584</v>
      </c>
      <c r="B28" s="111"/>
      <c r="C28" s="111"/>
      <c r="D28" s="111"/>
      <c r="E28" s="111"/>
      <c r="F28" s="111"/>
      <c r="G28" s="111"/>
      <c r="H28" s="111"/>
      <c r="I28" s="111"/>
      <c r="J28" s="122"/>
      <c r="L28" s="111"/>
      <c r="M28" s="111"/>
      <c r="N28" s="111">
        <v>1.9019999999999999</v>
      </c>
      <c r="O28" s="111">
        <v>1.2521931889387807</v>
      </c>
      <c r="P28" s="111">
        <v>1.242822626746074</v>
      </c>
      <c r="Q28" s="111">
        <v>1.2334520645533673</v>
      </c>
      <c r="R28" s="111">
        <v>1.2240815023606604</v>
      </c>
      <c r="S28" s="111">
        <v>1.2147109401679537</v>
      </c>
      <c r="T28" s="111">
        <v>1.205340377975247</v>
      </c>
      <c r="U28" s="3"/>
      <c r="V28" s="3"/>
      <c r="W28" s="3"/>
      <c r="X28" s="3"/>
      <c r="Y28" s="3"/>
      <c r="Z28" s="3"/>
      <c r="AA28" s="3"/>
      <c r="AB28" s="3"/>
      <c r="AC28" s="3"/>
      <c r="AD28" s="4"/>
      <c r="AE28" s="5"/>
      <c r="AF28" s="5"/>
      <c r="AG28" s="2"/>
      <c r="AH28" s="2"/>
      <c r="AI28" s="2"/>
    </row>
    <row r="29" spans="1:36" x14ac:dyDescent="0.2">
      <c r="A29" s="126" t="s">
        <v>595</v>
      </c>
      <c r="B29" s="111"/>
      <c r="C29" s="111"/>
      <c r="D29" s="111"/>
      <c r="E29" s="111"/>
      <c r="F29" s="111"/>
      <c r="G29" s="111"/>
      <c r="H29" s="111"/>
      <c r="I29" s="111"/>
      <c r="J29" s="122"/>
      <c r="L29" s="111"/>
      <c r="M29" s="111"/>
      <c r="N29" s="111">
        <v>1.9019999999999999</v>
      </c>
      <c r="O29" s="111">
        <v>1.3182567140906687</v>
      </c>
      <c r="P29" s="111">
        <v>1.2589818430949058</v>
      </c>
      <c r="Q29" s="111">
        <v>1.2494896770653374</v>
      </c>
      <c r="R29" s="111">
        <v>1.2399975110357699</v>
      </c>
      <c r="S29" s="111">
        <v>1.2305053450062013</v>
      </c>
      <c r="T29" s="111">
        <v>1.2210131789766334</v>
      </c>
      <c r="U29" s="3"/>
      <c r="V29" s="3"/>
      <c r="W29" s="3"/>
      <c r="X29" s="3"/>
      <c r="Y29" s="3"/>
      <c r="Z29" s="3"/>
      <c r="AA29" s="3"/>
      <c r="AB29" s="3"/>
      <c r="AC29" s="3"/>
      <c r="AD29" s="4"/>
      <c r="AE29" s="5"/>
      <c r="AF29" s="5"/>
      <c r="AG29" s="2"/>
      <c r="AH29" s="2"/>
      <c r="AI29" s="2"/>
    </row>
    <row r="30" spans="1:36" x14ac:dyDescent="0.2">
      <c r="A30" s="126" t="s">
        <v>605</v>
      </c>
      <c r="B30" s="308"/>
      <c r="C30" s="308"/>
      <c r="D30" s="308"/>
      <c r="E30" s="308"/>
      <c r="F30" s="308"/>
      <c r="G30" s="308"/>
      <c r="H30" s="308"/>
      <c r="I30" s="308"/>
      <c r="J30" s="122"/>
      <c r="L30" s="308"/>
      <c r="M30" s="308"/>
      <c r="N30" s="308"/>
      <c r="O30" s="308">
        <v>1.341</v>
      </c>
      <c r="P30" s="308">
        <v>1.2958084556797784</v>
      </c>
      <c r="Q30" s="308">
        <v>1.2534257623105132</v>
      </c>
      <c r="R30" s="308">
        <v>1.2099505787433076</v>
      </c>
      <c r="S30" s="308">
        <v>1.1981040419064468</v>
      </c>
      <c r="T30" s="308">
        <v>1.1895189462842104</v>
      </c>
      <c r="U30" s="308">
        <v>1.1828791680281476</v>
      </c>
      <c r="V30" s="3"/>
      <c r="W30" s="3"/>
      <c r="X30" s="3"/>
      <c r="Y30" s="3"/>
      <c r="Z30" s="3"/>
      <c r="AA30" s="3"/>
      <c r="AB30" s="3"/>
      <c r="AC30" s="3"/>
      <c r="AD30" s="4"/>
      <c r="AE30" s="5"/>
      <c r="AF30" s="5"/>
      <c r="AG30" s="2"/>
      <c r="AH30" s="2"/>
      <c r="AI30" s="2"/>
    </row>
    <row r="31" spans="1:36"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6" x14ac:dyDescent="0.2">
      <c r="A32" s="110" t="s">
        <v>287</v>
      </c>
      <c r="B32" s="111">
        <v>0</v>
      </c>
      <c r="C32" s="111">
        <v>0</v>
      </c>
      <c r="D32" s="111">
        <v>4.2000000000000003E-2</v>
      </c>
      <c r="E32" s="111">
        <v>2.3820000000000001</v>
      </c>
      <c r="F32" s="111">
        <v>1.7729999999999999</v>
      </c>
      <c r="G32" s="111">
        <v>2.4300000000000002</v>
      </c>
      <c r="H32" s="111">
        <v>3.117</v>
      </c>
      <c r="I32" s="111">
        <v>3.198</v>
      </c>
      <c r="J32" s="111">
        <v>3</v>
      </c>
      <c r="K32" s="111">
        <v>2.6039999999999996</v>
      </c>
      <c r="L32" s="111">
        <v>2.5230000000000001</v>
      </c>
      <c r="M32" s="111">
        <v>2.5230000000000001</v>
      </c>
      <c r="N32" s="111">
        <v>1.9019999999999999</v>
      </c>
      <c r="O32" s="308">
        <v>1.341</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300-000000000000}"/>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130</v>
      </c>
      <c r="B1" s="170" t="s">
        <v>131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v>3</v>
      </c>
      <c r="D6" s="111">
        <v>3.1</v>
      </c>
      <c r="E6" s="111">
        <v>3.1</v>
      </c>
      <c r="F6" s="111">
        <v>3.1</v>
      </c>
      <c r="G6" s="111">
        <v>3.1</v>
      </c>
      <c r="H6" s="111">
        <v>3.2</v>
      </c>
      <c r="I6" s="111">
        <v>3.2</v>
      </c>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3</v>
      </c>
      <c r="D7" s="111">
        <v>3.1</v>
      </c>
      <c r="E7" s="111">
        <v>3.1</v>
      </c>
      <c r="F7" s="111">
        <v>3.1</v>
      </c>
      <c r="G7" s="111">
        <v>3.2</v>
      </c>
      <c r="H7" s="111">
        <v>3.2</v>
      </c>
      <c r="I7" s="111">
        <v>3.2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3.1</v>
      </c>
      <c r="E8" s="111">
        <v>3.1</v>
      </c>
      <c r="F8" s="111">
        <v>3.1</v>
      </c>
      <c r="G8" s="111">
        <v>3.2</v>
      </c>
      <c r="H8" s="111">
        <v>3.2</v>
      </c>
      <c r="I8" s="111">
        <v>3.2</v>
      </c>
      <c r="J8" s="111">
        <v>3.2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3.1</v>
      </c>
      <c r="E9" s="111">
        <v>3.1</v>
      </c>
      <c r="F9" s="111">
        <v>3.1</v>
      </c>
      <c r="G9" s="111">
        <v>3.2</v>
      </c>
      <c r="H9" s="111">
        <v>3.2</v>
      </c>
      <c r="I9" s="111">
        <v>3.2</v>
      </c>
      <c r="J9" s="111">
        <v>3.2</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3.1</v>
      </c>
      <c r="F10" s="111">
        <v>3.1</v>
      </c>
      <c r="G10" s="111">
        <v>3.2</v>
      </c>
      <c r="H10" s="111">
        <v>3.2</v>
      </c>
      <c r="I10" s="111">
        <v>3.2</v>
      </c>
      <c r="J10" s="111">
        <v>3.2</v>
      </c>
      <c r="K10" s="111">
        <v>3.3</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3.1</v>
      </c>
      <c r="F11" s="111">
        <v>3.1</v>
      </c>
      <c r="G11" s="111">
        <v>3.1</v>
      </c>
      <c r="H11" s="111">
        <v>3.2</v>
      </c>
      <c r="I11" s="111">
        <v>3.2</v>
      </c>
      <c r="J11" s="111">
        <v>3.2</v>
      </c>
      <c r="K11" s="111">
        <v>3.3</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3.1</v>
      </c>
      <c r="G12" s="111">
        <v>3.1</v>
      </c>
      <c r="H12" s="111">
        <v>3.2</v>
      </c>
      <c r="I12" s="111">
        <v>3.2</v>
      </c>
      <c r="J12" s="111">
        <v>3.2</v>
      </c>
      <c r="K12" s="111">
        <v>3.3</v>
      </c>
      <c r="L12" s="111">
        <v>3.3</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3.1</v>
      </c>
      <c r="G13" s="111">
        <v>3.1</v>
      </c>
      <c r="H13" s="111">
        <v>3.2</v>
      </c>
      <c r="I13" s="111">
        <v>3.2</v>
      </c>
      <c r="J13" s="111">
        <v>3.2</v>
      </c>
      <c r="K13" s="111">
        <v>3.3</v>
      </c>
      <c r="L13" s="111">
        <v>3.4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3.1</v>
      </c>
      <c r="H14" s="111">
        <v>3.2</v>
      </c>
      <c r="I14" s="111">
        <v>3.2</v>
      </c>
      <c r="J14" s="111">
        <v>3.2</v>
      </c>
      <c r="K14" s="111">
        <v>3.3</v>
      </c>
      <c r="L14" s="111">
        <v>3.4</v>
      </c>
      <c r="M14" s="111">
        <v>3.5</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3.1</v>
      </c>
      <c r="H15" s="111">
        <v>3.1</v>
      </c>
      <c r="I15" s="111">
        <v>3.1</v>
      </c>
      <c r="J15" s="111">
        <v>3.1</v>
      </c>
      <c r="K15" s="111">
        <v>3.1</v>
      </c>
      <c r="L15" s="111">
        <v>3.2</v>
      </c>
      <c r="M15" s="111">
        <v>3.3</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3.1</v>
      </c>
      <c r="I16" s="111">
        <v>3.1</v>
      </c>
      <c r="J16" s="111">
        <v>3.2</v>
      </c>
      <c r="K16" s="111">
        <v>3.2</v>
      </c>
      <c r="L16" s="111">
        <v>3.3</v>
      </c>
      <c r="M16" s="111">
        <v>3.4</v>
      </c>
      <c r="N16" s="111">
        <v>3.4</v>
      </c>
      <c r="O16" s="111"/>
      <c r="P16" s="111"/>
      <c r="Q16" s="111"/>
      <c r="R16" s="3"/>
      <c r="S16" s="3"/>
      <c r="T16" s="3"/>
      <c r="U16" s="3"/>
      <c r="V16" s="3"/>
      <c r="W16" s="3"/>
      <c r="X16" s="3"/>
      <c r="Y16" s="3"/>
      <c r="Z16" s="3"/>
      <c r="AA16" s="3"/>
      <c r="AB16" s="3"/>
      <c r="AC16" s="3"/>
      <c r="AD16" s="4"/>
      <c r="AE16" s="5"/>
      <c r="AF16" s="5"/>
      <c r="AG16" s="2"/>
      <c r="AH16" s="2"/>
      <c r="AI16" s="2"/>
    </row>
    <row r="17" spans="1:35" x14ac:dyDescent="0.2">
      <c r="A17" s="110" t="s">
        <v>97</v>
      </c>
      <c r="B17" s="111"/>
      <c r="C17" s="111"/>
      <c r="D17" s="111"/>
      <c r="E17" s="111"/>
      <c r="F17" s="111"/>
      <c r="G17" s="111"/>
      <c r="H17" s="111">
        <v>3.1</v>
      </c>
      <c r="I17" s="111">
        <v>3.1</v>
      </c>
      <c r="J17" s="111">
        <v>3.1</v>
      </c>
      <c r="K17" s="111">
        <v>3.2</v>
      </c>
      <c r="L17" s="111">
        <v>3.2</v>
      </c>
      <c r="M17" s="111">
        <v>3.3</v>
      </c>
      <c r="N17" s="111">
        <v>3.3</v>
      </c>
      <c r="O17" s="111"/>
      <c r="P17" s="111"/>
      <c r="Q17" s="111"/>
      <c r="R17" s="3"/>
      <c r="S17" s="3"/>
      <c r="T17" s="3"/>
      <c r="U17" s="3"/>
      <c r="V17" s="3"/>
      <c r="W17" s="3"/>
      <c r="X17" s="3"/>
      <c r="Y17" s="3"/>
      <c r="Z17" s="3"/>
      <c r="AA17" s="3"/>
      <c r="AB17" s="3"/>
      <c r="AC17" s="3"/>
      <c r="AD17" s="4"/>
      <c r="AE17" s="5"/>
      <c r="AF17" s="5"/>
      <c r="AG17" s="2"/>
      <c r="AH17" s="2"/>
      <c r="AI17" s="2"/>
    </row>
    <row r="18" spans="1:35" x14ac:dyDescent="0.2">
      <c r="A18" s="110" t="s">
        <v>98</v>
      </c>
      <c r="B18" s="111"/>
      <c r="C18" s="111"/>
      <c r="D18" s="111"/>
      <c r="E18" s="111"/>
      <c r="F18" s="111"/>
      <c r="G18" s="111"/>
      <c r="H18" s="111">
        <v>3.1</v>
      </c>
      <c r="I18" s="111">
        <v>3.1</v>
      </c>
      <c r="J18" s="111">
        <v>3.1</v>
      </c>
      <c r="K18" s="111">
        <v>3.2</v>
      </c>
      <c r="L18" s="111">
        <v>3.2</v>
      </c>
      <c r="M18" s="111">
        <v>3.3</v>
      </c>
      <c r="N18" s="111">
        <v>3.4</v>
      </c>
      <c r="O18" s="111"/>
      <c r="P18" s="111"/>
      <c r="Q18" s="111"/>
      <c r="R18" s="3"/>
      <c r="S18" s="3"/>
      <c r="T18" s="3"/>
      <c r="U18" s="3"/>
      <c r="V18" s="3"/>
      <c r="W18" s="3"/>
      <c r="X18" s="3"/>
      <c r="Y18" s="3"/>
      <c r="Z18" s="3"/>
      <c r="AA18" s="3"/>
      <c r="AB18" s="3"/>
      <c r="AC18" s="3"/>
      <c r="AD18" s="4"/>
      <c r="AE18" s="5"/>
      <c r="AF18" s="5"/>
      <c r="AG18" s="2"/>
      <c r="AH18" s="2"/>
      <c r="AI18" s="2"/>
    </row>
    <row r="19" spans="1:35" x14ac:dyDescent="0.2">
      <c r="A19" s="126" t="s">
        <v>241</v>
      </c>
      <c r="B19" s="111"/>
      <c r="C19" s="111"/>
      <c r="D19" s="111"/>
      <c r="E19" s="111"/>
      <c r="F19" s="111"/>
      <c r="G19" s="111"/>
      <c r="H19" s="111"/>
      <c r="I19" s="111">
        <v>3.1150000000000002</v>
      </c>
      <c r="J19" s="111">
        <v>3.1233640003500001</v>
      </c>
      <c r="K19" s="111">
        <v>3.2223950749055676</v>
      </c>
      <c r="L19" s="111">
        <v>3.3101838434391171</v>
      </c>
      <c r="M19" s="111">
        <v>3.3763098693323093</v>
      </c>
      <c r="N19" s="111">
        <v>3.4358316760552703</v>
      </c>
      <c r="O19" s="111">
        <v>3.5007777706971561</v>
      </c>
      <c r="P19" s="111"/>
      <c r="Q19" s="111"/>
      <c r="R19" s="3"/>
      <c r="S19" s="3"/>
      <c r="T19" s="3"/>
      <c r="U19" s="3"/>
      <c r="V19" s="3"/>
      <c r="W19" s="3"/>
      <c r="X19" s="3"/>
      <c r="Y19" s="3"/>
      <c r="Z19" s="3"/>
      <c r="AA19" s="3"/>
      <c r="AB19" s="3"/>
      <c r="AC19" s="3"/>
      <c r="AD19" s="4"/>
      <c r="AE19" s="5"/>
      <c r="AF19" s="5"/>
      <c r="AG19" s="2"/>
      <c r="AH19" s="2"/>
      <c r="AI19" s="2"/>
    </row>
    <row r="20" spans="1:35" x14ac:dyDescent="0.2">
      <c r="A20" s="126" t="s">
        <v>436</v>
      </c>
      <c r="B20" s="111"/>
      <c r="C20" s="111"/>
      <c r="D20" s="111"/>
      <c r="E20" s="111"/>
      <c r="F20" s="111"/>
      <c r="G20" s="111"/>
      <c r="H20" s="111"/>
      <c r="I20" s="111">
        <v>3.1150000000000002</v>
      </c>
      <c r="J20" s="111">
        <v>3.1560000000000001</v>
      </c>
      <c r="K20" s="111">
        <v>3.2352781164543236</v>
      </c>
      <c r="L20" s="111">
        <v>3.3108385150157429</v>
      </c>
      <c r="M20" s="111">
        <v>3.3739579140321512</v>
      </c>
      <c r="N20" s="111">
        <v>3.4363452798519059</v>
      </c>
      <c r="O20" s="111">
        <v>3.5064897423259715</v>
      </c>
      <c r="P20" s="111"/>
      <c r="Q20" s="111"/>
      <c r="R20" s="3"/>
      <c r="S20" s="3"/>
      <c r="T20" s="3"/>
      <c r="U20" s="3"/>
      <c r="V20" s="3"/>
      <c r="W20" s="3"/>
      <c r="X20" s="3"/>
      <c r="Y20" s="3"/>
      <c r="Z20" s="3"/>
      <c r="AA20" s="3"/>
      <c r="AB20" s="3"/>
      <c r="AC20" s="3"/>
      <c r="AD20" s="4"/>
      <c r="AE20" s="5"/>
      <c r="AF20" s="5"/>
      <c r="AG20" s="2"/>
      <c r="AH20" s="2"/>
      <c r="AI20" s="2"/>
    </row>
    <row r="21" spans="1:35" x14ac:dyDescent="0.2">
      <c r="A21" s="126" t="s">
        <v>444</v>
      </c>
      <c r="B21" s="111"/>
      <c r="C21" s="111"/>
      <c r="D21" s="111"/>
      <c r="E21" s="111"/>
      <c r="F21" s="111"/>
      <c r="G21" s="111"/>
      <c r="H21" s="111"/>
      <c r="I21" s="111"/>
      <c r="J21" s="114">
        <v>3.1629999999999998</v>
      </c>
      <c r="K21" s="114">
        <v>3.1930000000000001</v>
      </c>
      <c r="L21" s="114">
        <v>3.2749999999999999</v>
      </c>
      <c r="M21" s="114">
        <v>3.35</v>
      </c>
      <c r="N21" s="114">
        <v>3.4209999999999998</v>
      </c>
      <c r="O21" s="114">
        <v>3.5019999999999998</v>
      </c>
      <c r="P21" s="114">
        <v>3.5680000000000001</v>
      </c>
      <c r="Q21" s="111"/>
      <c r="R21" s="3"/>
      <c r="S21" s="3"/>
      <c r="T21" s="3"/>
      <c r="U21" s="3"/>
      <c r="V21" s="3"/>
      <c r="W21" s="3"/>
      <c r="X21" s="3"/>
      <c r="Y21" s="3"/>
      <c r="Z21" s="3"/>
      <c r="AA21" s="3"/>
      <c r="AB21" s="3"/>
      <c r="AC21" s="3"/>
      <c r="AD21" s="4"/>
      <c r="AE21" s="5"/>
      <c r="AF21" s="5"/>
      <c r="AG21" s="2"/>
      <c r="AH21" s="2"/>
      <c r="AI21" s="2"/>
    </row>
    <row r="22" spans="1:35" x14ac:dyDescent="0.2">
      <c r="A22" s="126" t="s">
        <v>520</v>
      </c>
      <c r="B22" s="111"/>
      <c r="C22" s="111"/>
      <c r="D22" s="111"/>
      <c r="E22" s="111"/>
      <c r="F22" s="111"/>
      <c r="G22" s="111"/>
      <c r="H22" s="111"/>
      <c r="I22" s="111"/>
      <c r="J22" s="111">
        <v>3.1629999999999998</v>
      </c>
      <c r="K22" s="111">
        <v>3.1984002092446264</v>
      </c>
      <c r="L22" s="111">
        <v>3.2678225768457603</v>
      </c>
      <c r="M22" s="111">
        <v>3.3359460878552634</v>
      </c>
      <c r="N22" s="111">
        <v>3.3976319834989437</v>
      </c>
      <c r="O22" s="111">
        <v>3.4630870250274448</v>
      </c>
      <c r="P22" s="111">
        <v>3.532226428980433</v>
      </c>
      <c r="Q22" s="122"/>
      <c r="R22" s="3"/>
      <c r="S22" s="3"/>
      <c r="T22" s="3"/>
      <c r="U22" s="3"/>
      <c r="V22" s="3"/>
      <c r="W22" s="3"/>
      <c r="X22" s="3"/>
      <c r="Y22" s="3"/>
      <c r="Z22" s="3"/>
      <c r="AA22" s="3"/>
      <c r="AB22" s="3"/>
      <c r="AC22" s="3"/>
      <c r="AD22" s="4"/>
      <c r="AE22" s="5"/>
      <c r="AF22" s="5"/>
      <c r="AG22" s="2"/>
      <c r="AH22" s="2"/>
      <c r="AI22" s="2"/>
    </row>
    <row r="23" spans="1:35" x14ac:dyDescent="0.2">
      <c r="A23" s="126" t="s">
        <v>532</v>
      </c>
      <c r="B23" s="111"/>
      <c r="C23" s="111"/>
      <c r="D23" s="111"/>
      <c r="E23" s="111"/>
      <c r="F23" s="111"/>
      <c r="G23" s="111"/>
      <c r="H23" s="111"/>
      <c r="I23" s="111"/>
      <c r="J23" s="122"/>
      <c r="K23" s="111">
        <v>3.181</v>
      </c>
      <c r="L23" s="111">
        <v>3.2600610107867136</v>
      </c>
      <c r="M23" s="111">
        <v>3.3281956439514468</v>
      </c>
      <c r="N23" s="111">
        <v>3.390771962156212</v>
      </c>
      <c r="O23" s="111">
        <v>3.4669010542328942</v>
      </c>
      <c r="P23" s="111">
        <v>3.5728201650162288</v>
      </c>
      <c r="Q23" s="111">
        <v>3.6686346366270461</v>
      </c>
      <c r="R23" s="3"/>
      <c r="S23" s="3"/>
      <c r="T23" s="3"/>
      <c r="U23" s="3"/>
      <c r="V23" s="3"/>
      <c r="W23" s="3"/>
      <c r="X23" s="3"/>
      <c r="Y23" s="3"/>
      <c r="Z23" s="3"/>
      <c r="AA23" s="3"/>
      <c r="AB23" s="3"/>
      <c r="AC23" s="3"/>
      <c r="AD23" s="4"/>
      <c r="AE23" s="5"/>
      <c r="AF23" s="5"/>
      <c r="AG23" s="2"/>
      <c r="AH23" s="2"/>
      <c r="AI23" s="2"/>
    </row>
    <row r="24" spans="1:35" x14ac:dyDescent="0.2">
      <c r="A24" s="126" t="s">
        <v>547</v>
      </c>
      <c r="B24" s="111"/>
      <c r="C24" s="111"/>
      <c r="D24" s="111"/>
      <c r="E24" s="111"/>
      <c r="F24" s="111"/>
      <c r="G24" s="111"/>
      <c r="H24" s="111"/>
      <c r="I24" s="111"/>
      <c r="J24" s="122"/>
      <c r="K24" s="111">
        <v>3.181</v>
      </c>
      <c r="L24" s="111">
        <v>3.2645124318850884</v>
      </c>
      <c r="M24" s="111">
        <v>3.3420786969222829</v>
      </c>
      <c r="N24" s="111">
        <v>3.4238557817439785</v>
      </c>
      <c r="O24" s="111">
        <v>3.5032073232058574</v>
      </c>
      <c r="P24" s="111">
        <v>3.5690956052643519</v>
      </c>
      <c r="Q24" s="111">
        <v>3.6485275060432327</v>
      </c>
      <c r="R24" s="3"/>
      <c r="S24" s="3"/>
      <c r="T24" s="3"/>
      <c r="U24" s="3"/>
      <c r="V24" s="3"/>
      <c r="W24" s="3"/>
      <c r="X24" s="3"/>
      <c r="Y24" s="3"/>
      <c r="Z24" s="3"/>
      <c r="AA24" s="3"/>
      <c r="AB24" s="3"/>
      <c r="AC24" s="3"/>
      <c r="AD24" s="4"/>
      <c r="AE24" s="5"/>
      <c r="AF24" s="5"/>
      <c r="AG24" s="2"/>
      <c r="AH24" s="2"/>
      <c r="AI24" s="2"/>
    </row>
    <row r="25" spans="1:35" x14ac:dyDescent="0.2">
      <c r="A25" s="126" t="s">
        <v>555</v>
      </c>
      <c r="B25" s="111"/>
      <c r="C25" s="111"/>
      <c r="D25" s="111"/>
      <c r="E25" s="111"/>
      <c r="F25" s="111"/>
      <c r="G25" s="111"/>
      <c r="H25" s="111"/>
      <c r="I25" s="111"/>
      <c r="J25" s="122"/>
      <c r="L25" s="111">
        <v>3.2269999999999999</v>
      </c>
      <c r="M25" s="111">
        <v>3.2712411082116608</v>
      </c>
      <c r="N25" s="111">
        <v>3.6083713975659379</v>
      </c>
      <c r="O25" s="111">
        <v>3.7864140739830039</v>
      </c>
      <c r="P25" s="111">
        <v>3.8445767143691731</v>
      </c>
      <c r="Q25" s="111">
        <v>3.8936762341703099</v>
      </c>
      <c r="R25" s="111">
        <v>3.9447504789372707</v>
      </c>
      <c r="S25" s="3"/>
      <c r="T25" s="3"/>
      <c r="U25" s="3"/>
      <c r="V25" s="3"/>
      <c r="W25" s="3"/>
      <c r="X25" s="3"/>
      <c r="Y25" s="3"/>
      <c r="Z25" s="3"/>
      <c r="AA25" s="3"/>
      <c r="AB25" s="3"/>
      <c r="AC25" s="3"/>
      <c r="AD25" s="4"/>
      <c r="AE25" s="5"/>
      <c r="AF25" s="5"/>
      <c r="AG25" s="2"/>
      <c r="AH25" s="2"/>
      <c r="AI25" s="2"/>
    </row>
    <row r="26" spans="1:35" x14ac:dyDescent="0.2">
      <c r="A26" s="126" t="s">
        <v>578</v>
      </c>
      <c r="B26" s="111"/>
      <c r="C26" s="111"/>
      <c r="D26" s="111"/>
      <c r="E26" s="111"/>
      <c r="F26" s="111"/>
      <c r="G26" s="111"/>
      <c r="H26" s="111"/>
      <c r="I26" s="111"/>
      <c r="J26" s="122"/>
      <c r="L26" s="111"/>
      <c r="M26" s="111">
        <v>3.2589999999999999</v>
      </c>
      <c r="N26" s="111">
        <v>3.5754999999999999</v>
      </c>
      <c r="O26" s="111">
        <v>3.691456074766355</v>
      </c>
      <c r="P26" s="111">
        <v>3.7433394495412839</v>
      </c>
      <c r="Q26" s="111">
        <v>3.7789459459459462</v>
      </c>
      <c r="R26" s="111">
        <v>3.8063858823529406</v>
      </c>
      <c r="S26" s="111">
        <v>3.8856855882352939</v>
      </c>
      <c r="T26" s="3"/>
      <c r="U26" s="3"/>
      <c r="V26" s="3"/>
      <c r="W26" s="3"/>
      <c r="X26" s="3"/>
      <c r="Y26" s="3"/>
      <c r="Z26" s="3"/>
      <c r="AA26" s="3"/>
      <c r="AB26" s="3"/>
      <c r="AC26" s="3"/>
      <c r="AD26" s="4"/>
      <c r="AE26" s="5"/>
      <c r="AF26" s="5"/>
      <c r="AG26" s="2"/>
      <c r="AH26" s="2"/>
      <c r="AI26" s="2"/>
    </row>
    <row r="27" spans="1:35" x14ac:dyDescent="0.2">
      <c r="A27" s="126" t="s">
        <v>581</v>
      </c>
      <c r="B27" s="111"/>
      <c r="C27" s="111"/>
      <c r="D27" s="111"/>
      <c r="E27" s="111"/>
      <c r="F27" s="111"/>
      <c r="G27" s="111"/>
      <c r="H27" s="111"/>
      <c r="I27" s="111"/>
      <c r="J27" s="122"/>
      <c r="L27" s="111"/>
      <c r="M27" s="111">
        <v>3.2589999999999999</v>
      </c>
      <c r="N27" s="111">
        <v>3.7578749668737532</v>
      </c>
      <c r="O27" s="111">
        <v>3.7753971195807186</v>
      </c>
      <c r="P27" s="111">
        <v>3.8130709533988751</v>
      </c>
      <c r="Q27" s="111">
        <v>3.8500910573292435</v>
      </c>
      <c r="R27" s="111">
        <v>3.8965199416059706</v>
      </c>
      <c r="S27" s="111">
        <v>3.9369186308825803</v>
      </c>
      <c r="T27" s="3"/>
      <c r="U27" s="3"/>
      <c r="V27" s="3"/>
      <c r="W27" s="3"/>
      <c r="X27" s="3"/>
      <c r="Y27" s="3"/>
      <c r="Z27" s="3"/>
      <c r="AA27" s="3"/>
      <c r="AB27" s="3"/>
      <c r="AC27" s="3"/>
      <c r="AD27" s="4"/>
      <c r="AE27" s="5"/>
      <c r="AF27" s="5"/>
      <c r="AG27" s="2"/>
      <c r="AH27" s="2"/>
      <c r="AI27" s="2"/>
    </row>
    <row r="28" spans="1:35" x14ac:dyDescent="0.2">
      <c r="A28" s="126" t="s">
        <v>584</v>
      </c>
      <c r="B28" s="111"/>
      <c r="C28" s="111"/>
      <c r="D28" s="111"/>
      <c r="E28" s="111"/>
      <c r="F28" s="111"/>
      <c r="G28" s="111"/>
      <c r="H28" s="111"/>
      <c r="I28" s="111"/>
      <c r="J28" s="122"/>
      <c r="L28" s="111"/>
      <c r="M28" s="111"/>
      <c r="N28" s="111">
        <v>3.6669999999999998</v>
      </c>
      <c r="O28" s="111">
        <v>3.7471966549564932</v>
      </c>
      <c r="P28" s="111">
        <v>3.8520411151803304</v>
      </c>
      <c r="Q28" s="111">
        <v>3.8975950521940179</v>
      </c>
      <c r="R28" s="111">
        <v>3.9730714250270918</v>
      </c>
      <c r="S28" s="111">
        <v>4.0475584665702202</v>
      </c>
      <c r="T28" s="111">
        <v>4.1134664244224117</v>
      </c>
      <c r="U28" s="3"/>
      <c r="V28" s="3"/>
      <c r="W28" s="3"/>
      <c r="X28" s="3"/>
      <c r="Y28" s="3"/>
      <c r="Z28" s="3"/>
      <c r="AA28" s="3"/>
      <c r="AB28" s="3"/>
      <c r="AC28" s="3"/>
      <c r="AD28" s="4"/>
      <c r="AE28" s="5"/>
      <c r="AF28" s="5"/>
      <c r="AG28" s="2"/>
      <c r="AH28" s="2"/>
      <c r="AI28" s="2"/>
    </row>
    <row r="29" spans="1:35" x14ac:dyDescent="0.2">
      <c r="A29" s="126" t="s">
        <v>595</v>
      </c>
      <c r="B29" s="111"/>
      <c r="C29" s="111"/>
      <c r="D29" s="111"/>
      <c r="E29" s="111"/>
      <c r="F29" s="111"/>
      <c r="G29" s="111"/>
      <c r="H29" s="111"/>
      <c r="I29" s="111"/>
      <c r="J29" s="122"/>
      <c r="L29" s="111"/>
      <c r="M29" s="111"/>
      <c r="N29" s="111">
        <v>3.6669999999999998</v>
      </c>
      <c r="O29" s="111">
        <v>3.8001</v>
      </c>
      <c r="P29" s="111">
        <v>3.7840708696902672</v>
      </c>
      <c r="Q29" s="111">
        <v>3.7515522417970368</v>
      </c>
      <c r="R29" s="111">
        <v>4.012915215694612</v>
      </c>
      <c r="S29" s="111">
        <v>4.0727955525557382</v>
      </c>
      <c r="T29" s="111">
        <v>4.1433970865264875</v>
      </c>
      <c r="U29" s="3"/>
      <c r="V29" s="3"/>
      <c r="W29" s="3"/>
      <c r="X29" s="3"/>
      <c r="Y29" s="3"/>
      <c r="Z29" s="3"/>
      <c r="AA29" s="3"/>
      <c r="AB29" s="3"/>
      <c r="AC29" s="3"/>
      <c r="AD29" s="4"/>
      <c r="AE29" s="5"/>
      <c r="AF29" s="5"/>
      <c r="AG29" s="2"/>
      <c r="AH29" s="2"/>
      <c r="AI29" s="2"/>
    </row>
    <row r="30" spans="1:35" x14ac:dyDescent="0.2">
      <c r="A30" s="126" t="s">
        <v>605</v>
      </c>
      <c r="B30" s="308"/>
      <c r="C30" s="308"/>
      <c r="D30" s="308"/>
      <c r="E30" s="308"/>
      <c r="F30" s="308"/>
      <c r="G30" s="308"/>
      <c r="H30" s="308"/>
      <c r="I30" s="308"/>
      <c r="J30" s="122"/>
      <c r="L30" s="308"/>
      <c r="M30" s="308"/>
      <c r="N30" s="308"/>
      <c r="O30" s="308">
        <v>3.8319999999999999</v>
      </c>
      <c r="P30" s="308">
        <v>3.7842000000000002</v>
      </c>
      <c r="Q30" s="308">
        <v>3.7524000000000002</v>
      </c>
      <c r="R30" s="308">
        <v>3.826871016760041</v>
      </c>
      <c r="S30" s="308">
        <v>3.8103022169754133</v>
      </c>
      <c r="T30" s="308">
        <v>3.8517797892527565</v>
      </c>
      <c r="U30" s="308">
        <v>3.9250986574389715</v>
      </c>
      <c r="V30" s="3"/>
      <c r="W30" s="3"/>
      <c r="X30" s="3"/>
      <c r="Y30" s="3"/>
      <c r="Z30" s="3"/>
      <c r="AA30" s="3"/>
      <c r="AB30" s="3"/>
      <c r="AC30" s="3"/>
      <c r="AD30" s="4"/>
      <c r="AE30" s="5"/>
      <c r="AF30" s="5"/>
      <c r="AG30" s="2"/>
      <c r="AH30" s="2"/>
      <c r="AI30" s="2"/>
    </row>
    <row r="31" spans="1:35" x14ac:dyDescent="0.2">
      <c r="A31" s="126"/>
      <c r="B31" s="111"/>
      <c r="C31" s="111"/>
      <c r="D31" s="111"/>
      <c r="E31" s="111"/>
      <c r="F31" s="111"/>
      <c r="G31" s="111"/>
      <c r="H31" s="111"/>
      <c r="I31" s="111"/>
      <c r="J31" s="111"/>
      <c r="K31" s="111"/>
      <c r="L31" s="111"/>
      <c r="M31" s="111"/>
      <c r="N31" s="111"/>
      <c r="O31" s="308"/>
      <c r="P31" s="308"/>
      <c r="Q31" s="308"/>
      <c r="R31" s="308"/>
      <c r="S31" s="308"/>
      <c r="T31" s="308"/>
      <c r="U31" s="3"/>
      <c r="V31" s="3"/>
      <c r="W31" s="3"/>
      <c r="X31" s="3"/>
      <c r="Y31" s="3"/>
      <c r="Z31" s="3"/>
      <c r="AA31" s="3"/>
      <c r="AB31" s="3"/>
      <c r="AC31" s="3"/>
      <c r="AD31" s="4"/>
      <c r="AE31" s="5"/>
      <c r="AF31" s="5"/>
      <c r="AG31" s="2"/>
      <c r="AH31" s="2"/>
      <c r="AI31" s="2"/>
    </row>
    <row r="32" spans="1:35" x14ac:dyDescent="0.2">
      <c r="A32" s="110" t="s">
        <v>287</v>
      </c>
      <c r="B32" s="111">
        <v>2.9769999999999999</v>
      </c>
      <c r="C32" s="111">
        <v>3.028</v>
      </c>
      <c r="D32" s="111">
        <v>3.0640000000000001</v>
      </c>
      <c r="E32" s="111">
        <v>3.113</v>
      </c>
      <c r="F32" s="111">
        <v>3.085</v>
      </c>
      <c r="G32" s="111">
        <v>3.12</v>
      </c>
      <c r="H32" s="111">
        <v>3.137</v>
      </c>
      <c r="I32" s="111">
        <v>3.1150000000000002</v>
      </c>
      <c r="J32" s="111">
        <v>3.1629999999999998</v>
      </c>
      <c r="K32" s="111">
        <v>3.181</v>
      </c>
      <c r="L32" s="111">
        <v>3.2269999999999999</v>
      </c>
      <c r="M32" s="111">
        <v>3.2589999999999999</v>
      </c>
      <c r="N32" s="111">
        <v>3.6669999999999998</v>
      </c>
      <c r="O32" s="308">
        <v>3.8319999999999999</v>
      </c>
      <c r="P32" s="111"/>
      <c r="Q32" s="111"/>
      <c r="R32" s="3"/>
      <c r="S32" s="3"/>
      <c r="T32" s="3"/>
      <c r="U32" s="3"/>
      <c r="V32" s="3"/>
      <c r="W32" s="3"/>
      <c r="X32" s="3"/>
      <c r="Y32" s="3"/>
      <c r="Z32" s="3"/>
      <c r="AA32" s="3"/>
      <c r="AB32" s="3"/>
      <c r="AC32" s="3"/>
      <c r="AD32" s="4"/>
      <c r="AE32" s="5"/>
      <c r="AF32" s="5"/>
      <c r="AG32" s="2"/>
      <c r="AH32" s="2"/>
      <c r="AI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400-000000000000}"/>
  </hyperlinks>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1"/>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590</v>
      </c>
      <c r="B1" s="170" t="s">
        <v>589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588</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v>0</v>
      </c>
      <c r="D7" s="111">
        <v>0.4</v>
      </c>
      <c r="E7" s="111">
        <v>0.3</v>
      </c>
      <c r="F7" s="111">
        <v>0.7</v>
      </c>
      <c r="G7" s="111">
        <v>2</v>
      </c>
      <c r="H7" s="111">
        <v>2.1</v>
      </c>
      <c r="I7" s="111">
        <v>2.2000000000000002</v>
      </c>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v>0</v>
      </c>
      <c r="E8" s="111">
        <v>0.3</v>
      </c>
      <c r="F8" s="111">
        <v>0.7</v>
      </c>
      <c r="G8" s="111">
        <v>1.8</v>
      </c>
      <c r="H8" s="111">
        <v>1.9</v>
      </c>
      <c r="I8" s="111">
        <v>1.9</v>
      </c>
      <c r="J8" s="111">
        <v>2</v>
      </c>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v>0</v>
      </c>
      <c r="E9" s="111">
        <v>0.3</v>
      </c>
      <c r="F9" s="111">
        <v>0.7</v>
      </c>
      <c r="G9" s="111">
        <v>1.5</v>
      </c>
      <c r="H9" s="111">
        <v>1.6</v>
      </c>
      <c r="I9" s="111">
        <v>1.7</v>
      </c>
      <c r="J9" s="111">
        <v>1.7</v>
      </c>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v>0</v>
      </c>
      <c r="F10" s="111">
        <v>0.4</v>
      </c>
      <c r="G10" s="111">
        <v>0.9</v>
      </c>
      <c r="H10" s="111">
        <v>0.9</v>
      </c>
      <c r="I10" s="111">
        <v>0.9</v>
      </c>
      <c r="J10" s="111">
        <v>1</v>
      </c>
      <c r="K10" s="111">
        <v>1</v>
      </c>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v>0</v>
      </c>
      <c r="F11" s="111">
        <v>0.3</v>
      </c>
      <c r="G11" s="111">
        <v>0.7</v>
      </c>
      <c r="H11" s="111">
        <v>0.7</v>
      </c>
      <c r="I11" s="111">
        <v>0.8</v>
      </c>
      <c r="J11" s="111">
        <v>0.8</v>
      </c>
      <c r="K11" s="111">
        <v>0.9</v>
      </c>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v>0.3</v>
      </c>
      <c r="G12" s="111">
        <v>0.4</v>
      </c>
      <c r="H12" s="111">
        <v>0.3</v>
      </c>
      <c r="I12" s="111">
        <v>0.4</v>
      </c>
      <c r="J12" s="111">
        <v>0.4</v>
      </c>
      <c r="K12" s="111">
        <v>0.4</v>
      </c>
      <c r="L12" s="111">
        <v>0.4</v>
      </c>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v>0.3</v>
      </c>
      <c r="G13" s="111">
        <v>0.4</v>
      </c>
      <c r="H13" s="111">
        <v>0.3</v>
      </c>
      <c r="I13" s="111">
        <v>0.4</v>
      </c>
      <c r="J13" s="111">
        <v>0.4</v>
      </c>
      <c r="K13" s="111">
        <v>0.4</v>
      </c>
      <c r="L13" s="111">
        <v>0.4</v>
      </c>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v>0.4</v>
      </c>
      <c r="H14" s="111">
        <v>0.3</v>
      </c>
      <c r="I14" s="111">
        <v>0.3</v>
      </c>
      <c r="J14" s="111">
        <v>0.3</v>
      </c>
      <c r="K14" s="111">
        <v>0.3</v>
      </c>
      <c r="L14" s="111">
        <v>0.4</v>
      </c>
      <c r="M14" s="111">
        <v>0.6</v>
      </c>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v>0.4</v>
      </c>
      <c r="H15" s="111">
        <v>0.3</v>
      </c>
      <c r="I15" s="111">
        <v>0.3</v>
      </c>
      <c r="J15" s="111">
        <v>0.3</v>
      </c>
      <c r="K15" s="111">
        <v>0.4</v>
      </c>
      <c r="L15" s="111">
        <v>0.4</v>
      </c>
      <c r="M15" s="111">
        <v>0.6</v>
      </c>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0.4</v>
      </c>
      <c r="I16" s="111">
        <v>0.3</v>
      </c>
      <c r="J16" s="111">
        <v>0.3</v>
      </c>
      <c r="K16" s="111">
        <v>0.4</v>
      </c>
      <c r="L16" s="111">
        <v>0.4</v>
      </c>
      <c r="M16" s="111">
        <v>0.5</v>
      </c>
      <c r="N16" s="111">
        <v>0.6</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0.6</v>
      </c>
      <c r="I17" s="111">
        <v>0.5</v>
      </c>
      <c r="J17" s="111">
        <v>0.5</v>
      </c>
      <c r="K17" s="111">
        <v>0.6</v>
      </c>
      <c r="L17" s="111">
        <v>0.6</v>
      </c>
      <c r="M17" s="111">
        <v>0.6</v>
      </c>
      <c r="N17" s="111">
        <v>0.6</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0.6</v>
      </c>
      <c r="I18" s="111">
        <v>0.5</v>
      </c>
      <c r="J18" s="111">
        <v>0.5</v>
      </c>
      <c r="K18" s="111">
        <v>0.4</v>
      </c>
      <c r="L18" s="111">
        <v>0.4</v>
      </c>
      <c r="M18" s="111">
        <v>0.4</v>
      </c>
      <c r="N18" s="111">
        <v>0.4</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0.503</v>
      </c>
      <c r="J19" s="111">
        <v>0.4584942461703978</v>
      </c>
      <c r="K19" s="111">
        <v>0.41796604344322213</v>
      </c>
      <c r="L19" s="111">
        <v>0.44024941111039928</v>
      </c>
      <c r="M19" s="111">
        <v>0.40037846396767002</v>
      </c>
      <c r="N19" s="111">
        <v>0.33715607961450877</v>
      </c>
      <c r="O19" s="111">
        <v>0.34852520530328468</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11"/>
      <c r="C20" s="111"/>
      <c r="D20" s="111"/>
      <c r="E20" s="111"/>
      <c r="F20" s="111"/>
      <c r="G20" s="111"/>
      <c r="H20" s="111"/>
      <c r="I20" s="111">
        <v>0.503</v>
      </c>
      <c r="J20" s="111">
        <v>0.4584942461703978</v>
      </c>
      <c r="K20" s="111">
        <v>0.41015479624059681</v>
      </c>
      <c r="L20" s="111">
        <v>0.44342886388499636</v>
      </c>
      <c r="M20" s="111">
        <v>0.41914869404901112</v>
      </c>
      <c r="N20" s="111">
        <v>0.34665357519546397</v>
      </c>
      <c r="O20" s="111">
        <v>0.35009638577475838</v>
      </c>
      <c r="P20" s="111"/>
      <c r="Q20" s="111"/>
      <c r="R20" s="3"/>
      <c r="S20" s="3"/>
      <c r="T20" s="3"/>
      <c r="U20" s="3"/>
      <c r="V20" s="3"/>
      <c r="W20" s="3"/>
      <c r="X20" s="3"/>
      <c r="Y20" s="3"/>
      <c r="Z20" s="3"/>
      <c r="AA20" s="3"/>
      <c r="AB20" s="3"/>
      <c r="AC20" s="3"/>
      <c r="AD20" s="4"/>
      <c r="AE20" s="5"/>
      <c r="AF20" s="5"/>
      <c r="AG20" s="2"/>
      <c r="AH20" s="2"/>
      <c r="AI20" s="2"/>
    </row>
    <row r="21" spans="1:36" x14ac:dyDescent="0.2">
      <c r="A21" s="126" t="s">
        <v>444</v>
      </c>
      <c r="B21" s="111"/>
      <c r="C21" s="111"/>
      <c r="D21" s="111"/>
      <c r="E21" s="111"/>
      <c r="F21" s="111"/>
      <c r="G21" s="111"/>
      <c r="H21" s="111"/>
      <c r="I21" s="111"/>
      <c r="J21" s="114">
        <v>0.35199999999999998</v>
      </c>
      <c r="K21" s="114">
        <v>0.41494885127806536</v>
      </c>
      <c r="L21" s="114">
        <v>0.57997015349189329</v>
      </c>
      <c r="M21" s="114">
        <v>0.59039463990574559</v>
      </c>
      <c r="N21" s="114">
        <v>0.39763049394401662</v>
      </c>
      <c r="O21" s="114">
        <v>0.40810701019745477</v>
      </c>
      <c r="P21" s="114">
        <v>0.45169876250390062</v>
      </c>
      <c r="Q21" s="111"/>
      <c r="R21" s="3"/>
      <c r="S21" s="3"/>
      <c r="T21" s="3"/>
      <c r="U21" s="3"/>
      <c r="V21" s="3"/>
      <c r="W21" s="3"/>
      <c r="X21" s="3"/>
      <c r="Y21" s="3"/>
      <c r="Z21" s="3"/>
      <c r="AA21" s="3"/>
      <c r="AB21" s="3"/>
      <c r="AC21" s="3"/>
      <c r="AD21" s="4"/>
      <c r="AE21" s="5"/>
      <c r="AF21" s="5"/>
      <c r="AG21" s="2"/>
      <c r="AH21" s="2"/>
      <c r="AI21" s="2"/>
    </row>
    <row r="22" spans="1:36" x14ac:dyDescent="0.2">
      <c r="A22" s="126" t="s">
        <v>520</v>
      </c>
      <c r="B22" s="111"/>
      <c r="C22" s="111"/>
      <c r="D22" s="111"/>
      <c r="E22" s="111"/>
      <c r="F22" s="111"/>
      <c r="G22" s="111"/>
      <c r="H22" s="111"/>
      <c r="I22" s="111"/>
      <c r="J22" s="111">
        <v>0.35199999999999998</v>
      </c>
      <c r="K22" s="111">
        <v>0.41494885127806536</v>
      </c>
      <c r="L22" s="111">
        <v>0.6199126122200237</v>
      </c>
      <c r="M22" s="111">
        <v>0.7332127686129899</v>
      </c>
      <c r="N22" s="111">
        <v>0.49365399800491966</v>
      </c>
      <c r="O22" s="111">
        <v>0.50560012262454901</v>
      </c>
      <c r="P22" s="111">
        <v>0.56036610313497426</v>
      </c>
      <c r="Q22" s="111"/>
      <c r="R22" s="3"/>
      <c r="S22" s="3"/>
      <c r="T22" s="3"/>
      <c r="U22" s="3"/>
      <c r="V22" s="3"/>
      <c r="W22" s="3"/>
      <c r="X22" s="3"/>
      <c r="Y22" s="3"/>
      <c r="Z22" s="3"/>
      <c r="AA22" s="3"/>
      <c r="AB22" s="3"/>
      <c r="AC22" s="3"/>
      <c r="AD22" s="4"/>
      <c r="AE22" s="5"/>
      <c r="AF22" s="5"/>
      <c r="AG22" s="2"/>
      <c r="AH22" s="2"/>
      <c r="AI22" s="2"/>
    </row>
    <row r="23" spans="1:36" x14ac:dyDescent="0.2">
      <c r="A23" s="126" t="s">
        <v>532</v>
      </c>
      <c r="B23" s="111"/>
      <c r="C23" s="111"/>
      <c r="D23" s="111"/>
      <c r="E23" s="111"/>
      <c r="F23" s="111"/>
      <c r="G23" s="111"/>
      <c r="H23" s="111"/>
      <c r="I23" s="111"/>
      <c r="J23" s="122"/>
      <c r="K23" s="111">
        <v>0.35199999999999998</v>
      </c>
      <c r="L23" s="111">
        <v>0.56903646022946397</v>
      </c>
      <c r="M23" s="111">
        <v>1.5945035148619484</v>
      </c>
      <c r="N23" s="111">
        <v>1.1757751115985076</v>
      </c>
      <c r="O23" s="111">
        <v>1.2309765090029641</v>
      </c>
      <c r="P23" s="111">
        <v>1.391363559593418</v>
      </c>
      <c r="Q23" s="111">
        <v>1.4755207940234742</v>
      </c>
      <c r="R23" s="3"/>
      <c r="S23" s="3"/>
      <c r="T23" s="3"/>
      <c r="U23" s="3"/>
      <c r="V23" s="3"/>
      <c r="W23" s="3"/>
      <c r="X23" s="3"/>
      <c r="Y23" s="3"/>
      <c r="Z23" s="3"/>
      <c r="AA23" s="3"/>
      <c r="AB23" s="3"/>
      <c r="AC23" s="3"/>
      <c r="AD23" s="4"/>
      <c r="AE23" s="5"/>
      <c r="AF23" s="5"/>
      <c r="AG23" s="2"/>
      <c r="AH23" s="2"/>
      <c r="AI23" s="2"/>
    </row>
    <row r="24" spans="1:36" x14ac:dyDescent="0.2">
      <c r="A24" s="126" t="s">
        <v>547</v>
      </c>
      <c r="B24" s="111"/>
      <c r="C24" s="111"/>
      <c r="D24" s="111"/>
      <c r="E24" s="111"/>
      <c r="F24" s="111"/>
      <c r="G24" s="111"/>
      <c r="H24" s="111"/>
      <c r="I24" s="111"/>
      <c r="J24" s="122"/>
      <c r="K24" s="111">
        <v>0.32800000000000001</v>
      </c>
      <c r="L24" s="111">
        <v>0.56903646022946397</v>
      </c>
      <c r="M24" s="111">
        <v>1.2679415064395412</v>
      </c>
      <c r="N24" s="111">
        <v>1.3799244834259725</v>
      </c>
      <c r="O24" s="111">
        <v>1.2124139220195567</v>
      </c>
      <c r="P24" s="111">
        <v>1.3512371958432656</v>
      </c>
      <c r="Q24" s="111">
        <v>1.4165086419243058</v>
      </c>
      <c r="R24" s="3"/>
      <c r="S24" s="3"/>
      <c r="T24" s="3"/>
      <c r="U24" s="3"/>
      <c r="V24" s="3"/>
      <c r="W24" s="3"/>
      <c r="X24" s="3"/>
      <c r="Y24" s="3"/>
      <c r="Z24" s="3"/>
      <c r="AA24" s="3"/>
      <c r="AB24" s="3"/>
      <c r="AC24" s="3"/>
      <c r="AD24" s="4"/>
      <c r="AE24" s="5"/>
      <c r="AF24" s="5"/>
      <c r="AG24" s="2"/>
      <c r="AH24" s="2"/>
      <c r="AI24" s="2"/>
    </row>
    <row r="25" spans="1:36" x14ac:dyDescent="0.2">
      <c r="A25" s="126" t="s">
        <v>555</v>
      </c>
      <c r="B25" s="111"/>
      <c r="C25" s="111"/>
      <c r="D25" s="111"/>
      <c r="E25" s="111"/>
      <c r="F25" s="111"/>
      <c r="G25" s="111"/>
      <c r="H25" s="111"/>
      <c r="I25" s="111"/>
      <c r="J25" s="122"/>
      <c r="L25" s="111">
        <v>0.27400000000000002</v>
      </c>
      <c r="M25" s="111">
        <v>1.4916497289475656</v>
      </c>
      <c r="N25" s="111">
        <v>1.2169599535048028</v>
      </c>
      <c r="O25" s="111">
        <v>1.2313401395570047</v>
      </c>
      <c r="P25" s="111">
        <v>1.2989718558455265</v>
      </c>
      <c r="Q25" s="111">
        <v>1.3396198590125172</v>
      </c>
      <c r="R25" s="111">
        <v>1.3243103209420746</v>
      </c>
      <c r="S25" s="3"/>
      <c r="T25" s="3"/>
      <c r="U25" s="3"/>
      <c r="V25" s="3"/>
      <c r="W25" s="3"/>
      <c r="X25" s="3"/>
      <c r="Y25" s="3"/>
      <c r="Z25" s="3"/>
      <c r="AA25" s="3"/>
      <c r="AB25" s="3"/>
      <c r="AC25" s="3"/>
      <c r="AD25" s="4"/>
      <c r="AE25" s="5"/>
      <c r="AF25" s="5"/>
      <c r="AG25" s="2"/>
      <c r="AH25" s="2"/>
      <c r="AI25" s="2"/>
    </row>
    <row r="26" spans="1:36" x14ac:dyDescent="0.2">
      <c r="A26" s="126" t="s">
        <v>578</v>
      </c>
      <c r="B26" s="111"/>
      <c r="C26" s="111"/>
      <c r="D26" s="111"/>
      <c r="E26" s="111"/>
      <c r="F26" s="111"/>
      <c r="G26" s="111"/>
      <c r="H26" s="111"/>
      <c r="I26" s="111"/>
      <c r="J26" s="122"/>
      <c r="L26" s="111"/>
      <c r="M26" s="111">
        <v>1.581</v>
      </c>
      <c r="N26" s="111">
        <v>1.0916046122739309</v>
      </c>
      <c r="O26" s="111">
        <v>1.0916046122739309</v>
      </c>
      <c r="P26" s="111">
        <v>1.2216638490717278</v>
      </c>
      <c r="Q26" s="111">
        <v>1.224167776289677</v>
      </c>
      <c r="R26" s="111">
        <v>1.2385496216454641</v>
      </c>
      <c r="S26" s="111">
        <v>1.2564113838730466</v>
      </c>
      <c r="T26" s="3"/>
      <c r="U26" s="3"/>
      <c r="V26" s="3"/>
      <c r="W26" s="3"/>
      <c r="X26" s="3"/>
      <c r="Y26" s="3"/>
      <c r="Z26" s="3"/>
      <c r="AA26" s="3"/>
      <c r="AB26" s="3"/>
      <c r="AC26" s="3"/>
      <c r="AD26" s="4"/>
      <c r="AE26" s="5"/>
      <c r="AF26" s="5"/>
      <c r="AG26" s="2"/>
      <c r="AH26" s="2"/>
      <c r="AI26" s="2"/>
    </row>
    <row r="27" spans="1:36" x14ac:dyDescent="0.2">
      <c r="A27" s="126" t="s">
        <v>581</v>
      </c>
      <c r="B27" s="111"/>
      <c r="C27" s="111"/>
      <c r="D27" s="111"/>
      <c r="E27" s="111"/>
      <c r="F27" s="111"/>
      <c r="G27" s="111"/>
      <c r="H27" s="111"/>
      <c r="I27" s="111"/>
      <c r="J27" s="122"/>
      <c r="L27" s="111"/>
      <c r="M27" s="111">
        <v>1.5812710843382143</v>
      </c>
      <c r="N27" s="111">
        <v>1.075676371588107</v>
      </c>
      <c r="O27" s="111">
        <v>1.2506819092607226</v>
      </c>
      <c r="P27" s="111">
        <v>1.2386635449287497</v>
      </c>
      <c r="Q27" s="111">
        <v>1.2389922823593682</v>
      </c>
      <c r="R27" s="111">
        <v>1.2394368617652383</v>
      </c>
      <c r="S27" s="111">
        <v>1.250416428147336</v>
      </c>
      <c r="T27" s="3"/>
      <c r="U27" s="3"/>
      <c r="V27" s="3"/>
      <c r="W27" s="3"/>
      <c r="X27" s="3"/>
      <c r="Y27" s="3"/>
      <c r="Z27" s="3"/>
      <c r="AA27" s="3"/>
      <c r="AB27" s="3"/>
      <c r="AC27" s="3"/>
      <c r="AD27" s="4"/>
      <c r="AE27" s="5"/>
      <c r="AF27" s="5"/>
      <c r="AG27" s="2"/>
      <c r="AH27" s="2"/>
      <c r="AI27" s="2"/>
    </row>
    <row r="28" spans="1:36" x14ac:dyDescent="0.2">
      <c r="A28" s="126" t="s">
        <v>584</v>
      </c>
      <c r="B28" s="111"/>
      <c r="C28" s="111"/>
      <c r="D28" s="111"/>
      <c r="E28" s="111"/>
      <c r="F28" s="111"/>
      <c r="G28" s="111"/>
      <c r="H28" s="111"/>
      <c r="I28" s="111"/>
      <c r="J28" s="122"/>
      <c r="L28" s="111"/>
      <c r="M28" s="111"/>
      <c r="N28" s="111">
        <v>1.284</v>
      </c>
      <c r="O28" s="111">
        <v>0.94105093323964772</v>
      </c>
      <c r="P28" s="111">
        <v>4.917660872710603</v>
      </c>
      <c r="Q28" s="111">
        <v>4.3154795927991065</v>
      </c>
      <c r="R28" s="111">
        <v>4.2689516219430574</v>
      </c>
      <c r="S28" s="111">
        <v>4.2306366709684475</v>
      </c>
      <c r="T28" s="111">
        <v>4.1596127723519247</v>
      </c>
      <c r="U28" s="3"/>
      <c r="V28" s="3"/>
      <c r="W28" s="3"/>
      <c r="X28" s="3"/>
      <c r="Y28" s="3"/>
      <c r="Z28" s="3"/>
      <c r="AA28" s="3"/>
      <c r="AB28" s="3"/>
      <c r="AC28" s="3"/>
      <c r="AD28" s="4"/>
      <c r="AE28" s="5"/>
      <c r="AF28" s="5"/>
      <c r="AG28" s="2"/>
      <c r="AH28" s="2"/>
      <c r="AI28" s="2"/>
    </row>
    <row r="29" spans="1:36" x14ac:dyDescent="0.2">
      <c r="A29" s="126" t="s">
        <v>595</v>
      </c>
      <c r="B29" s="111"/>
      <c r="C29" s="111"/>
      <c r="D29" s="111"/>
      <c r="E29" s="111"/>
      <c r="F29" s="111"/>
      <c r="G29" s="111"/>
      <c r="H29" s="111"/>
      <c r="I29" s="111"/>
      <c r="J29" s="122"/>
      <c r="L29" s="111"/>
      <c r="M29" s="111"/>
      <c r="N29" s="111">
        <v>1.284</v>
      </c>
      <c r="O29" s="111">
        <v>0.94105093323964772</v>
      </c>
      <c r="P29" s="111">
        <v>5.7635309598298292</v>
      </c>
      <c r="Q29" s="111">
        <v>5.6651576928320155</v>
      </c>
      <c r="R29" s="111">
        <v>5.465829316716925</v>
      </c>
      <c r="S29" s="111">
        <v>5.3089075667169254</v>
      </c>
      <c r="T29" s="111">
        <v>5.1171143167169246</v>
      </c>
      <c r="U29" s="3"/>
      <c r="V29" s="3"/>
      <c r="W29" s="3"/>
      <c r="X29" s="3"/>
      <c r="Y29" s="3"/>
      <c r="Z29" s="3"/>
      <c r="AA29" s="3"/>
      <c r="AB29" s="3"/>
      <c r="AC29" s="3"/>
      <c r="AD29" s="4"/>
      <c r="AE29" s="5"/>
      <c r="AF29" s="5"/>
      <c r="AG29" s="2"/>
      <c r="AH29" s="2"/>
      <c r="AI29" s="2"/>
    </row>
    <row r="30" spans="1:36" x14ac:dyDescent="0.2">
      <c r="A30" s="126" t="s">
        <v>605</v>
      </c>
      <c r="B30" s="308"/>
      <c r="C30" s="308"/>
      <c r="D30" s="308"/>
      <c r="E30" s="308"/>
      <c r="F30" s="308"/>
      <c r="G30" s="308"/>
      <c r="H30" s="308"/>
      <c r="I30" s="308"/>
      <c r="J30" s="122"/>
      <c r="L30" s="308"/>
      <c r="M30" s="308"/>
      <c r="N30" s="308"/>
      <c r="O30" s="308">
        <v>1.036</v>
      </c>
      <c r="P30" s="308">
        <v>6.0858720461805254</v>
      </c>
      <c r="Q30" s="308">
        <v>6.0500120364089138</v>
      </c>
      <c r="R30" s="308">
        <v>5.9213622594902722</v>
      </c>
      <c r="S30" s="308">
        <v>5.8433872237387465</v>
      </c>
      <c r="T30" s="308">
        <v>5.6378677557229624</v>
      </c>
      <c r="U30" s="308">
        <v>5.4713200692989004</v>
      </c>
      <c r="V30" s="308"/>
      <c r="W30" s="3"/>
      <c r="X30" s="3"/>
      <c r="Y30" s="3"/>
      <c r="Z30" s="3"/>
      <c r="AA30" s="3"/>
      <c r="AB30" s="3"/>
      <c r="AC30" s="3"/>
      <c r="AD30" s="4"/>
      <c r="AE30" s="5"/>
      <c r="AF30" s="5"/>
      <c r="AG30" s="2"/>
      <c r="AH30" s="2"/>
      <c r="AI30" s="2"/>
    </row>
    <row r="31" spans="1:36" x14ac:dyDescent="0.2">
      <c r="A31" s="126"/>
      <c r="B31" s="111"/>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4"/>
      <c r="AE31" s="5"/>
      <c r="AF31" s="5"/>
      <c r="AG31" s="2"/>
      <c r="AH31" s="2"/>
      <c r="AI31" s="2"/>
    </row>
    <row r="32" spans="1:36" x14ac:dyDescent="0.2">
      <c r="A32" s="110" t="s">
        <v>287</v>
      </c>
      <c r="B32" s="111">
        <v>0</v>
      </c>
      <c r="C32" s="111">
        <v>5.7000000000000002E-2</v>
      </c>
      <c r="D32" s="111">
        <v>0.24299999999999999</v>
      </c>
      <c r="E32" s="111">
        <v>0.34100000000000003</v>
      </c>
      <c r="F32" s="111">
        <v>0.25800000000000001</v>
      </c>
      <c r="G32" s="111">
        <v>0.35499999999999998</v>
      </c>
      <c r="H32" s="111">
        <v>0.44800000000000001</v>
      </c>
      <c r="I32" s="111">
        <v>0.503</v>
      </c>
      <c r="J32" s="111">
        <v>0.35299999999999998</v>
      </c>
      <c r="K32" s="111">
        <v>0.32900000000000001</v>
      </c>
      <c r="L32" s="111">
        <v>0.27400000000000002</v>
      </c>
      <c r="M32" s="111">
        <v>1.581</v>
      </c>
      <c r="N32" s="111">
        <v>1.284</v>
      </c>
      <c r="O32" s="308">
        <v>1.036</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500-000000000000}"/>
  </hyperlinks>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2"/>
  <dimension ref="A1:BF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9" s="88" customFormat="1" ht="40.5" customHeight="1" x14ac:dyDescent="0.3">
      <c r="A1" s="169" t="s">
        <v>132</v>
      </c>
      <c r="B1" s="170" t="s">
        <v>133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9" s="88" customFormat="1" ht="12.75" customHeight="1" x14ac:dyDescent="0.2">
      <c r="A2" s="106" t="s">
        <v>78</v>
      </c>
      <c r="B2" s="119" t="s">
        <v>240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9"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9"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c r="AK4" s="89"/>
      <c r="AL4" s="89"/>
      <c r="AM4" s="89"/>
    </row>
    <row r="5" spans="1:39"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3"/>
      <c r="AB5" s="3"/>
      <c r="AC5" s="3"/>
      <c r="AD5" s="4"/>
      <c r="AE5" s="5"/>
      <c r="AF5" s="5"/>
      <c r="AG5" s="2"/>
      <c r="AH5" s="2"/>
      <c r="AI5" s="2"/>
    </row>
    <row r="6" spans="1:39"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3"/>
      <c r="AB6" s="3"/>
      <c r="AC6" s="3"/>
      <c r="AD6" s="4"/>
      <c r="AE6" s="5"/>
      <c r="AF6" s="5"/>
      <c r="AG6" s="2"/>
      <c r="AH6" s="2"/>
      <c r="AI6" s="2"/>
    </row>
    <row r="7" spans="1:39"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3"/>
      <c r="AB7" s="3"/>
      <c r="AC7" s="3"/>
      <c r="AD7" s="4"/>
      <c r="AE7" s="5"/>
      <c r="AF7" s="5"/>
      <c r="AG7" s="2"/>
      <c r="AH7" s="2"/>
      <c r="AI7" s="2"/>
    </row>
    <row r="8" spans="1:39"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3"/>
      <c r="AB8" s="3"/>
      <c r="AC8" s="3"/>
      <c r="AD8" s="4"/>
      <c r="AE8" s="5"/>
      <c r="AF8" s="5"/>
      <c r="AG8" s="2"/>
      <c r="AH8" s="2"/>
      <c r="AI8" s="2"/>
    </row>
    <row r="9" spans="1:39"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3"/>
      <c r="AB9" s="3"/>
      <c r="AC9" s="3"/>
      <c r="AD9" s="4"/>
      <c r="AE9" s="5"/>
      <c r="AF9" s="5"/>
      <c r="AG9" s="2"/>
      <c r="AH9" s="2"/>
      <c r="AI9" s="2"/>
    </row>
    <row r="10" spans="1:39"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3"/>
      <c r="AB10" s="3"/>
      <c r="AC10" s="3"/>
      <c r="AD10" s="4"/>
      <c r="AE10" s="5"/>
      <c r="AF10" s="5"/>
      <c r="AG10" s="2"/>
      <c r="AH10" s="2"/>
      <c r="AI10" s="2"/>
    </row>
    <row r="11" spans="1:39"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3"/>
      <c r="AB11" s="3"/>
      <c r="AC11" s="3"/>
      <c r="AD11" s="4"/>
      <c r="AE11" s="5"/>
      <c r="AF11" s="5"/>
      <c r="AG11" s="2"/>
      <c r="AH11" s="2"/>
      <c r="AI11" s="2"/>
    </row>
    <row r="12" spans="1:39"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3"/>
      <c r="AB12" s="3"/>
      <c r="AC12" s="3"/>
      <c r="AD12" s="4"/>
      <c r="AE12" s="5"/>
      <c r="AF12" s="5"/>
      <c r="AG12" s="2"/>
      <c r="AH12" s="2"/>
      <c r="AI12" s="2"/>
    </row>
    <row r="13" spans="1:39"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3"/>
      <c r="AB13" s="3"/>
      <c r="AC13" s="3"/>
      <c r="AD13" s="4"/>
      <c r="AE13" s="5"/>
      <c r="AF13" s="5"/>
      <c r="AG13" s="2"/>
      <c r="AH13" s="2"/>
      <c r="AI13" s="2"/>
    </row>
    <row r="14" spans="1:39"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3"/>
      <c r="AB14" s="3"/>
      <c r="AC14" s="3"/>
      <c r="AD14" s="4"/>
      <c r="AE14" s="5"/>
      <c r="AF14" s="5"/>
      <c r="AG14" s="2"/>
      <c r="AH14" s="2"/>
      <c r="AI14" s="2"/>
    </row>
    <row r="15" spans="1:39"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3"/>
      <c r="AB15" s="3"/>
      <c r="AC15" s="3"/>
      <c r="AD15" s="4"/>
      <c r="AE15" s="5"/>
      <c r="AF15" s="5"/>
      <c r="AG15" s="2"/>
      <c r="AH15" s="2"/>
      <c r="AI15" s="2"/>
    </row>
    <row r="16" spans="1:39" x14ac:dyDescent="0.2">
      <c r="A16" s="110" t="s">
        <v>96</v>
      </c>
      <c r="B16" s="111"/>
      <c r="C16" s="111"/>
      <c r="D16" s="111"/>
      <c r="E16" s="111"/>
      <c r="F16" s="111"/>
      <c r="G16" s="111"/>
      <c r="H16" s="111">
        <v>0</v>
      </c>
      <c r="I16" s="111">
        <v>0.6</v>
      </c>
      <c r="J16" s="111">
        <v>0.7</v>
      </c>
      <c r="K16" s="111">
        <v>0.8</v>
      </c>
      <c r="L16" s="111">
        <v>0.9</v>
      </c>
      <c r="M16" s="111">
        <v>1</v>
      </c>
      <c r="N16" s="111">
        <v>1.1000000000000001</v>
      </c>
      <c r="O16" s="111"/>
      <c r="P16" s="111"/>
      <c r="Q16" s="111"/>
      <c r="R16" s="3"/>
      <c r="S16" s="3"/>
      <c r="T16" s="3"/>
      <c r="U16" s="3"/>
      <c r="V16" s="3"/>
      <c r="W16" s="3"/>
      <c r="X16" s="3"/>
      <c r="Y16" s="3"/>
      <c r="Z16" s="3"/>
      <c r="AA16" s="3"/>
      <c r="AB16" s="3"/>
      <c r="AC16" s="3"/>
      <c r="AD16" s="4"/>
      <c r="AE16" s="5"/>
      <c r="AF16" s="5"/>
      <c r="AG16" s="2"/>
      <c r="AH16" s="2"/>
      <c r="AI16" s="2"/>
    </row>
    <row r="17" spans="1:36" x14ac:dyDescent="0.2">
      <c r="A17" s="110" t="s">
        <v>97</v>
      </c>
      <c r="B17" s="111"/>
      <c r="C17" s="111"/>
      <c r="D17" s="111"/>
      <c r="E17" s="111"/>
      <c r="F17" s="111"/>
      <c r="G17" s="111"/>
      <c r="H17" s="111">
        <v>0</v>
      </c>
      <c r="I17" s="111">
        <v>0.5</v>
      </c>
      <c r="J17" s="111">
        <v>0.6</v>
      </c>
      <c r="K17" s="111">
        <v>0.7</v>
      </c>
      <c r="L17" s="111">
        <v>0.8</v>
      </c>
      <c r="M17" s="111">
        <v>0.8</v>
      </c>
      <c r="N17" s="111">
        <v>0.9</v>
      </c>
      <c r="O17" s="111"/>
      <c r="P17" s="111"/>
      <c r="Q17" s="111"/>
      <c r="R17" s="3"/>
      <c r="S17" s="3"/>
      <c r="T17" s="3"/>
      <c r="U17" s="3"/>
      <c r="V17" s="3"/>
      <c r="W17" s="3"/>
      <c r="X17" s="3"/>
      <c r="Y17" s="3"/>
      <c r="Z17" s="3"/>
      <c r="AA17" s="3"/>
      <c r="AB17" s="3"/>
      <c r="AC17" s="3"/>
      <c r="AD17" s="4"/>
      <c r="AE17" s="5"/>
      <c r="AF17" s="5"/>
      <c r="AG17" s="2"/>
      <c r="AH17" s="2"/>
      <c r="AI17" s="2"/>
    </row>
    <row r="18" spans="1:36" x14ac:dyDescent="0.2">
      <c r="A18" s="110" t="s">
        <v>98</v>
      </c>
      <c r="B18" s="111"/>
      <c r="C18" s="111"/>
      <c r="D18" s="111"/>
      <c r="E18" s="111"/>
      <c r="F18" s="111"/>
      <c r="G18" s="111"/>
      <c r="H18" s="111">
        <v>0</v>
      </c>
      <c r="I18" s="111">
        <v>0.5</v>
      </c>
      <c r="J18" s="111">
        <v>0.6</v>
      </c>
      <c r="K18" s="111">
        <v>0.7</v>
      </c>
      <c r="L18" s="111">
        <v>0.7</v>
      </c>
      <c r="M18" s="111">
        <v>0.8</v>
      </c>
      <c r="N18" s="111">
        <v>0.9</v>
      </c>
      <c r="O18" s="111"/>
      <c r="P18" s="111"/>
      <c r="Q18" s="111"/>
      <c r="R18" s="3"/>
      <c r="S18" s="3"/>
      <c r="T18" s="3"/>
      <c r="U18" s="3"/>
      <c r="V18" s="3"/>
      <c r="W18" s="3"/>
      <c r="X18" s="3"/>
      <c r="Y18" s="3"/>
      <c r="Z18" s="3"/>
      <c r="AA18" s="3"/>
      <c r="AB18" s="3"/>
      <c r="AC18" s="3"/>
      <c r="AD18" s="4"/>
      <c r="AE18" s="5"/>
      <c r="AF18" s="5"/>
      <c r="AG18" s="2"/>
      <c r="AH18" s="2"/>
      <c r="AI18" s="2"/>
    </row>
    <row r="19" spans="1:36" x14ac:dyDescent="0.2">
      <c r="A19" s="126" t="s">
        <v>241</v>
      </c>
      <c r="B19" s="111"/>
      <c r="C19" s="111"/>
      <c r="D19" s="111"/>
      <c r="E19" s="111"/>
      <c r="F19" s="111"/>
      <c r="G19" s="111"/>
      <c r="H19" s="111"/>
      <c r="I19" s="111">
        <v>0.56390000000000007</v>
      </c>
      <c r="J19" s="111">
        <v>0.636988850933633</v>
      </c>
      <c r="K19" s="111">
        <v>0.67321428346404044</v>
      </c>
      <c r="L19" s="111">
        <v>0.71398417669026504</v>
      </c>
      <c r="M19" s="111">
        <v>0.76637358259027466</v>
      </c>
      <c r="N19" s="111">
        <v>0.83077818936129255</v>
      </c>
      <c r="O19" s="111">
        <v>0.89953815334516929</v>
      </c>
      <c r="P19" s="111"/>
      <c r="Q19" s="111"/>
      <c r="R19" s="3"/>
      <c r="S19" s="3"/>
      <c r="T19" s="3"/>
      <c r="U19" s="3"/>
      <c r="V19" s="3"/>
      <c r="W19" s="3"/>
      <c r="X19" s="3"/>
      <c r="Y19" s="3"/>
      <c r="Z19" s="3"/>
      <c r="AA19" s="3"/>
      <c r="AB19" s="3"/>
      <c r="AC19" s="3"/>
      <c r="AD19" s="4"/>
      <c r="AE19" s="5"/>
      <c r="AF19" s="5"/>
      <c r="AG19" s="2"/>
      <c r="AH19" s="2"/>
      <c r="AI19" s="2"/>
    </row>
    <row r="20" spans="1:36" x14ac:dyDescent="0.2">
      <c r="A20" s="126" t="s">
        <v>436</v>
      </c>
      <c r="B20" s="120"/>
      <c r="C20" s="111"/>
      <c r="D20" s="111"/>
      <c r="E20" s="111"/>
      <c r="F20" s="111"/>
      <c r="G20" s="111"/>
      <c r="H20" s="111"/>
      <c r="I20" s="111">
        <v>0.56390000000000007</v>
      </c>
      <c r="J20" s="111">
        <v>0.63200000000000001</v>
      </c>
      <c r="K20" s="111">
        <v>0.70200000000000007</v>
      </c>
      <c r="L20" s="111">
        <v>0.72299999999999998</v>
      </c>
      <c r="M20" s="111">
        <v>0.76600000000000001</v>
      </c>
      <c r="N20" s="111">
        <v>0.82499999999999996</v>
      </c>
      <c r="O20" s="111">
        <v>0.88900000000000001</v>
      </c>
      <c r="P20" s="111"/>
      <c r="Q20" s="111"/>
      <c r="R20" s="3"/>
      <c r="S20" s="3"/>
      <c r="T20" s="3"/>
      <c r="U20" s="3"/>
      <c r="V20" s="3"/>
      <c r="W20" s="3"/>
      <c r="X20" s="3"/>
      <c r="Y20" s="3"/>
      <c r="Z20" s="3"/>
      <c r="AA20" s="3"/>
      <c r="AB20" s="3"/>
      <c r="AC20" s="3"/>
      <c r="AD20" s="3"/>
      <c r="AE20" s="4"/>
      <c r="AF20" s="5"/>
      <c r="AG20" s="5"/>
      <c r="AH20" s="2"/>
      <c r="AI20" s="2"/>
      <c r="AJ20" s="2"/>
    </row>
    <row r="21" spans="1:36" x14ac:dyDescent="0.2">
      <c r="A21" s="126" t="s">
        <v>444</v>
      </c>
      <c r="B21" s="120"/>
      <c r="C21" s="111"/>
      <c r="D21" s="111"/>
      <c r="E21" s="111"/>
      <c r="F21" s="111"/>
      <c r="G21" s="111"/>
      <c r="H21" s="111"/>
      <c r="I21" s="111"/>
      <c r="J21" s="111">
        <v>0.56390000000000007</v>
      </c>
      <c r="K21" s="111">
        <v>0.63200000000000001</v>
      </c>
      <c r="L21" s="111">
        <v>0.70200000000000007</v>
      </c>
      <c r="M21" s="111">
        <v>0.72299999999999998</v>
      </c>
      <c r="N21" s="111">
        <v>0.76600000000000001</v>
      </c>
      <c r="O21" s="111">
        <v>0.82499999999999996</v>
      </c>
      <c r="P21" s="111">
        <v>0.88900000000000001</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0.63</v>
      </c>
      <c r="K22" s="111">
        <v>0.70000000000000007</v>
      </c>
      <c r="L22" s="111">
        <v>0.70000000000000007</v>
      </c>
      <c r="M22" s="111">
        <v>0.71</v>
      </c>
      <c r="N22" s="111">
        <v>0.75</v>
      </c>
      <c r="O22" s="111">
        <v>0.78</v>
      </c>
      <c r="P22" s="111">
        <v>0.82000000000000006</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0.70461778029552291</v>
      </c>
      <c r="L23" s="111">
        <v>0.73797306359676818</v>
      </c>
      <c r="M23" s="111">
        <v>0.73369742674855698</v>
      </c>
      <c r="N23" s="111">
        <v>0.77076535963849091</v>
      </c>
      <c r="O23" s="111">
        <v>0.80741616310747677</v>
      </c>
      <c r="P23" s="111">
        <v>0.85859154657536774</v>
      </c>
      <c r="Q23" s="111">
        <v>0.92192318946111051</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0.70501778029552298</v>
      </c>
      <c r="L24" s="111">
        <v>0.71125268208742021</v>
      </c>
      <c r="M24" s="111">
        <v>0.70263209984519248</v>
      </c>
      <c r="N24" s="111">
        <v>0.72094879655116251</v>
      </c>
      <c r="O24" s="111">
        <v>0.71278951770051335</v>
      </c>
      <c r="P24" s="111">
        <v>0.77532170163563308</v>
      </c>
      <c r="Q24" s="111">
        <v>0.847376383697797</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0.70501778029552298</v>
      </c>
      <c r="M25" s="111">
        <v>0.71125268208742021</v>
      </c>
      <c r="N25" s="111">
        <v>0.70263209984519248</v>
      </c>
      <c r="O25" s="111">
        <v>0.72094879655116251</v>
      </c>
      <c r="P25" s="111">
        <v>0.71278951770051335</v>
      </c>
      <c r="Q25" s="111">
        <v>0.77532170163563308</v>
      </c>
      <c r="R25" s="111">
        <v>0.847376383697797</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0.71676838866999992</v>
      </c>
      <c r="N26" s="111">
        <v>0.52272457554599128</v>
      </c>
      <c r="O26" s="111">
        <v>0.68046213263380584</v>
      </c>
      <c r="P26" s="111">
        <v>0.68879186908879475</v>
      </c>
      <c r="Q26" s="111">
        <v>0.7467626951243157</v>
      </c>
      <c r="R26" s="111">
        <v>0.8193791279456516</v>
      </c>
      <c r="S26" s="111">
        <v>0.88307635140991925</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0.71676838866999992</v>
      </c>
      <c r="N27" s="111">
        <v>0.52272457554599128</v>
      </c>
      <c r="O27" s="111">
        <v>0.68046213263380584</v>
      </c>
      <c r="P27" s="111">
        <v>0.68879186908879475</v>
      </c>
      <c r="Q27" s="111">
        <v>0.7467626951243157</v>
      </c>
      <c r="R27" s="111">
        <v>0.8193791279456516</v>
      </c>
      <c r="S27" s="111">
        <v>0.88307635140991925</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0.84007916100523883</v>
      </c>
      <c r="O28" s="111">
        <v>0.88032335308894272</v>
      </c>
      <c r="P28" s="111">
        <v>0.90140050722583653</v>
      </c>
      <c r="Q28" s="111">
        <v>0.94192245230837024</v>
      </c>
      <c r="R28" s="111">
        <v>0.97191919997145471</v>
      </c>
      <c r="S28" s="111">
        <v>0.96745052041479562</v>
      </c>
      <c r="T28" s="111">
        <v>0</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0.62378580542000006</v>
      </c>
      <c r="O29" s="111">
        <v>0.90952287255419084</v>
      </c>
      <c r="P29" s="111">
        <v>0.93698207566232816</v>
      </c>
      <c r="Q29" s="111">
        <v>0.96478173863322347</v>
      </c>
      <c r="R29" s="111">
        <v>1.009563442475897</v>
      </c>
      <c r="S29" s="111">
        <v>1.0459500590718318</v>
      </c>
      <c r="T29" s="111">
        <v>1.0554578490263318</v>
      </c>
      <c r="U29" s="3"/>
      <c r="V29" s="3"/>
      <c r="W29" s="3"/>
      <c r="X29" s="3"/>
      <c r="Y29" s="3"/>
      <c r="Z29" s="3"/>
      <c r="AA29" s="3"/>
      <c r="AB29" s="3"/>
      <c r="AC29" s="3"/>
      <c r="AD29" s="3"/>
      <c r="AE29" s="4"/>
      <c r="AF29" s="5"/>
      <c r="AG29" s="5"/>
      <c r="AH29" s="2"/>
      <c r="AI29" s="2"/>
      <c r="AJ29" s="2"/>
    </row>
    <row r="30" spans="1:36" x14ac:dyDescent="0.2">
      <c r="A30" s="126" t="s">
        <v>605</v>
      </c>
      <c r="B30" s="120"/>
      <c r="C30" s="111"/>
      <c r="D30" s="111"/>
      <c r="E30" s="111"/>
      <c r="F30" s="111"/>
      <c r="G30" s="111"/>
      <c r="H30" s="111"/>
      <c r="I30" s="111"/>
      <c r="J30" s="111"/>
      <c r="K30" s="111"/>
      <c r="L30" s="111"/>
      <c r="M30" s="112"/>
      <c r="N30" s="111"/>
      <c r="O30" s="308">
        <v>0.92414038830248457</v>
      </c>
      <c r="P30" s="308">
        <v>0.96531657547150884</v>
      </c>
      <c r="Q30" s="308">
        <v>0.7792154588986373</v>
      </c>
      <c r="R30" s="308">
        <v>0.7564362302555252</v>
      </c>
      <c r="S30" s="308">
        <v>0.82937689703326301</v>
      </c>
      <c r="T30" s="308">
        <v>0.91702012017281509</v>
      </c>
      <c r="U30" s="308">
        <v>1.0297696656384618</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1"/>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110"/>
      <c r="B32" s="120"/>
      <c r="C32" s="111"/>
      <c r="D32" s="111"/>
      <c r="E32" s="111"/>
      <c r="F32" s="111"/>
      <c r="G32" s="111"/>
      <c r="H32" s="111"/>
      <c r="I32" s="111"/>
      <c r="J32" s="111"/>
      <c r="K32" s="111"/>
      <c r="L32" s="111"/>
      <c r="M32" s="112"/>
      <c r="N32" s="111"/>
      <c r="O32" s="112"/>
      <c r="P32" s="112"/>
      <c r="Q32" s="112"/>
      <c r="R32" s="7"/>
      <c r="S32" s="7"/>
      <c r="T32" s="3"/>
      <c r="U32" s="3"/>
      <c r="V32" s="3"/>
      <c r="W32" s="3"/>
      <c r="X32" s="3"/>
      <c r="Y32" s="3"/>
      <c r="Z32" s="3"/>
      <c r="AA32" s="3"/>
      <c r="AB32" s="3"/>
      <c r="AC32" s="3"/>
      <c r="AD32" s="3"/>
      <c r="AE32" s="4"/>
      <c r="AF32" s="5"/>
      <c r="AG32" s="5"/>
      <c r="AH32" s="2"/>
      <c r="AI32" s="2"/>
      <c r="AJ32" s="2"/>
    </row>
    <row r="33" spans="1:36" x14ac:dyDescent="0.2">
      <c r="A33" s="91"/>
      <c r="B33" s="3"/>
      <c r="C33" s="3"/>
      <c r="D33" s="3"/>
      <c r="E33" s="3"/>
      <c r="F33" s="3"/>
      <c r="G33" s="3"/>
      <c r="H33" s="3"/>
      <c r="I33" s="3"/>
      <c r="J33" s="3"/>
      <c r="K33" s="3"/>
      <c r="L33" s="3"/>
      <c r="M33" s="3"/>
      <c r="N33" s="3"/>
      <c r="O33" s="3"/>
      <c r="P33" s="7"/>
      <c r="Q33" s="3"/>
      <c r="R33" s="3"/>
      <c r="S33" s="3"/>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7"/>
      <c r="P34" s="3"/>
      <c r="Q34" s="7"/>
      <c r="R34" s="7"/>
      <c r="S34" s="7"/>
      <c r="T34" s="7"/>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3"/>
      <c r="O35" s="3"/>
      <c r="P35" s="3"/>
      <c r="Q35" s="7"/>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7"/>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7"/>
      <c r="S40" s="7"/>
      <c r="T40" s="3"/>
      <c r="U40" s="3"/>
      <c r="V40" s="7"/>
      <c r="W40" s="3"/>
      <c r="X40" s="3"/>
      <c r="Y40" s="3"/>
      <c r="Z40" s="3"/>
      <c r="AA40" s="3"/>
      <c r="AB40" s="3"/>
      <c r="AC40" s="3"/>
      <c r="AD40" s="8"/>
      <c r="AE40" s="9"/>
      <c r="AF40" s="10"/>
      <c r="AG40" s="10"/>
      <c r="AH40" s="2"/>
      <c r="AI40" s="2"/>
      <c r="AJ40" s="2"/>
    </row>
    <row r="41" spans="1:36" x14ac:dyDescent="0.2">
      <c r="A41" s="91"/>
      <c r="B41" s="4"/>
      <c r="C41" s="3"/>
      <c r="D41" s="3"/>
      <c r="E41" s="3"/>
      <c r="F41" s="3"/>
      <c r="G41" s="3"/>
      <c r="H41" s="3"/>
      <c r="I41" s="3"/>
      <c r="J41" s="3"/>
      <c r="K41" s="3"/>
      <c r="L41" s="3"/>
      <c r="M41" s="3"/>
      <c r="N41" s="3"/>
      <c r="O41" s="3"/>
      <c r="P41" s="3"/>
      <c r="Q41" s="3"/>
      <c r="R41" s="7"/>
      <c r="S41" s="7"/>
      <c r="T41" s="3"/>
      <c r="U41" s="3"/>
      <c r="V41" s="7"/>
      <c r="W41" s="3"/>
      <c r="X41" s="3"/>
      <c r="Y41" s="3"/>
      <c r="Z41" s="3"/>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3"/>
      <c r="Q42" s="3"/>
      <c r="R42" s="7"/>
      <c r="S42" s="7"/>
      <c r="T42" s="7"/>
      <c r="U42" s="3"/>
      <c r="V42" s="3"/>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3"/>
      <c r="S44" s="7"/>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6"/>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7"/>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6"/>
      <c r="U47" s="7"/>
      <c r="V47" s="7"/>
      <c r="W47" s="7"/>
      <c r="X47" s="7"/>
      <c r="Y47" s="3"/>
      <c r="Z47" s="3"/>
      <c r="AA47" s="6"/>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7"/>
      <c r="X48" s="7"/>
      <c r="Y48" s="3"/>
      <c r="Z48" s="7"/>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4"/>
      <c r="Q49" s="4"/>
      <c r="R49" s="4"/>
      <c r="S49" s="4"/>
      <c r="T49" s="3"/>
      <c r="U49" s="7"/>
      <c r="V49" s="7"/>
      <c r="W49" s="7"/>
      <c r="X49" s="7"/>
      <c r="Y49" s="7"/>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3"/>
      <c r="V50" s="7"/>
      <c r="W50" s="3"/>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3"/>
      <c r="R51" s="3"/>
      <c r="S51" s="3"/>
      <c r="T51" s="3"/>
      <c r="U51" s="3"/>
      <c r="V51" s="6"/>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3"/>
      <c r="W52" s="7"/>
      <c r="X52" s="7"/>
      <c r="Y52" s="7"/>
      <c r="Z52" s="7"/>
      <c r="AA52" s="3"/>
      <c r="AB52" s="3"/>
      <c r="AC52" s="3"/>
      <c r="AD52" s="11"/>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6"/>
      <c r="X53" s="3"/>
      <c r="Y53" s="7"/>
      <c r="Z53" s="7"/>
      <c r="AA53" s="3"/>
      <c r="AB53" s="3"/>
      <c r="AC53" s="3"/>
      <c r="AD53" s="6"/>
      <c r="AE53" s="4"/>
      <c r="AF53" s="5"/>
      <c r="AG53" s="5"/>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3"/>
      <c r="X54" s="7"/>
      <c r="Y54" s="7"/>
      <c r="Z54" s="7"/>
      <c r="AA54" s="7"/>
      <c r="AB54" s="7"/>
      <c r="AC54" s="3"/>
      <c r="AD54" s="3"/>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6"/>
      <c r="Y55" s="7"/>
      <c r="Z55" s="7"/>
      <c r="AA55" s="3"/>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3"/>
      <c r="Q56" s="3"/>
      <c r="R56" s="3"/>
      <c r="S56" s="3"/>
      <c r="T56" s="3"/>
      <c r="U56" s="3"/>
      <c r="V56" s="3"/>
      <c r="W56" s="3"/>
      <c r="X56" s="3"/>
      <c r="Y56" s="7"/>
      <c r="Z56" s="7"/>
      <c r="AA56" s="3"/>
      <c r="AB56" s="7"/>
      <c r="AC56" s="7"/>
      <c r="AD56" s="7"/>
      <c r="AE56" s="7"/>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6"/>
      <c r="Z57" s="7"/>
      <c r="AA57" s="3"/>
      <c r="AB57" s="7"/>
      <c r="AC57" s="7"/>
      <c r="AD57" s="7"/>
      <c r="AE57" s="7"/>
      <c r="AF57" s="7"/>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3"/>
      <c r="Z58" s="7"/>
      <c r="AA58" s="3"/>
      <c r="AB58" s="7"/>
      <c r="AC58" s="7"/>
      <c r="AD58" s="7"/>
      <c r="AE58" s="7"/>
      <c r="AF58" s="7"/>
      <c r="AG58" s="5"/>
      <c r="AH58" s="2"/>
      <c r="AI58" s="2"/>
      <c r="AJ58" s="2"/>
    </row>
    <row r="59" spans="1:36" x14ac:dyDescent="0.2">
      <c r="A59" s="91"/>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2"/>
      <c r="AB59" s="12"/>
      <c r="AC59" s="12"/>
      <c r="AD59" s="25"/>
      <c r="AE59" s="25"/>
      <c r="AF59" s="25"/>
      <c r="AG59" s="13"/>
      <c r="AH59" s="14"/>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25"/>
      <c r="AC60" s="12"/>
      <c r="AD60" s="25"/>
      <c r="AE60" s="12"/>
      <c r="AF60" s="25"/>
      <c r="AG60" s="25"/>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12"/>
      <c r="AG61" s="12"/>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3"/>
      <c r="AB62" s="12"/>
      <c r="AC62" s="25"/>
      <c r="AD62" s="25"/>
      <c r="AE62" s="12"/>
      <c r="AF62" s="12"/>
      <c r="AG62" s="12"/>
      <c r="AH62" s="1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12"/>
      <c r="AD63" s="25"/>
      <c r="AE63" s="25"/>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25"/>
      <c r="Y64" s="25"/>
      <c r="Z64" s="12"/>
      <c r="AA64" s="12"/>
      <c r="AB64" s="13"/>
      <c r="AC64" s="12"/>
      <c r="AD64" s="12"/>
      <c r="AE64" s="12"/>
      <c r="AF64" s="12"/>
      <c r="AG64" s="12"/>
      <c r="AH64" s="12"/>
      <c r="AI64" s="1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25"/>
      <c r="Z65" s="12"/>
      <c r="AA65" s="12"/>
      <c r="AB65" s="12"/>
      <c r="AC65" s="12"/>
      <c r="AD65" s="12"/>
      <c r="AE65" s="12"/>
      <c r="AF65" s="12"/>
      <c r="AG65" s="12"/>
      <c r="AH65" s="15"/>
      <c r="AI65" s="15"/>
      <c r="AJ65" s="2"/>
    </row>
    <row r="66" spans="1:40" x14ac:dyDescent="0.2">
      <c r="A66" s="91"/>
      <c r="B66" s="2"/>
      <c r="C66" s="2"/>
      <c r="D66" s="2"/>
      <c r="E66" s="2"/>
      <c r="F66" s="2"/>
      <c r="G66" s="2"/>
      <c r="H66" s="2"/>
      <c r="I66" s="2"/>
      <c r="J66" s="2"/>
      <c r="K66" s="2"/>
      <c r="L66" s="2"/>
      <c r="M66" s="2"/>
      <c r="N66" s="2"/>
      <c r="O66" s="2"/>
      <c r="P66" s="2"/>
      <c r="Q66" s="2"/>
      <c r="R66" s="2"/>
      <c r="S66" s="2"/>
      <c r="T66" s="2"/>
      <c r="U66" s="2"/>
      <c r="V66" s="2"/>
      <c r="W66" s="2"/>
      <c r="X66" s="2"/>
      <c r="Y66" s="25"/>
      <c r="Z66" s="2"/>
      <c r="AA66" s="2"/>
      <c r="AB66" s="2"/>
      <c r="AC66" s="2"/>
      <c r="AD66" s="2"/>
      <c r="AE66" s="2"/>
      <c r="AF66" s="2"/>
      <c r="AG66" s="2"/>
      <c r="AH66" s="2"/>
      <c r="AI66" s="2"/>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15"/>
      <c r="AE67" s="15"/>
      <c r="AF67" s="15"/>
      <c r="AG67" s="15"/>
      <c r="AH67" s="15"/>
      <c r="AI67" s="15"/>
      <c r="AJ67" s="15"/>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AE69" s="22"/>
      <c r="AF69" s="22"/>
      <c r="AG69" s="22"/>
      <c r="AH69" s="22"/>
      <c r="AI69" s="22"/>
      <c r="AJ69" s="22"/>
      <c r="AK69" s="22"/>
    </row>
    <row r="70" spans="1:40" x14ac:dyDescent="0.2">
      <c r="A70" s="91"/>
      <c r="AG70" s="1">
        <v>914.00383284094994</v>
      </c>
      <c r="AH70" s="1">
        <v>1004.8584980331459</v>
      </c>
      <c r="AI70" s="1">
        <v>1058.746066071956</v>
      </c>
      <c r="AJ70" s="1">
        <v>1096.0148937145693</v>
      </c>
      <c r="AK70" s="1">
        <v>1122.2861121801159</v>
      </c>
      <c r="AL70" s="1">
        <v>1159.3656530511234</v>
      </c>
      <c r="AM70" s="1">
        <v>1201.9515454375608</v>
      </c>
    </row>
    <row r="71" spans="1:40" x14ac:dyDescent="0.2">
      <c r="A71" s="91"/>
    </row>
    <row r="72" spans="1:40" x14ac:dyDescent="0.2">
      <c r="A72" s="91"/>
    </row>
    <row r="73" spans="1:40" x14ac:dyDescent="0.2">
      <c r="A73" s="91"/>
      <c r="AG73" s="22"/>
      <c r="AH73" s="22"/>
      <c r="AI73" s="22"/>
      <c r="AJ73" s="22"/>
      <c r="AK73" s="22"/>
      <c r="AL73" s="22"/>
      <c r="AM73" s="22"/>
    </row>
    <row r="74" spans="1:40" x14ac:dyDescent="0.2">
      <c r="A74" s="92"/>
    </row>
    <row r="75" spans="1:40" x14ac:dyDescent="0.2">
      <c r="A75" s="93"/>
      <c r="AG75" s="22"/>
      <c r="AH75" s="22"/>
      <c r="AI75" s="22"/>
      <c r="AJ75" s="22"/>
      <c r="AK75" s="22"/>
      <c r="AL75" s="22"/>
      <c r="AM75" s="22"/>
    </row>
    <row r="76" spans="1:40" x14ac:dyDescent="0.2">
      <c r="A76" s="93"/>
    </row>
    <row r="77" spans="1:40" x14ac:dyDescent="0.2">
      <c r="A77" s="93"/>
      <c r="AH77" s="22"/>
      <c r="AI77" s="22"/>
      <c r="AJ77" s="22"/>
      <c r="AK77" s="22"/>
      <c r="AL77" s="22"/>
      <c r="AM77" s="22"/>
      <c r="AN77" s="22"/>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phoneticPr fontId="111" type="noConversion"/>
  <hyperlinks>
    <hyperlink ref="A4" location="Contents!A1" display="Back to contents" xr:uid="{00000000-0004-0000-3600-000000000000}"/>
  </hyperlinks>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9">
    <tabColor theme="7"/>
  </sheetPr>
  <dimension ref="A1:Q26"/>
  <sheetViews>
    <sheetView workbookViewId="0"/>
  </sheetViews>
  <sheetFormatPr defaultRowHeight="12.75" x14ac:dyDescent="0.2"/>
  <sheetData>
    <row r="1" spans="1:17" x14ac:dyDescent="0.2">
      <c r="A1" s="178"/>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14"/>
      <c r="C5" s="114"/>
      <c r="D5" s="114"/>
      <c r="E5" s="114"/>
      <c r="F5" s="114"/>
      <c r="G5" s="114"/>
      <c r="H5" s="114"/>
      <c r="I5" s="114"/>
      <c r="J5" s="114"/>
      <c r="K5" s="114"/>
      <c r="L5" s="114"/>
      <c r="M5" s="114"/>
      <c r="N5" s="114"/>
      <c r="O5" s="114"/>
      <c r="P5" s="122"/>
      <c r="Q5" s="122"/>
    </row>
    <row r="6" spans="1:17" x14ac:dyDescent="0.2">
      <c r="A6" s="122"/>
      <c r="B6" s="114"/>
      <c r="C6" s="114"/>
      <c r="D6" s="114"/>
      <c r="E6" s="114"/>
      <c r="F6" s="114"/>
      <c r="G6" s="114"/>
      <c r="H6" s="114"/>
      <c r="I6" s="114"/>
      <c r="J6" s="114"/>
      <c r="K6" s="114"/>
      <c r="L6" s="114"/>
      <c r="M6" s="114"/>
      <c r="N6" s="114"/>
      <c r="O6" s="114"/>
      <c r="P6" s="122"/>
      <c r="Q6" s="122"/>
    </row>
    <row r="7" spans="1:17" x14ac:dyDescent="0.2">
      <c r="A7" s="122"/>
      <c r="B7" s="114"/>
      <c r="C7" s="114"/>
      <c r="D7" s="114"/>
      <c r="E7" s="114"/>
      <c r="F7" s="114"/>
      <c r="G7" s="114"/>
      <c r="H7" s="114"/>
      <c r="I7" s="114"/>
      <c r="J7" s="114"/>
      <c r="K7" s="114"/>
      <c r="L7" s="114"/>
      <c r="M7" s="114"/>
      <c r="N7" s="114"/>
      <c r="O7" s="114"/>
      <c r="P7" s="122"/>
      <c r="Q7" s="122"/>
    </row>
    <row r="8" spans="1:17" x14ac:dyDescent="0.2">
      <c r="A8" s="122"/>
      <c r="B8" s="114"/>
      <c r="C8" s="114"/>
      <c r="D8" s="114"/>
      <c r="E8" s="114"/>
      <c r="F8" s="114"/>
      <c r="G8" s="114"/>
      <c r="H8" s="114"/>
      <c r="I8" s="114"/>
      <c r="J8" s="114"/>
      <c r="K8" s="114"/>
      <c r="L8" s="114"/>
      <c r="M8" s="114"/>
      <c r="N8" s="114"/>
      <c r="O8" s="114"/>
      <c r="P8" s="122"/>
      <c r="Q8" s="122"/>
    </row>
    <row r="9" spans="1:17" x14ac:dyDescent="0.2">
      <c r="A9" s="122"/>
      <c r="B9" s="114"/>
      <c r="C9" s="114"/>
      <c r="D9" s="114"/>
      <c r="E9" s="114"/>
      <c r="F9" s="114"/>
      <c r="G9" s="114"/>
      <c r="H9" s="114"/>
      <c r="I9" s="114"/>
      <c r="J9" s="114"/>
      <c r="K9" s="114"/>
      <c r="L9" s="114"/>
      <c r="M9" s="114"/>
      <c r="N9" s="114"/>
      <c r="O9" s="114"/>
      <c r="P9" s="122"/>
      <c r="Q9" s="122"/>
    </row>
    <row r="10" spans="1:17" x14ac:dyDescent="0.2">
      <c r="A10" s="122"/>
      <c r="B10" s="114"/>
      <c r="C10" s="114"/>
      <c r="D10" s="114"/>
      <c r="E10" s="114"/>
      <c r="F10" s="114"/>
      <c r="G10" s="114"/>
      <c r="H10" s="114"/>
      <c r="I10" s="114"/>
      <c r="J10" s="114"/>
      <c r="K10" s="114"/>
      <c r="L10" s="114"/>
      <c r="M10" s="114"/>
      <c r="N10" s="114"/>
      <c r="O10" s="114"/>
      <c r="P10" s="122"/>
      <c r="Q10" s="122"/>
    </row>
    <row r="11" spans="1:17" x14ac:dyDescent="0.2">
      <c r="A11" s="122"/>
      <c r="B11" s="114"/>
      <c r="C11" s="114"/>
      <c r="D11" s="114"/>
      <c r="E11" s="114"/>
      <c r="F11" s="114"/>
      <c r="G11" s="114"/>
      <c r="H11" s="114"/>
      <c r="I11" s="114"/>
      <c r="J11" s="114"/>
      <c r="K11" s="114"/>
      <c r="L11" s="114"/>
      <c r="M11" s="114"/>
      <c r="N11" s="114"/>
      <c r="O11" s="114"/>
      <c r="P11" s="122"/>
      <c r="Q11" s="122"/>
    </row>
    <row r="12" spans="1:17" x14ac:dyDescent="0.2">
      <c r="A12" s="122"/>
      <c r="B12" s="114"/>
      <c r="C12" s="114"/>
      <c r="D12" s="114"/>
      <c r="E12" s="114"/>
      <c r="F12" s="114"/>
      <c r="G12" s="114"/>
      <c r="H12" s="114"/>
      <c r="I12" s="114"/>
      <c r="J12" s="114"/>
      <c r="K12" s="114"/>
      <c r="L12" s="114"/>
      <c r="M12" s="114"/>
      <c r="N12" s="114"/>
      <c r="O12" s="114"/>
      <c r="P12" s="122"/>
      <c r="Q12" s="122"/>
    </row>
    <row r="13" spans="1:17" x14ac:dyDescent="0.2">
      <c r="A13" s="122"/>
      <c r="B13" s="114"/>
      <c r="C13" s="114"/>
      <c r="D13" s="114"/>
      <c r="E13" s="114"/>
      <c r="F13" s="114"/>
      <c r="G13" s="114"/>
      <c r="H13" s="114"/>
      <c r="I13" s="114"/>
      <c r="J13" s="114"/>
      <c r="K13" s="114"/>
      <c r="L13" s="114"/>
      <c r="M13" s="114"/>
      <c r="N13" s="114"/>
      <c r="O13" s="114"/>
      <c r="P13" s="122"/>
      <c r="Q13" s="122"/>
    </row>
    <row r="14" spans="1:17" x14ac:dyDescent="0.2">
      <c r="A14" s="122"/>
      <c r="B14" s="114"/>
      <c r="C14" s="114"/>
      <c r="D14" s="114"/>
      <c r="E14" s="114"/>
      <c r="F14" s="114"/>
      <c r="G14" s="114"/>
      <c r="H14" s="114"/>
      <c r="I14" s="114"/>
      <c r="J14" s="114"/>
      <c r="K14" s="114"/>
      <c r="L14" s="114"/>
      <c r="M14" s="114"/>
      <c r="N14" s="114"/>
      <c r="O14" s="114"/>
      <c r="P14" s="122"/>
      <c r="Q14" s="122"/>
    </row>
    <row r="15" spans="1:17" x14ac:dyDescent="0.2">
      <c r="A15" s="122"/>
      <c r="B15" s="114"/>
      <c r="C15" s="114"/>
      <c r="D15" s="114"/>
      <c r="E15" s="114"/>
      <c r="F15" s="114"/>
      <c r="G15" s="114"/>
      <c r="H15" s="114"/>
      <c r="I15" s="114"/>
      <c r="J15" s="114"/>
      <c r="K15" s="114"/>
      <c r="L15" s="114"/>
      <c r="M15" s="114"/>
      <c r="N15" s="114"/>
      <c r="O15" s="114"/>
      <c r="P15" s="122"/>
      <c r="Q15" s="122"/>
    </row>
    <row r="16" spans="1:17" x14ac:dyDescent="0.2">
      <c r="A16" s="122"/>
      <c r="B16" s="114"/>
      <c r="C16" s="114"/>
      <c r="D16" s="114"/>
      <c r="E16" s="114"/>
      <c r="F16" s="114"/>
      <c r="G16" s="114"/>
      <c r="H16" s="114"/>
      <c r="I16" s="114"/>
      <c r="J16" s="114"/>
      <c r="K16" s="114"/>
      <c r="L16" s="114"/>
      <c r="M16" s="114"/>
      <c r="N16" s="114"/>
      <c r="O16" s="114"/>
      <c r="P16" s="122"/>
      <c r="Q16" s="122"/>
    </row>
    <row r="17" spans="1:17" x14ac:dyDescent="0.2">
      <c r="A17" s="122"/>
      <c r="B17" s="114"/>
      <c r="C17" s="114"/>
      <c r="D17" s="114"/>
      <c r="E17" s="114"/>
      <c r="F17" s="114"/>
      <c r="G17" s="114"/>
      <c r="H17" s="114"/>
      <c r="I17" s="114"/>
      <c r="J17" s="114"/>
      <c r="K17" s="114"/>
      <c r="L17" s="114"/>
      <c r="M17" s="114"/>
      <c r="N17" s="114"/>
      <c r="O17" s="114"/>
      <c r="P17" s="122"/>
      <c r="Q17" s="122"/>
    </row>
    <row r="18" spans="1:17" x14ac:dyDescent="0.2">
      <c r="A18" s="122"/>
      <c r="B18" s="114"/>
      <c r="C18" s="114"/>
      <c r="D18" s="114"/>
      <c r="E18" s="114"/>
      <c r="F18" s="114"/>
      <c r="G18" s="114"/>
      <c r="H18" s="114"/>
      <c r="I18" s="114"/>
      <c r="J18" s="114"/>
      <c r="K18" s="114"/>
      <c r="L18" s="114"/>
      <c r="M18" s="114"/>
      <c r="N18" s="114"/>
      <c r="O18" s="114"/>
      <c r="P18" s="122"/>
      <c r="Q18" s="122"/>
    </row>
    <row r="19" spans="1:17" x14ac:dyDescent="0.2">
      <c r="A19" s="122"/>
      <c r="B19" s="114"/>
      <c r="C19" s="114"/>
      <c r="D19" s="114"/>
      <c r="E19" s="114"/>
      <c r="F19" s="114"/>
      <c r="G19" s="114"/>
      <c r="H19" s="114"/>
      <c r="I19" s="114"/>
      <c r="J19" s="114"/>
      <c r="K19" s="114"/>
      <c r="L19" s="114"/>
      <c r="M19" s="114"/>
      <c r="N19" s="114"/>
      <c r="O19" s="114"/>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216</v>
      </c>
      <c r="B1" s="170" t="s">
        <v>217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283" t="s">
        <v>582</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19" t="s">
        <v>542</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313.5</v>
      </c>
      <c r="C5" s="111">
        <v>334.8</v>
      </c>
      <c r="D5" s="111">
        <v>342.7</v>
      </c>
      <c r="E5" s="111">
        <v>343.1</v>
      </c>
      <c r="F5" s="111">
        <v>341.4</v>
      </c>
      <c r="G5" s="111">
        <v>341.2</v>
      </c>
      <c r="H5" s="111">
        <v>337.7</v>
      </c>
      <c r="I5" s="111">
        <v>340</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334.9</v>
      </c>
      <c r="D6" s="111">
        <v>342.2</v>
      </c>
      <c r="E6" s="111">
        <v>342.7</v>
      </c>
      <c r="F6" s="111">
        <v>344.4</v>
      </c>
      <c r="G6" s="111">
        <v>348.9</v>
      </c>
      <c r="H6" s="111">
        <v>348</v>
      </c>
      <c r="I6" s="111">
        <v>352.8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319.8</v>
      </c>
      <c r="D7" s="111">
        <v>327.2</v>
      </c>
      <c r="E7" s="111">
        <v>327.60000000000002</v>
      </c>
      <c r="F7" s="111">
        <v>328.9</v>
      </c>
      <c r="G7" s="111">
        <v>331.9</v>
      </c>
      <c r="H7" s="111">
        <v>330.9</v>
      </c>
      <c r="I7" s="111">
        <v>335.4</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326.3</v>
      </c>
      <c r="E8" s="111">
        <v>326.7</v>
      </c>
      <c r="F8" s="111">
        <v>328.2</v>
      </c>
      <c r="G8" s="111">
        <v>330.9</v>
      </c>
      <c r="H8" s="111">
        <v>329.7</v>
      </c>
      <c r="I8" s="111">
        <v>326.10000000000002</v>
      </c>
      <c r="J8" s="111">
        <v>325.2</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326.3</v>
      </c>
      <c r="E9" s="111">
        <v>322.89999999999998</v>
      </c>
      <c r="F9" s="111">
        <v>328.1</v>
      </c>
      <c r="G9" s="111">
        <v>330.3</v>
      </c>
      <c r="H9" s="111">
        <v>328.6</v>
      </c>
      <c r="I9" s="111">
        <v>323</v>
      </c>
      <c r="J9" s="111">
        <v>320.2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322.60000000000002</v>
      </c>
      <c r="F10" s="111">
        <v>322.39999999999998</v>
      </c>
      <c r="G10" s="111">
        <v>321.10000000000002</v>
      </c>
      <c r="H10" s="111">
        <v>317.60000000000002</v>
      </c>
      <c r="I10" s="111">
        <v>318.7</v>
      </c>
      <c r="J10" s="111">
        <v>313.7</v>
      </c>
      <c r="K10" s="111">
        <v>306.7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322.60000000000002</v>
      </c>
      <c r="F11" s="111">
        <v>319.5</v>
      </c>
      <c r="G11" s="111">
        <v>320.8</v>
      </c>
      <c r="H11" s="111">
        <v>317.2</v>
      </c>
      <c r="I11" s="111">
        <v>314.2</v>
      </c>
      <c r="J11" s="111">
        <v>307.39999999999998</v>
      </c>
      <c r="K11" s="111">
        <v>299.10000000000002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316.5</v>
      </c>
      <c r="G12" s="111">
        <v>316.39999999999998</v>
      </c>
      <c r="H12" s="111">
        <v>316.60000000000002</v>
      </c>
      <c r="I12" s="111">
        <v>312.60000000000002</v>
      </c>
      <c r="J12" s="111">
        <v>305.7</v>
      </c>
      <c r="K12" s="111">
        <v>294.10000000000002</v>
      </c>
      <c r="L12" s="111">
        <v>287.39999999999998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316.5</v>
      </c>
      <c r="G13" s="111">
        <v>315.89999999999998</v>
      </c>
      <c r="H13" s="111">
        <v>317.8</v>
      </c>
      <c r="I13" s="111">
        <v>312.5</v>
      </c>
      <c r="J13" s="111">
        <v>302.5</v>
      </c>
      <c r="K13" s="111">
        <v>292.10000000000002</v>
      </c>
      <c r="L13" s="111">
        <v>289.10000000000002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317.5</v>
      </c>
      <c r="H14" s="111">
        <v>316.8</v>
      </c>
      <c r="I14" s="111">
        <v>316.3</v>
      </c>
      <c r="J14" s="111">
        <v>299</v>
      </c>
      <c r="K14" s="111">
        <v>287.89999999999998</v>
      </c>
      <c r="L14" s="111">
        <v>282.89999999999998</v>
      </c>
      <c r="M14" s="111">
        <v>279.7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317.5</v>
      </c>
      <c r="H15" s="111">
        <v>316.5</v>
      </c>
      <c r="I15" s="111">
        <v>316.39999999999998</v>
      </c>
      <c r="J15" s="111">
        <v>301.60000000000002</v>
      </c>
      <c r="K15" s="111">
        <v>289.7</v>
      </c>
      <c r="L15" s="111">
        <v>287.89999999999998</v>
      </c>
      <c r="M15" s="111">
        <v>308.2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317.39999999999998</v>
      </c>
      <c r="I16" s="111">
        <v>315.10000000000002</v>
      </c>
      <c r="J16" s="111">
        <v>318.8</v>
      </c>
      <c r="K16" s="111">
        <v>316.7</v>
      </c>
      <c r="L16" s="111">
        <v>316.2</v>
      </c>
      <c r="M16" s="111">
        <v>320.3</v>
      </c>
      <c r="N16" s="111">
        <v>345.1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317.60000000000002</v>
      </c>
      <c r="I17" s="111">
        <v>315.39999999999998</v>
      </c>
      <c r="J17" s="111">
        <v>321.10000000000002</v>
      </c>
      <c r="K17" s="111">
        <v>323.2</v>
      </c>
      <c r="L17" s="111">
        <v>325.5</v>
      </c>
      <c r="M17" s="111">
        <v>328.6</v>
      </c>
      <c r="N17" s="111">
        <v>341.5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317.60000000000002</v>
      </c>
      <c r="I18" s="111">
        <v>316.10000000000002</v>
      </c>
      <c r="J18" s="111">
        <v>321.7</v>
      </c>
      <c r="K18" s="111">
        <v>325.3</v>
      </c>
      <c r="L18" s="111">
        <v>327.7</v>
      </c>
      <c r="M18" s="111">
        <v>327.10000000000002</v>
      </c>
      <c r="N18" s="111">
        <v>333.7</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309.03521799999999</v>
      </c>
      <c r="J19" s="111">
        <v>315.3836822819195</v>
      </c>
      <c r="K19" s="111">
        <v>316.88986277956985</v>
      </c>
      <c r="L19" s="111">
        <v>319.59691834887286</v>
      </c>
      <c r="M19" s="111">
        <v>319.82619111611933</v>
      </c>
      <c r="N19" s="111">
        <v>325.98932208668191</v>
      </c>
      <c r="O19" s="111">
        <v>332.65859468311442</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309.03521799999999</v>
      </c>
      <c r="J20" s="111">
        <v>312.97368228191954</v>
      </c>
      <c r="K20" s="111">
        <v>318.30264087987894</v>
      </c>
      <c r="L20" s="111">
        <v>320.8296346180457</v>
      </c>
      <c r="M20" s="111">
        <v>322.75876898703035</v>
      </c>
      <c r="N20" s="111">
        <v>328.59259328398042</v>
      </c>
      <c r="O20" s="111">
        <v>335.32835756609336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312.51734299999998</v>
      </c>
      <c r="K21" s="114">
        <v>316.76576757396873</v>
      </c>
      <c r="L21" s="114">
        <v>323.30795480372439</v>
      </c>
      <c r="M21" s="114">
        <v>327.13714293837171</v>
      </c>
      <c r="N21" s="114">
        <v>330.25485470527775</v>
      </c>
      <c r="O21" s="114">
        <v>336.22158779131377</v>
      </c>
      <c r="P21" s="114">
        <v>342.17456377809447</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312.51734299999998</v>
      </c>
      <c r="K22" s="111">
        <v>316.628739</v>
      </c>
      <c r="L22" s="111">
        <v>322.52529404512075</v>
      </c>
      <c r="M22" s="111">
        <v>326.86183166800799</v>
      </c>
      <c r="N22" s="111">
        <v>330.25485470527786</v>
      </c>
      <c r="O22" s="111">
        <v>336.22158779131382</v>
      </c>
      <c r="P22" s="111">
        <v>342.17456377809452</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291.30560015124843</v>
      </c>
      <c r="L23" s="111">
        <v>295.61015175453235</v>
      </c>
      <c r="M23" s="111">
        <v>311.54101233279658</v>
      </c>
      <c r="N23" s="111">
        <v>323.16374183692426</v>
      </c>
      <c r="O23" s="111">
        <v>332.87728026316978</v>
      </c>
      <c r="P23" s="111">
        <v>343.06223900905655</v>
      </c>
      <c r="Q23" s="111">
        <v>354.66750951262355</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288.63202799999999</v>
      </c>
      <c r="L24" s="111">
        <v>294.14035175453245</v>
      </c>
      <c r="M24" s="111">
        <v>312.17580680554897</v>
      </c>
      <c r="N24" s="111">
        <v>324.55204227370098</v>
      </c>
      <c r="O24" s="111">
        <v>334.25296094523935</v>
      </c>
      <c r="P24" s="111">
        <v>344.64980893921137</v>
      </c>
      <c r="Q24" s="111">
        <v>356.81552232883905</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295.63494099999997</v>
      </c>
      <c r="M25" s="111">
        <v>316.29100699999998</v>
      </c>
      <c r="N25" s="111">
        <v>339.75795758305361</v>
      </c>
      <c r="O25" s="111">
        <v>361.29476991344728</v>
      </c>
      <c r="P25" s="111">
        <v>375.89343226708502</v>
      </c>
      <c r="Q25" s="111">
        <v>391.75568526666143</v>
      </c>
      <c r="R25" s="111">
        <v>408.55905991370241</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320.77001600000006</v>
      </c>
      <c r="N26" s="111">
        <v>455.96085772108387</v>
      </c>
      <c r="O26" s="111">
        <v>405.08611179396269</v>
      </c>
      <c r="P26" s="111">
        <v>365.58699522303755</v>
      </c>
      <c r="Q26" s="111">
        <v>380.06056775649898</v>
      </c>
      <c r="R26" s="111">
        <v>396.33890741391758</v>
      </c>
      <c r="S26" s="111">
        <v>413.41919707437296</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320.77001600000006</v>
      </c>
      <c r="N27" s="111">
        <v>445.00734699999992</v>
      </c>
      <c r="O27" s="111">
        <v>413.57389653637955</v>
      </c>
      <c r="P27" s="111">
        <v>362.4142662244671</v>
      </c>
      <c r="Q27" s="111">
        <v>377.27329909522473</v>
      </c>
      <c r="R27" s="111">
        <v>392.99035736612183</v>
      </c>
      <c r="S27" s="111">
        <v>409.74483517087856</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434.51770399999998</v>
      </c>
      <c r="O28" s="111">
        <v>406.0285832797066</v>
      </c>
      <c r="P28" s="111">
        <v>397.55462608900228</v>
      </c>
      <c r="Q28" s="111">
        <v>405.78661169537185</v>
      </c>
      <c r="R28" s="111">
        <v>417.46103916613441</v>
      </c>
      <c r="S28" s="111">
        <v>433.73706261712033</v>
      </c>
      <c r="T28" s="111">
        <v>450.26261990598664</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434.51770399999998</v>
      </c>
      <c r="O29" s="111">
        <v>405.02778150003741</v>
      </c>
      <c r="P29" s="111">
        <v>406.97511250458422</v>
      </c>
      <c r="Q29" s="111">
        <v>408.01899650695265</v>
      </c>
      <c r="R29" s="111">
        <v>419.09821051639335</v>
      </c>
      <c r="S29" s="111">
        <v>435.39390625973334</v>
      </c>
      <c r="T29" s="111">
        <v>451.57824723492359</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413.760448</v>
      </c>
      <c r="P30" s="308">
        <v>415.47497423494411</v>
      </c>
      <c r="Q30" s="308">
        <v>419.68700688438969</v>
      </c>
      <c r="R30" s="308">
        <v>422.00137328095701</v>
      </c>
      <c r="S30" s="308">
        <v>430.32555692311388</v>
      </c>
      <c r="T30" s="308">
        <v>439.94670740392792</v>
      </c>
      <c r="U30" s="308">
        <v>452.6674664823604</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s="42" customFormat="1" ht="15" x14ac:dyDescent="0.2">
      <c r="A32" s="137" t="s">
        <v>543</v>
      </c>
      <c r="B32" s="139">
        <v>267.99917980422123</v>
      </c>
      <c r="C32" s="139">
        <v>285.18699360368055</v>
      </c>
      <c r="D32" s="139">
        <v>291.49790577273598</v>
      </c>
      <c r="E32" s="139">
        <v>287.0364428100936</v>
      </c>
      <c r="F32" s="139">
        <v>283.14996737838152</v>
      </c>
      <c r="G32" s="139">
        <v>287.8201082594851</v>
      </c>
      <c r="H32" s="139">
        <v>290.00803061225446</v>
      </c>
      <c r="I32" s="139">
        <v>288.6501391536072</v>
      </c>
      <c r="J32" s="139">
        <v>291.916086185957</v>
      </c>
      <c r="K32" s="139">
        <v>296.73851400685095</v>
      </c>
      <c r="L32" s="139">
        <v>304.20241481436807</v>
      </c>
      <c r="M32" s="139">
        <v>327.07644806867478</v>
      </c>
      <c r="N32" s="139">
        <v>436.92511048962336</v>
      </c>
      <c r="O32" s="139">
        <v>405.02778150003741</v>
      </c>
      <c r="P32" s="141"/>
      <c r="Q32" s="140"/>
      <c r="R32" s="56"/>
      <c r="S32" s="56"/>
      <c r="T32" s="56"/>
      <c r="U32" s="56"/>
      <c r="V32" s="56"/>
      <c r="W32" s="56"/>
      <c r="X32" s="56"/>
      <c r="Y32" s="56"/>
      <c r="Z32" s="56"/>
      <c r="AA32" s="56"/>
      <c r="AB32" s="56"/>
      <c r="AC32" s="56"/>
      <c r="AD32" s="56"/>
      <c r="AE32" s="58"/>
      <c r="AF32" s="59"/>
      <c r="AG32" s="59"/>
      <c r="AH32" s="60"/>
      <c r="AI32" s="60"/>
      <c r="AJ32" s="60"/>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ht="14.25" x14ac:dyDescent="0.25">
      <c r="A34" s="91"/>
      <c r="B34" s="282"/>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t="s">
        <v>145</v>
      </c>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800-00000000000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3">
    <tabColor theme="0" tint="-0.34998626667073579"/>
  </sheetPr>
  <dimension ref="A1:BA41"/>
  <sheetViews>
    <sheetView zoomScaleNormal="100" workbookViewId="0">
      <pane xSplit="1" ySplit="4" topLeftCell="B16" activePane="bottomRight" state="frozen"/>
      <selection activeCell="U30" sqref="U30"/>
      <selection pane="topRight" activeCell="U30" sqref="U30"/>
      <selection pane="bottomLeft" activeCell="U30" sqref="U30"/>
      <selection pane="bottomRight" activeCell="U30" sqref="U30"/>
    </sheetView>
  </sheetViews>
  <sheetFormatPr defaultColWidth="9.140625" defaultRowHeight="12.75" x14ac:dyDescent="0.2"/>
  <cols>
    <col min="1" max="1" width="21.42578125" style="18" bestFit="1" customWidth="1"/>
    <col min="2" max="16384" width="9.140625" style="1"/>
  </cols>
  <sheetData>
    <row r="1" spans="1:42" s="18" customFormat="1" ht="40.5" customHeight="1" x14ac:dyDescent="0.25">
      <c r="A1" s="33" t="s">
        <v>79</v>
      </c>
      <c r="B1" s="32" t="s">
        <v>56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ht="14.25"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45" t="s">
        <v>307</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443</v>
      </c>
      <c r="Q4" s="18" t="s">
        <v>531</v>
      </c>
      <c r="R4" s="18" t="s">
        <v>563</v>
      </c>
      <c r="S4" s="18" t="s">
        <v>579</v>
      </c>
      <c r="T4" s="18" t="s">
        <v>585</v>
      </c>
      <c r="U4" s="18" t="s">
        <v>606</v>
      </c>
    </row>
    <row r="5" spans="1:42" x14ac:dyDescent="0.2">
      <c r="A5" s="17">
        <v>40330</v>
      </c>
      <c r="B5" s="12">
        <f>PSNB!AH66</f>
        <v>6.7</v>
      </c>
      <c r="C5" s="12">
        <f>PSNB!AI66</f>
        <v>11</v>
      </c>
      <c r="D5" s="12">
        <f>PSNB!AJ66</f>
        <v>10.1</v>
      </c>
      <c r="E5" s="12">
        <f>PSNB!AK66</f>
        <v>7.5</v>
      </c>
      <c r="F5" s="12">
        <f>PSNB!AL66</f>
        <v>5.5</v>
      </c>
      <c r="G5" s="12">
        <f>PSNB!AM66</f>
        <v>3.5</v>
      </c>
      <c r="H5" s="12">
        <f>PSNB!AN66</f>
        <v>2.1</v>
      </c>
      <c r="I5" s="12">
        <f>PSNB!AO66</f>
        <v>1.1000000000000001</v>
      </c>
      <c r="J5" s="12"/>
      <c r="K5" s="12"/>
      <c r="L5" s="12"/>
      <c r="M5" s="12"/>
      <c r="N5" s="12"/>
      <c r="O5" s="12"/>
      <c r="P5" s="12"/>
    </row>
    <row r="6" spans="1:42" x14ac:dyDescent="0.2">
      <c r="A6" s="17">
        <v>40483</v>
      </c>
      <c r="B6" s="12"/>
      <c r="C6" s="12">
        <f>PSNB!AI67</f>
        <v>11.1</v>
      </c>
      <c r="D6" s="12">
        <f>PSNB!AJ67</f>
        <v>10</v>
      </c>
      <c r="E6" s="12">
        <f>PSNB!AK67</f>
        <v>7.6</v>
      </c>
      <c r="F6" s="12">
        <f>PSNB!AL67</f>
        <v>5.6</v>
      </c>
      <c r="G6" s="12">
        <f>PSNB!AM67</f>
        <v>3.5</v>
      </c>
      <c r="H6" s="12">
        <f>PSNB!AN67</f>
        <v>1.9</v>
      </c>
      <c r="I6" s="12">
        <f>PSNB!AO67</f>
        <v>1</v>
      </c>
      <c r="J6" s="12"/>
      <c r="K6" s="12"/>
      <c r="L6" s="12"/>
      <c r="M6" s="12"/>
      <c r="N6" s="12"/>
      <c r="O6" s="12"/>
      <c r="P6" s="12"/>
    </row>
    <row r="7" spans="1:42" x14ac:dyDescent="0.2">
      <c r="A7" s="17">
        <v>40603</v>
      </c>
      <c r="B7" s="12"/>
      <c r="C7" s="12">
        <f>PSNB!AI68</f>
        <v>11.1</v>
      </c>
      <c r="D7" s="12">
        <f>PSNB!AJ68</f>
        <v>9.9</v>
      </c>
      <c r="E7" s="12">
        <f>PSNB!AK68</f>
        <v>7.9</v>
      </c>
      <c r="F7" s="12">
        <f>PSNB!AL68</f>
        <v>6.2</v>
      </c>
      <c r="G7" s="12">
        <f>PSNB!AM68</f>
        <v>4.0999999999999996</v>
      </c>
      <c r="H7" s="12">
        <f>PSNB!AN68</f>
        <v>2.5</v>
      </c>
      <c r="I7" s="12">
        <f>PSNB!AO68</f>
        <v>1.5</v>
      </c>
      <c r="J7" s="12"/>
      <c r="K7" s="12"/>
      <c r="L7" s="12"/>
      <c r="M7" s="12"/>
      <c r="N7" s="12"/>
      <c r="O7" s="12"/>
      <c r="P7" s="12"/>
    </row>
    <row r="8" spans="1:42" x14ac:dyDescent="0.2">
      <c r="A8" s="17">
        <v>40848</v>
      </c>
      <c r="B8" s="12"/>
      <c r="C8" s="12"/>
      <c r="D8" s="12">
        <f>PSNB!AJ69</f>
        <v>9.3000000000000007</v>
      </c>
      <c r="E8" s="12">
        <f>PSNB!AK69</f>
        <v>8.4</v>
      </c>
      <c r="F8" s="12">
        <f>PSNB!AL69</f>
        <v>7.6</v>
      </c>
      <c r="G8" s="12">
        <f>PSNB!AM69</f>
        <v>6</v>
      </c>
      <c r="H8" s="12">
        <f>PSNB!AN69</f>
        <v>4.5</v>
      </c>
      <c r="I8" s="12">
        <f>PSNB!AO69</f>
        <v>2.9</v>
      </c>
      <c r="J8" s="12">
        <f>PSNB!AP69</f>
        <v>1.2</v>
      </c>
      <c r="K8" s="12"/>
      <c r="L8" s="12"/>
      <c r="M8" s="12"/>
      <c r="N8" s="12"/>
      <c r="O8" s="12"/>
      <c r="P8" s="12"/>
    </row>
    <row r="9" spans="1:42" x14ac:dyDescent="0.2">
      <c r="A9" s="17">
        <v>40969</v>
      </c>
      <c r="B9" s="12"/>
      <c r="C9" s="12"/>
      <c r="D9" s="12">
        <f>PSNB!AJ70</f>
        <v>9.3000000000000007</v>
      </c>
      <c r="E9" s="12">
        <f>PSNB!AK70</f>
        <v>8.3000000000000007</v>
      </c>
      <c r="F9" s="12">
        <f>PSNB!AL70</f>
        <v>5.8</v>
      </c>
      <c r="G9" s="12">
        <f>PSNB!AM70</f>
        <v>5.9</v>
      </c>
      <c r="H9" s="12">
        <f>PSNB!AN70</f>
        <v>4.3</v>
      </c>
      <c r="I9" s="12">
        <f>PSNB!AO70</f>
        <v>2.8</v>
      </c>
      <c r="J9" s="12">
        <f>PSNB!AP70</f>
        <v>1.1000000000000001</v>
      </c>
      <c r="K9" s="12"/>
      <c r="L9" s="12"/>
      <c r="M9" s="12"/>
      <c r="N9" s="12"/>
      <c r="O9" s="12"/>
      <c r="P9" s="12"/>
    </row>
    <row r="10" spans="1:42" ht="14.25" x14ac:dyDescent="0.2">
      <c r="A10" s="17" t="s">
        <v>68</v>
      </c>
      <c r="B10" s="12"/>
      <c r="C10" s="12"/>
      <c r="D10" s="12"/>
      <c r="E10" s="12">
        <f>PSNB!AK71</f>
        <v>7.9</v>
      </c>
      <c r="F10" s="12">
        <f>PSNB!AL71</f>
        <v>5.0999999999999996</v>
      </c>
      <c r="G10" s="12">
        <f>PSNB!AM71</f>
        <v>6.1</v>
      </c>
      <c r="H10" s="12">
        <f>PSNB!AN71</f>
        <v>5.2</v>
      </c>
      <c r="I10" s="12">
        <f>PSNB!AO71</f>
        <v>4.2</v>
      </c>
      <c r="J10" s="12">
        <f>PSNB!AP71</f>
        <v>2.6</v>
      </c>
      <c r="K10" s="12">
        <f>PSNB!AQ71</f>
        <v>1.6</v>
      </c>
      <c r="L10" s="12"/>
      <c r="M10" s="12"/>
      <c r="N10" s="12"/>
      <c r="O10" s="12"/>
      <c r="P10" s="12"/>
    </row>
    <row r="11" spans="1:42" ht="14.25" x14ac:dyDescent="0.2">
      <c r="A11" s="17" t="s">
        <v>67</v>
      </c>
      <c r="B11" s="12"/>
      <c r="C11" s="12"/>
      <c r="D11" s="12"/>
      <c r="E11" s="12">
        <f>PSNB!AK72</f>
        <v>7.9</v>
      </c>
      <c r="F11" s="12">
        <f>PSNB!AL72</f>
        <v>5.6</v>
      </c>
      <c r="G11" s="12">
        <f>PSNB!AM72</f>
        <v>6.8</v>
      </c>
      <c r="H11" s="12">
        <f>PSNB!AN72</f>
        <v>5.9</v>
      </c>
      <c r="I11" s="12">
        <f>PSNB!AO72</f>
        <v>5</v>
      </c>
      <c r="J11" s="12">
        <f>PSNB!AP72</f>
        <v>3.4</v>
      </c>
      <c r="K11" s="12">
        <f>PSNB!AQ72</f>
        <v>2.2000000000000002</v>
      </c>
      <c r="L11" s="12"/>
      <c r="M11" s="12"/>
      <c r="N11" s="12"/>
      <c r="O11" s="12"/>
      <c r="P11" s="12"/>
    </row>
    <row r="12" spans="1:42" ht="14.25" x14ac:dyDescent="0.2">
      <c r="A12" s="17" t="s">
        <v>63</v>
      </c>
      <c r="B12" s="12"/>
      <c r="C12" s="12"/>
      <c r="D12" s="12"/>
      <c r="E12" s="12"/>
      <c r="F12" s="12">
        <f>PSNB!AL73</f>
        <v>5.0999999999999996</v>
      </c>
      <c r="G12" s="12">
        <f>PSNB!AM73</f>
        <v>6</v>
      </c>
      <c r="H12" s="12">
        <f>PSNB!AN73</f>
        <v>4.9000000000000004</v>
      </c>
      <c r="I12" s="12">
        <f>PSNB!AO73</f>
        <v>4</v>
      </c>
      <c r="J12" s="12">
        <f>PSNB!AP73</f>
        <v>2.6</v>
      </c>
      <c r="K12" s="12">
        <f>PSNB!AQ73</f>
        <v>1.3</v>
      </c>
      <c r="L12" s="12">
        <f>PSNB!AR73</f>
        <v>0.1</v>
      </c>
      <c r="M12" s="12"/>
      <c r="N12" s="12"/>
      <c r="O12" s="12"/>
      <c r="P12" s="12"/>
    </row>
    <row r="13" spans="1:42" ht="14.25" x14ac:dyDescent="0.2">
      <c r="A13" s="17" t="s">
        <v>64</v>
      </c>
      <c r="B13" s="12"/>
      <c r="C13" s="12"/>
      <c r="D13" s="12"/>
      <c r="E13" s="12"/>
      <c r="F13" s="12">
        <f>PSNB!AL74</f>
        <v>5.0999999999999996</v>
      </c>
      <c r="G13" s="12">
        <f>PSNB!AM74</f>
        <v>5.8</v>
      </c>
      <c r="H13" s="12">
        <f>PSNB!AN74</f>
        <v>4.9000000000000004</v>
      </c>
      <c r="I13" s="12">
        <f>PSNB!AO74</f>
        <v>3.8</v>
      </c>
      <c r="J13" s="12">
        <f>PSNB!AP74</f>
        <v>2.2000000000000002</v>
      </c>
      <c r="K13" s="12">
        <f>PSNB!AQ74</f>
        <v>0.9</v>
      </c>
      <c r="L13" s="12">
        <f>PSNB!AR74</f>
        <v>-0.1</v>
      </c>
      <c r="M13" s="12"/>
      <c r="N13" s="12"/>
      <c r="O13" s="12"/>
      <c r="P13" s="12"/>
    </row>
    <row r="14" spans="1:42" x14ac:dyDescent="0.2">
      <c r="A14" s="17">
        <v>41977</v>
      </c>
      <c r="B14" s="12"/>
      <c r="C14" s="12"/>
      <c r="D14" s="12"/>
      <c r="E14" s="12"/>
      <c r="F14" s="12">
        <f>PSNB!AL75</f>
        <v>0</v>
      </c>
      <c r="G14" s="12">
        <f>PSNB!AM75</f>
        <v>5.6</v>
      </c>
      <c r="H14" s="12">
        <f>PSNB!AN75</f>
        <v>5</v>
      </c>
      <c r="I14" s="12">
        <f>PSNB!AO75</f>
        <v>4</v>
      </c>
      <c r="J14" s="12">
        <f>PSNB!AP75</f>
        <v>2.1</v>
      </c>
      <c r="K14" s="12">
        <f>PSNB!AQ75</f>
        <v>0.7</v>
      </c>
      <c r="L14" s="12">
        <f>PSNB!AR75</f>
        <v>-0.2</v>
      </c>
      <c r="M14" s="12">
        <f>PSNB!AS75</f>
        <v>-1</v>
      </c>
      <c r="N14" s="12"/>
      <c r="O14" s="12"/>
      <c r="P14" s="12"/>
    </row>
    <row r="15" spans="1:42" x14ac:dyDescent="0.2">
      <c r="A15" s="30" t="s">
        <v>69</v>
      </c>
      <c r="B15" s="12"/>
      <c r="C15" s="12"/>
      <c r="D15" s="12"/>
      <c r="E15" s="12"/>
      <c r="F15" s="12"/>
      <c r="G15" s="12">
        <f>PSNB!AM76</f>
        <v>5.6</v>
      </c>
      <c r="H15" s="12">
        <f>PSNB!AN76</f>
        <v>5</v>
      </c>
      <c r="I15" s="12">
        <f>PSNB!AO76</f>
        <v>4</v>
      </c>
      <c r="J15" s="12">
        <f>PSNB!AP76</f>
        <v>2</v>
      </c>
      <c r="K15" s="12">
        <f>PSNB!AQ76</f>
        <v>0.6</v>
      </c>
      <c r="L15" s="12">
        <f>PSNB!AR76</f>
        <v>-0.2</v>
      </c>
      <c r="M15" s="12">
        <f>PSNB!AS76</f>
        <v>-0.3</v>
      </c>
      <c r="N15" s="12"/>
      <c r="O15" s="12"/>
      <c r="P15" s="12"/>
    </row>
    <row r="16" spans="1:42" x14ac:dyDescent="0.2">
      <c r="A16" s="28" t="s">
        <v>74</v>
      </c>
      <c r="B16" s="12"/>
      <c r="C16" s="12"/>
      <c r="D16" s="12"/>
      <c r="E16" s="12"/>
      <c r="F16" s="12"/>
      <c r="G16" s="12"/>
      <c r="H16" s="12">
        <f>PSNB!AN77</f>
        <v>4.9000000000000004</v>
      </c>
      <c r="I16" s="12">
        <f>PSNB!AO77</f>
        <v>3.7</v>
      </c>
      <c r="J16" s="12">
        <f>PSNB!AP77</f>
        <v>2.2000000000000002</v>
      </c>
      <c r="K16" s="12">
        <f>PSNB!AQ77</f>
        <v>1.2</v>
      </c>
      <c r="L16" s="12">
        <f>PSNB!AR77</f>
        <v>0.3</v>
      </c>
      <c r="M16" s="12">
        <f>PSNB!AS77</f>
        <v>-0.4</v>
      </c>
      <c r="N16" s="12">
        <f>PSNB!AT77</f>
        <v>-0.5</v>
      </c>
      <c r="O16" s="12"/>
      <c r="P16" s="12"/>
    </row>
    <row r="17" spans="1:21" x14ac:dyDescent="0.2">
      <c r="A17" s="28" t="s">
        <v>75</v>
      </c>
      <c r="B17" s="12"/>
      <c r="C17" s="12"/>
      <c r="D17" s="12"/>
      <c r="E17" s="12"/>
      <c r="F17" s="12"/>
      <c r="G17" s="12"/>
      <c r="H17" s="12">
        <f>PSNB!AN78</f>
        <v>5.2</v>
      </c>
      <c r="I17" s="12">
        <f>PSNB!AO78</f>
        <v>3.9</v>
      </c>
      <c r="J17" s="12">
        <f>PSNB!AP78</f>
        <v>2.5</v>
      </c>
      <c r="K17" s="12">
        <f>PSNB!AQ78</f>
        <v>1.2</v>
      </c>
      <c r="L17" s="12">
        <f>PSNB!AR78</f>
        <v>0.2</v>
      </c>
      <c r="M17" s="12">
        <f>PSNB!AS78</f>
        <v>-0.5</v>
      </c>
      <c r="N17" s="12">
        <f>PSNB!AT78</f>
        <v>-0.6</v>
      </c>
      <c r="O17" s="12"/>
      <c r="P17" s="12"/>
    </row>
    <row r="18" spans="1:21" x14ac:dyDescent="0.2">
      <c r="A18" s="28" t="s">
        <v>76</v>
      </c>
      <c r="B18" s="12"/>
      <c r="C18" s="12"/>
      <c r="D18" s="12"/>
      <c r="E18" s="12"/>
      <c r="F18" s="12"/>
      <c r="G18" s="12"/>
      <c r="H18" s="12">
        <f>PSNB!AN79</f>
        <v>5.0141600688242667</v>
      </c>
      <c r="I18" s="12">
        <f>PSNB!AO79</f>
        <v>3.8473858935936933</v>
      </c>
      <c r="J18" s="12">
        <f>PSNB!AP79</f>
        <v>2.856227342220337</v>
      </c>
      <c r="K18" s="12">
        <f>PSNB!AQ79</f>
        <v>1.9191354327813301</v>
      </c>
      <c r="L18" s="12">
        <f>PSNB!AR79</f>
        <v>1.0178110687016466</v>
      </c>
      <c r="M18" s="12">
        <f>PSNB!AS79</f>
        <v>-0.47707562002627668</v>
      </c>
      <c r="N18" s="12">
        <f>PSNB!AT79</f>
        <v>-0.48401046808238013</v>
      </c>
      <c r="O18" s="12"/>
      <c r="P18" s="12"/>
    </row>
    <row r="19" spans="1:21" x14ac:dyDescent="0.2">
      <c r="A19" s="30" t="s">
        <v>167</v>
      </c>
      <c r="B19" s="12"/>
      <c r="C19" s="12"/>
      <c r="D19" s="12"/>
      <c r="E19" s="12"/>
      <c r="F19" s="12"/>
      <c r="G19" s="12"/>
      <c r="H19" s="12"/>
      <c r="I19" s="12">
        <f>PSNB!AO80</f>
        <v>4.0387712692719573</v>
      </c>
      <c r="J19" s="12">
        <f>PSNB!AP80</f>
        <v>3.4942744251645221</v>
      </c>
      <c r="K19" s="12">
        <f>PSNB!AQ80</f>
        <v>2.9464409597343346</v>
      </c>
      <c r="L19" s="12">
        <f>PSNB!AR80</f>
        <v>2.2327888028519727</v>
      </c>
      <c r="M19" s="12">
        <f>PSNB!AS80</f>
        <v>1.0126547792881315</v>
      </c>
      <c r="N19" s="12">
        <f>PSNB!AT80</f>
        <v>0.92048965657819337</v>
      </c>
      <c r="O19" s="12">
        <f>PSNB!AU80</f>
        <v>0.73399800383282132</v>
      </c>
      <c r="P19" s="12"/>
    </row>
    <row r="20" spans="1:21" x14ac:dyDescent="0.2">
      <c r="A20" s="30" t="s">
        <v>436</v>
      </c>
      <c r="B20" s="12"/>
      <c r="C20" s="12"/>
      <c r="D20" s="12"/>
      <c r="E20" s="12"/>
      <c r="F20" s="12"/>
      <c r="G20" s="12"/>
      <c r="H20" s="12"/>
      <c r="I20" s="12">
        <f>PSNB!$AP$81</f>
        <v>2.634429166613971</v>
      </c>
      <c r="J20" s="12">
        <f>PSNB!$AP$81</f>
        <v>2.634429166613971</v>
      </c>
      <c r="K20" s="12">
        <f>PSNB!$AP$81</f>
        <v>2.634429166613971</v>
      </c>
      <c r="L20" s="12">
        <f>PSNB!$AP$81</f>
        <v>2.634429166613971</v>
      </c>
      <c r="M20" s="12">
        <f>PSNB!$AP$81</f>
        <v>2.634429166613971</v>
      </c>
      <c r="N20" s="12">
        <f>PSNB!$AP$81</f>
        <v>2.634429166613971</v>
      </c>
      <c r="O20" s="12">
        <f>PSNB!$AP$81</f>
        <v>2.634429166613971</v>
      </c>
      <c r="P20" s="12"/>
    </row>
    <row r="21" spans="1:21" x14ac:dyDescent="0.2">
      <c r="A21" s="30" t="s">
        <v>444</v>
      </c>
      <c r="B21" s="12"/>
      <c r="C21" s="12"/>
      <c r="D21" s="12"/>
      <c r="E21" s="12"/>
      <c r="F21" s="12"/>
      <c r="G21" s="12"/>
      <c r="H21" s="12"/>
      <c r="I21" s="12"/>
      <c r="J21" s="12">
        <f>PSNB!AP82</f>
        <v>2.3056283759707101</v>
      </c>
      <c r="K21" s="12">
        <f>PSNB!AQ82</f>
        <v>2.4413815031205282</v>
      </c>
      <c r="L21" s="12">
        <f>PSNB!AR82</f>
        <v>1.8804656127234403</v>
      </c>
      <c r="M21" s="12">
        <f>PSNB!AS82</f>
        <v>1.6100220745132201</v>
      </c>
      <c r="N21" s="12">
        <f>PSNB!AT82</f>
        <v>1.473321208450459</v>
      </c>
      <c r="O21" s="12">
        <f>PSNB!AU82</f>
        <v>1.3080809928896879</v>
      </c>
      <c r="P21" s="12">
        <f>PSNB!AV82</f>
        <v>1.0759828111222873</v>
      </c>
    </row>
    <row r="22" spans="1:21" x14ac:dyDescent="0.2">
      <c r="A22" s="30" t="str">
        <f>PSNB!A83</f>
        <v>March 2018</v>
      </c>
      <c r="B22" s="12"/>
      <c r="C22" s="12"/>
      <c r="D22" s="12"/>
      <c r="E22" s="12"/>
      <c r="F22" s="12"/>
      <c r="G22" s="12"/>
      <c r="H22" s="12"/>
      <c r="I22" s="12"/>
      <c r="J22" s="12">
        <f>PSNB!AP83</f>
        <v>2.3028186665566084</v>
      </c>
      <c r="K22" s="12">
        <f>PSNB!AQ83</f>
        <v>2.1983560182580986</v>
      </c>
      <c r="L22" s="12">
        <f>PSNB!AR83</f>
        <v>1.751138445473142</v>
      </c>
      <c r="M22" s="12">
        <f>PSNB!AS83</f>
        <v>1.5574025690502087</v>
      </c>
      <c r="N22" s="12">
        <f>PSNB!AT83</f>
        <v>1.2820423532820848</v>
      </c>
      <c r="O22" s="12">
        <f>PSNB!AU83</f>
        <v>1.1242666941223511</v>
      </c>
      <c r="P22" s="12">
        <f>PSNB!AV83</f>
        <v>0.89528229291555117</v>
      </c>
    </row>
    <row r="23" spans="1:21" x14ac:dyDescent="0.2">
      <c r="A23" s="30" t="s">
        <v>532</v>
      </c>
      <c r="B23" s="12"/>
      <c r="C23" s="12"/>
      <c r="D23" s="12"/>
      <c r="E23" s="12"/>
      <c r="F23" s="12"/>
      <c r="G23" s="12"/>
      <c r="H23" s="12"/>
      <c r="I23" s="12"/>
      <c r="J23" s="12"/>
      <c r="K23" s="12">
        <f>PSNB!AQ84</f>
        <v>1.9320546152804559</v>
      </c>
      <c r="L23" s="12">
        <f>PSNB!AR84</f>
        <v>1.1983086975871764</v>
      </c>
      <c r="M23" s="12">
        <f>PSNB!AS84</f>
        <v>1.4446749116945692</v>
      </c>
      <c r="N23" s="12">
        <f>PSNB!AT84</f>
        <v>1.1727942194289498</v>
      </c>
      <c r="O23" s="12">
        <f>PSNB!AU84</f>
        <v>1.0133467497220141</v>
      </c>
      <c r="P23" s="12">
        <f>PSNB!AV84</f>
        <v>0.85562922019164489</v>
      </c>
      <c r="Q23" s="12">
        <f>PSNB!AW84</f>
        <v>0.78462700139654773</v>
      </c>
    </row>
    <row r="24" spans="1:21" x14ac:dyDescent="0.2">
      <c r="A24" s="218" t="s">
        <v>547</v>
      </c>
      <c r="B24" s="12"/>
      <c r="C24" s="12"/>
      <c r="D24" s="12"/>
      <c r="E24" s="12"/>
      <c r="F24" s="12"/>
      <c r="G24" s="12"/>
      <c r="H24" s="12"/>
      <c r="I24" s="12"/>
      <c r="J24" s="12"/>
      <c r="K24" s="12">
        <f>PSNB!AQ85</f>
        <v>2.027427164737166</v>
      </c>
      <c r="L24" s="12">
        <f>PSNB!AR85</f>
        <v>1.0711559267191246</v>
      </c>
      <c r="M24" s="12">
        <f>PSNB!AS85</f>
        <v>1.3335606126056494</v>
      </c>
      <c r="N24" s="12">
        <f>PSNB!AT85</f>
        <v>0.93003908105757982</v>
      </c>
      <c r="O24" s="12">
        <f>PSNB!AU85</f>
        <v>0.74865478219839943</v>
      </c>
      <c r="P24" s="12">
        <f>PSNB!AV85</f>
        <v>0.59081154932491775</v>
      </c>
      <c r="Q24" s="12">
        <f>PSNB!AW85</f>
        <v>0.53210499783311083</v>
      </c>
    </row>
    <row r="25" spans="1:21" x14ac:dyDescent="0.2">
      <c r="A25" s="218" t="s">
        <v>555</v>
      </c>
      <c r="B25" s="12"/>
      <c r="C25" s="12"/>
      <c r="D25" s="12"/>
      <c r="E25" s="12"/>
      <c r="F25" s="12"/>
      <c r="G25" s="12"/>
      <c r="H25" s="12"/>
      <c r="I25" s="12"/>
      <c r="J25" s="12"/>
      <c r="K25" s="12"/>
      <c r="L25" s="12">
        <f>PSNB!AR86</f>
        <v>1.7721895115578277</v>
      </c>
      <c r="M25" s="12">
        <f>PSNB!AS86</f>
        <v>2.1289957002718198</v>
      </c>
      <c r="N25" s="12">
        <f>PSNB!AT86</f>
        <v>2.3773683483482193</v>
      </c>
      <c r="O25" s="12">
        <f>PSNB!AU86</f>
        <v>2.7843366336305673</v>
      </c>
      <c r="P25" s="12">
        <f>PSNB!AV86</f>
        <v>2.4811789952434529</v>
      </c>
      <c r="Q25" s="12">
        <f>PSNB!AW86</f>
        <v>2.3514081608808026</v>
      </c>
      <c r="R25" s="12">
        <f>PSNB!AX86</f>
        <v>2.1823592406930206</v>
      </c>
    </row>
    <row r="26" spans="1:21" x14ac:dyDescent="0.2">
      <c r="A26" s="218" t="s">
        <v>578</v>
      </c>
      <c r="B26" s="12"/>
      <c r="C26" s="12"/>
      <c r="D26" s="12"/>
      <c r="E26" s="12"/>
      <c r="F26" s="12"/>
      <c r="G26" s="12"/>
      <c r="H26" s="12"/>
      <c r="I26" s="12"/>
      <c r="J26" s="12"/>
      <c r="K26" s="12"/>
      <c r="L26" s="12"/>
      <c r="M26" s="12">
        <f>PSNB!AS87</f>
        <v>2.5274085135469022</v>
      </c>
      <c r="N26" s="12">
        <f>PSNB!AT87</f>
        <v>19.016635136490397</v>
      </c>
      <c r="O26" s="12">
        <f>PSNB!AU87</f>
        <v>7.400032964739661</v>
      </c>
      <c r="P26" s="12">
        <f>PSNB!AV87</f>
        <v>4.4492528500732487</v>
      </c>
      <c r="Q26" s="12">
        <f>PSNB!AW87</f>
        <v>4.1130922807275905</v>
      </c>
      <c r="R26" s="12">
        <f>PSNB!AX87</f>
        <v>3.9269697085343078</v>
      </c>
      <c r="S26" s="12">
        <f>PSNB!AY87</f>
        <v>3.8616613200838561</v>
      </c>
    </row>
    <row r="27" spans="1:21" x14ac:dyDescent="0.2">
      <c r="A27" s="218" t="s">
        <v>581</v>
      </c>
      <c r="B27" s="12"/>
      <c r="C27" s="12"/>
      <c r="D27" s="12"/>
      <c r="E27" s="12"/>
      <c r="F27" s="12"/>
      <c r="G27" s="12"/>
      <c r="H27" s="12"/>
      <c r="I27" s="12"/>
      <c r="J27" s="12"/>
      <c r="K27" s="12"/>
      <c r="L27" s="12"/>
      <c r="M27" s="12">
        <f>PSNB!AS88</f>
        <v>2.5663230184926151</v>
      </c>
      <c r="N27" s="12">
        <f>PSNB!AT88</f>
        <v>16.913985444132884</v>
      </c>
      <c r="O27" s="12">
        <f>PSNB!AU88</f>
        <v>10.330700835908766</v>
      </c>
      <c r="P27" s="12">
        <f>PSNB!AV88</f>
        <v>4.5020679247077258</v>
      </c>
      <c r="Q27" s="12">
        <f>PSNB!AW88</f>
        <v>3.4702553417316246</v>
      </c>
      <c r="R27" s="12">
        <f>PSNB!AX88</f>
        <v>2.9172068954705752</v>
      </c>
      <c r="S27" s="12">
        <f>PSNB!AY88</f>
        <v>2.7783685650464593</v>
      </c>
    </row>
    <row r="28" spans="1:21" x14ac:dyDescent="0.2">
      <c r="A28" s="218" t="s">
        <v>584</v>
      </c>
      <c r="B28" s="12"/>
      <c r="C28" s="12"/>
      <c r="D28" s="12"/>
      <c r="E28" s="12"/>
      <c r="F28" s="12"/>
      <c r="G28" s="12"/>
      <c r="H28" s="12"/>
      <c r="I28" s="12"/>
      <c r="J28" s="12"/>
      <c r="K28" s="12"/>
      <c r="L28" s="12"/>
      <c r="M28" s="12"/>
      <c r="N28" s="12">
        <f>PSNB!AT89</f>
        <v>15.244422780869286</v>
      </c>
      <c r="O28" s="12">
        <f>PSNB!AU89</f>
        <v>7.896566376225417</v>
      </c>
      <c r="P28" s="12">
        <f>PSNB!AV89</f>
        <v>3.3460555850731923</v>
      </c>
      <c r="Q28" s="12">
        <f>PSNB!AW89</f>
        <v>2.3888791403992</v>
      </c>
      <c r="R28" s="12">
        <f>PSNB!AX89</f>
        <v>1.7392579270552353</v>
      </c>
      <c r="S28" s="12">
        <f>PSNB!AY89</f>
        <v>1.6794934803674266</v>
      </c>
      <c r="T28" s="12">
        <f>PSNB!AZ89</f>
        <v>1.5336107801653434</v>
      </c>
    </row>
    <row r="29" spans="1:21" x14ac:dyDescent="0.2">
      <c r="A29" s="218" t="s">
        <v>595</v>
      </c>
      <c r="B29" s="12"/>
      <c r="C29" s="12"/>
      <c r="D29" s="12"/>
      <c r="E29" s="12"/>
      <c r="F29" s="12"/>
      <c r="G29" s="12"/>
      <c r="H29" s="12"/>
      <c r="I29" s="12"/>
      <c r="J29" s="12"/>
      <c r="K29" s="12"/>
      <c r="L29" s="12"/>
      <c r="M29" s="12"/>
      <c r="N29" s="12">
        <f>PSNB!AT90</f>
        <v>15.029808245835271</v>
      </c>
      <c r="O29" s="12">
        <f>PSNB!AU90</f>
        <v>5.4064361136293551</v>
      </c>
      <c r="P29" s="12">
        <f>PSNB!AV90</f>
        <v>3.9448448171898991</v>
      </c>
      <c r="Q29" s="12">
        <f>PSNB!AW90</f>
        <v>1.9147022095357173</v>
      </c>
      <c r="R29" s="12">
        <f>PSNB!AX90</f>
        <v>1.3397307895771098</v>
      </c>
      <c r="S29" s="12">
        <f>PSNB!AY90</f>
        <v>1.2323035002075025</v>
      </c>
      <c r="T29" s="12">
        <f>PSNB!AZ90</f>
        <v>1.0763712286748497</v>
      </c>
    </row>
    <row r="30" spans="1:21" x14ac:dyDescent="0.2">
      <c r="A30" s="218" t="s">
        <v>605</v>
      </c>
      <c r="B30" s="12"/>
      <c r="C30" s="12"/>
      <c r="D30" s="12"/>
      <c r="E30" s="12"/>
      <c r="F30" s="12"/>
      <c r="G30" s="12"/>
      <c r="H30" s="12"/>
      <c r="I30" s="12"/>
      <c r="J30" s="12"/>
      <c r="K30" s="12"/>
      <c r="L30" s="12"/>
      <c r="M30" s="12"/>
      <c r="N30" s="12"/>
      <c r="O30" s="12">
        <f>PSNB!AU91</f>
        <v>5.689150862046886</v>
      </c>
      <c r="P30" s="12">
        <f>PSNB!AV91</f>
        <v>7.0896393539286464</v>
      </c>
      <c r="Q30" s="12">
        <f>PSNB!AW91</f>
        <v>5.5085267581129465</v>
      </c>
      <c r="R30" s="12">
        <f>PSNB!AX91</f>
        <v>3.208756453798963</v>
      </c>
      <c r="S30" s="12">
        <f>PSNB!AY91</f>
        <v>2.8347857775629959</v>
      </c>
      <c r="T30" s="12">
        <f>PSNB!AZ91</f>
        <v>2.8525033758808682</v>
      </c>
      <c r="U30" s="12">
        <f>PSNB!BA91</f>
        <v>2.3637924584526839</v>
      </c>
    </row>
    <row r="31" spans="1:21" x14ac:dyDescent="0.2">
      <c r="B31" s="12"/>
      <c r="C31" s="12"/>
      <c r="D31" s="12"/>
      <c r="E31" s="12"/>
      <c r="F31" s="12"/>
      <c r="G31" s="12"/>
      <c r="H31" s="12"/>
      <c r="I31" s="12"/>
      <c r="J31" s="12"/>
      <c r="K31" s="12"/>
      <c r="L31" s="12"/>
      <c r="M31" s="12"/>
      <c r="N31" s="12"/>
      <c r="O31" s="12"/>
    </row>
    <row r="32" spans="1:21" x14ac:dyDescent="0.2">
      <c r="A32" s="17" t="s">
        <v>287</v>
      </c>
      <c r="B32" s="12">
        <f>PSNB!AH93</f>
        <v>7.5389953479677194</v>
      </c>
      <c r="C32" s="12">
        <f>PSNB!AI93</f>
        <v>10.241646390163266</v>
      </c>
      <c r="D32" s="12">
        <f>PSNB!AJ93</f>
        <v>8.6960601640995208</v>
      </c>
      <c r="E32" s="12">
        <f>PSNB!AK93</f>
        <v>7.2568196286599109</v>
      </c>
      <c r="F32" s="12">
        <f>PSNB!AL93</f>
        <v>7.174998248390402</v>
      </c>
      <c r="G32" s="12">
        <f>PSNB!AM93</f>
        <v>5.6739508863316237</v>
      </c>
      <c r="H32" s="12">
        <f>PSNB!AN93</f>
        <v>5.1638762682599317</v>
      </c>
      <c r="I32" s="12">
        <f>PSNB!AO93</f>
        <v>4.2071254199848269</v>
      </c>
      <c r="J32" s="12">
        <f>PSNB!AP93</f>
        <v>2.7090889407498326</v>
      </c>
      <c r="K32" s="12">
        <f>PSNB!AQ93</f>
        <v>2.8000523080946778</v>
      </c>
      <c r="L32" s="12">
        <f>PSNB!AR93</f>
        <v>2.0400308282756647</v>
      </c>
      <c r="M32" s="12">
        <f>PSNB!AS93</f>
        <v>2.8694914206887723</v>
      </c>
      <c r="N32" s="12">
        <f>PSNB!AT93</f>
        <v>14.983321671283559</v>
      </c>
      <c r="O32" s="12">
        <f>PSNB!AU93</f>
        <v>5.6891508620468851</v>
      </c>
    </row>
    <row r="33" spans="1:53" x14ac:dyDescent="0.2">
      <c r="A33" s="41" t="s">
        <v>288</v>
      </c>
    </row>
    <row r="41" spans="1:53" x14ac:dyDescent="0.2">
      <c r="AU41" s="22"/>
      <c r="AV41" s="22"/>
      <c r="AW41" s="22"/>
      <c r="AX41" s="22"/>
      <c r="AY41" s="22"/>
      <c r="AZ41" s="22"/>
      <c r="BA41" s="22"/>
    </row>
  </sheetData>
  <phoneticPr fontId="111" type="noConversion"/>
  <hyperlinks>
    <hyperlink ref="A4" location="Contents!A1" display="Back to contents" xr:uid="{00000000-0004-0000-0500-000000000000}"/>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218</v>
      </c>
      <c r="B1" s="170" t="s">
        <v>219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583</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19" t="s">
        <v>542</v>
      </c>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48.5</v>
      </c>
      <c r="C5" s="111">
        <v>56.6</v>
      </c>
      <c r="D5" s="111">
        <v>51.6</v>
      </c>
      <c r="E5" s="111">
        <v>41.4</v>
      </c>
      <c r="F5" s="111">
        <v>39.6</v>
      </c>
      <c r="G5" s="111">
        <v>37</v>
      </c>
      <c r="H5" s="111">
        <v>38.700000000000003</v>
      </c>
      <c r="I5" s="111">
        <v>40.799999999999997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57</v>
      </c>
      <c r="D6" s="111">
        <v>51.4</v>
      </c>
      <c r="E6" s="111">
        <v>43.5</v>
      </c>
      <c r="F6" s="111">
        <v>41.8</v>
      </c>
      <c r="G6" s="111">
        <v>39.200000000000003</v>
      </c>
      <c r="H6" s="111">
        <v>40.200000000000003</v>
      </c>
      <c r="I6" s="111">
        <v>42.7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49.9</v>
      </c>
      <c r="D7" s="111">
        <v>43.8</v>
      </c>
      <c r="E7" s="111">
        <v>37.9</v>
      </c>
      <c r="F7" s="111">
        <v>36.5</v>
      </c>
      <c r="G7" s="111">
        <v>33.200000000000003</v>
      </c>
      <c r="H7" s="111">
        <v>34.700000000000003</v>
      </c>
      <c r="I7" s="111">
        <v>37.1</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43.9</v>
      </c>
      <c r="E8" s="111">
        <v>36.700000000000003</v>
      </c>
      <c r="F8" s="111">
        <v>35.700000000000003</v>
      </c>
      <c r="G8" s="111">
        <v>34</v>
      </c>
      <c r="H8" s="111">
        <v>35.6</v>
      </c>
      <c r="I8" s="111">
        <v>35.799999999999997</v>
      </c>
      <c r="J8" s="111">
        <v>37.299999999999997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43.6</v>
      </c>
      <c r="E9" s="111">
        <v>35</v>
      </c>
      <c r="F9" s="111">
        <v>35.700000000000003</v>
      </c>
      <c r="G9" s="111">
        <v>33.9</v>
      </c>
      <c r="H9" s="111">
        <v>35.1</v>
      </c>
      <c r="I9" s="111">
        <v>34.1</v>
      </c>
      <c r="J9" s="111">
        <v>34.9</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34.799999999999997</v>
      </c>
      <c r="F10" s="111">
        <v>2.2999999999999998</v>
      </c>
      <c r="G10" s="111">
        <v>34.299999999999997</v>
      </c>
      <c r="H10" s="111">
        <v>36.200000000000003</v>
      </c>
      <c r="I10" s="111">
        <v>33.799999999999997</v>
      </c>
      <c r="J10" s="111">
        <v>34.299999999999997</v>
      </c>
      <c r="K10" s="111">
        <v>35.200000000000003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34.799999999999997</v>
      </c>
      <c r="F11" s="111">
        <v>3.3</v>
      </c>
      <c r="G11" s="111">
        <v>33.700000000000003</v>
      </c>
      <c r="H11" s="111">
        <v>36.9</v>
      </c>
      <c r="I11" s="111">
        <v>36.1</v>
      </c>
      <c r="J11" s="111">
        <v>36.5</v>
      </c>
      <c r="K11" s="111">
        <v>36.700000000000003</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32.200000000000003</v>
      </c>
      <c r="G12" s="111">
        <v>32.6</v>
      </c>
      <c r="H12" s="111">
        <v>37.1</v>
      </c>
      <c r="I12" s="111">
        <v>36.6</v>
      </c>
      <c r="J12" s="111">
        <v>38</v>
      </c>
      <c r="K12" s="111">
        <v>37.299999999999997</v>
      </c>
      <c r="L12" s="111">
        <v>38.799999999999997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32.200000000000003</v>
      </c>
      <c r="G13" s="111">
        <v>33.299999999999997</v>
      </c>
      <c r="H13" s="111">
        <v>37.4</v>
      </c>
      <c r="I13" s="111">
        <v>36.700000000000003</v>
      </c>
      <c r="J13" s="111">
        <v>38</v>
      </c>
      <c r="K13" s="111">
        <v>37.200000000000003</v>
      </c>
      <c r="L13" s="111">
        <v>39.1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38.4</v>
      </c>
      <c r="H14" s="111">
        <v>41.4</v>
      </c>
      <c r="I14" s="111">
        <v>41</v>
      </c>
      <c r="J14" s="111">
        <v>40</v>
      </c>
      <c r="K14" s="111">
        <v>40.1</v>
      </c>
      <c r="L14" s="111">
        <v>44.8</v>
      </c>
      <c r="M14" s="111">
        <v>48</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38.4</v>
      </c>
      <c r="H15" s="111">
        <v>42.1</v>
      </c>
      <c r="I15" s="111">
        <v>42</v>
      </c>
      <c r="J15" s="111">
        <v>42.4</v>
      </c>
      <c r="K15" s="111">
        <v>43.6</v>
      </c>
      <c r="L15" s="111">
        <v>47.2</v>
      </c>
      <c r="M15" s="111">
        <v>50.5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37.5</v>
      </c>
      <c r="I16" s="111">
        <v>36.1</v>
      </c>
      <c r="J16" s="111">
        <v>36.200000000000003</v>
      </c>
      <c r="K16" s="111">
        <v>37</v>
      </c>
      <c r="L16" s="111">
        <v>42.2</v>
      </c>
      <c r="M16" s="111">
        <v>44.5</v>
      </c>
      <c r="N16" s="111">
        <v>46.6</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37.299999999999997</v>
      </c>
      <c r="I17" s="111">
        <v>35.799999999999997</v>
      </c>
      <c r="J17" s="111">
        <v>39</v>
      </c>
      <c r="K17" s="111">
        <v>40.1</v>
      </c>
      <c r="L17" s="111">
        <v>41.6</v>
      </c>
      <c r="M17" s="111">
        <v>44</v>
      </c>
      <c r="N17" s="111">
        <v>52.8</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37.299999999999997</v>
      </c>
      <c r="I18" s="111">
        <v>35.6</v>
      </c>
      <c r="J18" s="111">
        <v>39.200000000000003</v>
      </c>
      <c r="K18" s="111">
        <v>40.9</v>
      </c>
      <c r="L18" s="111">
        <v>42.9</v>
      </c>
      <c r="M18" s="111">
        <v>43</v>
      </c>
      <c r="N18" s="111">
        <v>52.6</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43.016063389342605</v>
      </c>
      <c r="J19" s="111">
        <v>46.059612971648768</v>
      </c>
      <c r="K19" s="111">
        <v>49.894525417755212</v>
      </c>
      <c r="L19" s="111">
        <v>52.66041304769292</v>
      </c>
      <c r="M19" s="111">
        <v>54.365153586141048</v>
      </c>
      <c r="N19" s="111">
        <v>64.818085682743742</v>
      </c>
      <c r="O19" s="111">
        <v>68.209593829699585</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43.016063389342605</v>
      </c>
      <c r="J20" s="111">
        <v>46.21720625693338</v>
      </c>
      <c r="K20" s="111">
        <v>49.025035997496765</v>
      </c>
      <c r="L20" s="111">
        <v>52.224948834871967</v>
      </c>
      <c r="M20" s="111">
        <v>55.371291142225452</v>
      </c>
      <c r="N20" s="111">
        <v>64.298190825057603</v>
      </c>
      <c r="O20" s="111">
        <v>67.704760164768047</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46.137211000000001</v>
      </c>
      <c r="K21" s="114">
        <v>48.247721704894595</v>
      </c>
      <c r="L21" s="114">
        <v>52.590545952652349</v>
      </c>
      <c r="M21" s="114">
        <v>59.734727599718532</v>
      </c>
      <c r="N21" s="114">
        <v>68.324075170851998</v>
      </c>
      <c r="O21" s="114">
        <v>68.164691965201584</v>
      </c>
      <c r="P21" s="114">
        <v>70.62832997604788</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46.137211000000001</v>
      </c>
      <c r="K22" s="111">
        <v>49.578637000000001</v>
      </c>
      <c r="L22" s="111">
        <v>52.422545952652349</v>
      </c>
      <c r="M22" s="111">
        <v>59.692727599718538</v>
      </c>
      <c r="N22" s="111">
        <v>68.324075170851998</v>
      </c>
      <c r="O22" s="111">
        <v>68.164691965201555</v>
      </c>
      <c r="P22" s="111">
        <v>70.628329976047866</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51.909785697841826</v>
      </c>
      <c r="L23" s="111">
        <v>50.215156501387376</v>
      </c>
      <c r="M23" s="111">
        <v>61.585516281594209</v>
      </c>
      <c r="N23" s="111">
        <v>65.54401261426807</v>
      </c>
      <c r="O23" s="111">
        <v>69.382231746103528</v>
      </c>
      <c r="P23" s="111">
        <v>71.09291828824179</v>
      </c>
      <c r="Q23" s="111">
        <v>75.818212531839407</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44.837529000000004</v>
      </c>
      <c r="L24" s="111">
        <v>51.18015650138738</v>
      </c>
      <c r="M24" s="111">
        <v>60.301516281594218</v>
      </c>
      <c r="N24" s="111">
        <v>65.530965714268035</v>
      </c>
      <c r="O24" s="111">
        <v>68.77365042696529</v>
      </c>
      <c r="P24" s="111">
        <v>71.18374578345248</v>
      </c>
      <c r="Q24" s="111">
        <v>75.40228769600985</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50.802769000000005</v>
      </c>
      <c r="M25" s="111">
        <v>59.946379000000007</v>
      </c>
      <c r="N25" s="111">
        <v>71.231533714268039</v>
      </c>
      <c r="O25" s="111">
        <v>82.202167434268446</v>
      </c>
      <c r="P25" s="111">
        <v>86.613044581148614</v>
      </c>
      <c r="Q25" s="111">
        <v>91.516732338452741</v>
      </c>
      <c r="R25" s="111">
        <v>94.794079231947705</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58.022251999999995</v>
      </c>
      <c r="N26" s="111">
        <v>72.029679050659198</v>
      </c>
      <c r="O26" s="111">
        <v>81.883767434268421</v>
      </c>
      <c r="P26" s="111">
        <v>86.6130445811486</v>
      </c>
      <c r="Q26" s="111">
        <v>91.516732338452741</v>
      </c>
      <c r="R26" s="111">
        <v>94.794079231947691</v>
      </c>
      <c r="S26" s="111">
        <v>98.565263322618634</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58.022251999999995</v>
      </c>
      <c r="N27" s="111">
        <v>71.029488999999998</v>
      </c>
      <c r="O27" s="111">
        <v>81.763922434268409</v>
      </c>
      <c r="P27" s="111">
        <v>86.613044581148571</v>
      </c>
      <c r="Q27" s="111">
        <v>91.516732338452712</v>
      </c>
      <c r="R27" s="111">
        <v>94.794079231947663</v>
      </c>
      <c r="S27" s="111">
        <v>98.56526332261862</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72.714762000000007</v>
      </c>
      <c r="O28" s="111">
        <v>77.610151000000002</v>
      </c>
      <c r="P28" s="111">
        <v>86.969002418543198</v>
      </c>
      <c r="Q28" s="111">
        <v>94.633643469773759</v>
      </c>
      <c r="R28" s="111">
        <v>94.858948382101957</v>
      </c>
      <c r="S28" s="111">
        <v>99.254905505231889</v>
      </c>
      <c r="T28" s="111">
        <v>103.03086363916469</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72.625962000000001</v>
      </c>
      <c r="O29" s="111">
        <v>69.206219996000016</v>
      </c>
      <c r="P29" s="111">
        <v>85.991646950056989</v>
      </c>
      <c r="Q29" s="111">
        <v>94.646378500647913</v>
      </c>
      <c r="R29" s="111">
        <v>94.861871876042841</v>
      </c>
      <c r="S29" s="111">
        <v>99.260826692141549</v>
      </c>
      <c r="T29" s="111">
        <v>102.94317084509956</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76.989229000000009</v>
      </c>
      <c r="P30" s="308">
        <v>88.814115999999999</v>
      </c>
      <c r="Q30" s="308">
        <v>94.447102944360509</v>
      </c>
      <c r="R30" s="308">
        <v>94.722329242949357</v>
      </c>
      <c r="S30" s="308">
        <v>95.604873065570359</v>
      </c>
      <c r="T30" s="308">
        <v>96.017646115378568</v>
      </c>
      <c r="U30" s="308">
        <v>96.197898874063284</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s="42" customFormat="1" ht="15" x14ac:dyDescent="0.2">
      <c r="A32" s="137" t="s">
        <v>543</v>
      </c>
      <c r="B32" s="139">
        <v>52.202337799439491</v>
      </c>
      <c r="C32" s="139">
        <v>59.403747293680247</v>
      </c>
      <c r="D32" s="139">
        <v>50.944261118763784</v>
      </c>
      <c r="E32" s="139">
        <v>44.004184905482461</v>
      </c>
      <c r="F32" s="139">
        <v>42.630329456124855</v>
      </c>
      <c r="G32" s="139">
        <v>46.078749583164061</v>
      </c>
      <c r="H32" s="139">
        <v>49.976395127377096</v>
      </c>
      <c r="I32" s="139">
        <v>48.113456816989761</v>
      </c>
      <c r="J32" s="139">
        <v>49.133819763685388</v>
      </c>
      <c r="K32" s="139">
        <v>52.59720169784184</v>
      </c>
      <c r="L32" s="139">
        <v>56.190223749554946</v>
      </c>
      <c r="M32" s="139">
        <v>58.971052999999998</v>
      </c>
      <c r="N32" s="139">
        <v>72.625962000000001</v>
      </c>
      <c r="O32" s="139">
        <v>69.206219996000016</v>
      </c>
      <c r="P32" s="141"/>
      <c r="Q32" s="140"/>
      <c r="R32" s="56"/>
      <c r="S32" s="56"/>
      <c r="T32" s="56"/>
      <c r="U32" s="56"/>
      <c r="V32" s="56"/>
      <c r="W32" s="56"/>
      <c r="X32" s="56"/>
      <c r="Y32" s="56"/>
      <c r="Z32" s="56"/>
      <c r="AA32" s="56"/>
      <c r="AB32" s="56"/>
      <c r="AC32" s="56"/>
      <c r="AD32" s="56"/>
      <c r="AE32" s="58"/>
      <c r="AF32" s="59"/>
      <c r="AG32" s="59"/>
      <c r="AH32" s="60"/>
      <c r="AI32" s="60"/>
      <c r="AJ32" s="60"/>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900-000000000000}"/>
  </hyperlink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24"/>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551</v>
      </c>
      <c r="B1" s="170" t="s">
        <v>550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169.569185</v>
      </c>
      <c r="C5" s="111">
        <v>186.60305883208727</v>
      </c>
      <c r="D5" s="111">
        <v>193.2194732320684</v>
      </c>
      <c r="E5" s="111">
        <v>199.01715778835623</v>
      </c>
      <c r="F5" s="111">
        <v>203.45306556473545</v>
      </c>
      <c r="G5" s="111">
        <v>206.70229561479704</v>
      </c>
      <c r="H5" s="111">
        <v>213.66301671839852</v>
      </c>
      <c r="I5" s="111">
        <v>222.95316810456535</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186.42698700000005</v>
      </c>
      <c r="D6" s="111">
        <v>193.3771328031504</v>
      </c>
      <c r="E6" s="111">
        <v>200.13706124125986</v>
      </c>
      <c r="F6" s="111">
        <v>203.46704699134369</v>
      </c>
      <c r="G6" s="111">
        <v>202.87732448810186</v>
      </c>
      <c r="H6" s="111">
        <v>207.60054755631708</v>
      </c>
      <c r="I6" s="111">
        <v>215.0661102837901</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186.57097900000005</v>
      </c>
      <c r="D7" s="111">
        <v>193.86596176651778</v>
      </c>
      <c r="E7" s="111">
        <v>200.87921737432222</v>
      </c>
      <c r="F7" s="111">
        <v>207.34157045301873</v>
      </c>
      <c r="G7" s="111">
        <v>207.19431682391533</v>
      </c>
      <c r="H7" s="111">
        <v>211.76433069289737</v>
      </c>
      <c r="I7" s="111">
        <v>218.51272518769289</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193.39054299999998</v>
      </c>
      <c r="E8" s="111">
        <v>201.73415127319566</v>
      </c>
      <c r="F8" s="111">
        <v>210.39302846006157</v>
      </c>
      <c r="G8" s="111">
        <v>211.7124532127344</v>
      </c>
      <c r="H8" s="111">
        <v>216.05025573080883</v>
      </c>
      <c r="I8" s="111">
        <v>222.3661706705596</v>
      </c>
      <c r="J8" s="111">
        <v>228.22705065346076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193.39504799999997</v>
      </c>
      <c r="E9" s="111">
        <v>201.31557522289967</v>
      </c>
      <c r="F9" s="111">
        <v>208.79343200860649</v>
      </c>
      <c r="G9" s="111">
        <v>210.02120509766277</v>
      </c>
      <c r="H9" s="111">
        <v>213.6700042950628</v>
      </c>
      <c r="I9" s="111">
        <v>221.55116851601395</v>
      </c>
      <c r="J9" s="111">
        <v>228.35444766145312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202.07557299999999</v>
      </c>
      <c r="F10" s="111">
        <v>210.40343155677087</v>
      </c>
      <c r="G10" s="111">
        <v>207.72176773359175</v>
      </c>
      <c r="H10" s="111">
        <v>212.1305995467377</v>
      </c>
      <c r="I10" s="111">
        <v>218.3287348663616</v>
      </c>
      <c r="J10" s="111">
        <v>224.80466547711518</v>
      </c>
      <c r="K10" s="111">
        <v>230.74059197890597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202.07557299999999</v>
      </c>
      <c r="F11" s="111">
        <v>211.408827518518</v>
      </c>
      <c r="G11" s="111">
        <v>209.31595260034518</v>
      </c>
      <c r="H11" s="111">
        <v>214.22012912140997</v>
      </c>
      <c r="I11" s="111">
        <v>220.44127149337135</v>
      </c>
      <c r="J11" s="111">
        <v>226.30223119461783</v>
      </c>
      <c r="K11" s="111">
        <v>231.95716199783465</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211.56092522419027</v>
      </c>
      <c r="G12" s="111">
        <v>208.77877529051543</v>
      </c>
      <c r="H12" s="111">
        <v>211.83963155920722</v>
      </c>
      <c r="I12" s="111">
        <v>216.72901012026372</v>
      </c>
      <c r="J12" s="111">
        <v>223.60936435614832</v>
      </c>
      <c r="K12" s="111">
        <v>231.84695675309939</v>
      </c>
      <c r="L12" s="111">
        <v>238.62068324897871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211.43426821443174</v>
      </c>
      <c r="G13" s="111">
        <v>208.9316897823916</v>
      </c>
      <c r="H13" s="111">
        <v>213.22642811750299</v>
      </c>
      <c r="I13" s="111">
        <v>218.31765608869924</v>
      </c>
      <c r="J13" s="111">
        <v>225.14225783425499</v>
      </c>
      <c r="K13" s="111">
        <v>232.58247559104393</v>
      </c>
      <c r="L13" s="111">
        <v>238.72443586290655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206.74370835857408</v>
      </c>
      <c r="H14" s="111">
        <v>214.95846865883146</v>
      </c>
      <c r="I14" s="111">
        <v>218.32219221010388</v>
      </c>
      <c r="J14" s="111">
        <v>222.47286936053649</v>
      </c>
      <c r="K14" s="111">
        <v>227.52457913702258</v>
      </c>
      <c r="L14" s="111">
        <v>234.14278956922365</v>
      </c>
      <c r="M14" s="111">
        <v>240.66798884079506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209.43044490612786</v>
      </c>
      <c r="H15" s="111">
        <v>214.47373101204897</v>
      </c>
      <c r="I15" s="111">
        <v>216.87838885518451</v>
      </c>
      <c r="J15" s="111">
        <v>219.50203732860047</v>
      </c>
      <c r="K15" s="111">
        <v>223.6083903070064</v>
      </c>
      <c r="L15" s="111">
        <v>229.26861364945657</v>
      </c>
      <c r="M15" s="111">
        <v>235.11055952781197</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214.27058310393392</v>
      </c>
      <c r="I16" s="111">
        <v>216.92597345305882</v>
      </c>
      <c r="J16" s="111">
        <v>213.79859717527989</v>
      </c>
      <c r="K16" s="111">
        <v>216.48783905544357</v>
      </c>
      <c r="L16" s="111">
        <v>219.40506651435857</v>
      </c>
      <c r="M16" s="111">
        <v>222.18883056470222</v>
      </c>
      <c r="N16" s="111">
        <v>227.34376919235163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213.92790820575001</v>
      </c>
      <c r="I17" s="111">
        <v>217.23460038162713</v>
      </c>
      <c r="J17" s="111">
        <v>217.81061223263666</v>
      </c>
      <c r="K17" s="111">
        <v>219.75788349817543</v>
      </c>
      <c r="L17" s="111">
        <v>221.48816527490595</v>
      </c>
      <c r="M17" s="111">
        <v>224.06795325515054</v>
      </c>
      <c r="N17" s="111">
        <v>229.39167471392071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213.92790820575001</v>
      </c>
      <c r="I18" s="111">
        <v>216.61372075225887</v>
      </c>
      <c r="J18" s="111">
        <v>218.25058897451092</v>
      </c>
      <c r="K18" s="111">
        <v>219.24641357887731</v>
      </c>
      <c r="L18" s="111">
        <v>221.2372932447862</v>
      </c>
      <c r="M18" s="111">
        <v>224.21056618482663</v>
      </c>
      <c r="N18" s="111">
        <v>229.50036777920621</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216.13841725546226</v>
      </c>
      <c r="J19" s="111">
        <v>218.3650305817618</v>
      </c>
      <c r="K19" s="111">
        <v>221.24993806072439</v>
      </c>
      <c r="L19" s="111">
        <v>224.64143421166398</v>
      </c>
      <c r="M19" s="111">
        <v>227.47084597434824</v>
      </c>
      <c r="N19" s="111">
        <v>233.18933740694297</v>
      </c>
      <c r="O19" s="111">
        <v>241.8026484010559</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216.13841725546226</v>
      </c>
      <c r="J20" s="111">
        <v>217.89681568285877</v>
      </c>
      <c r="K20" s="111">
        <v>221.14464275352984</v>
      </c>
      <c r="L20" s="111">
        <v>224.39675942986275</v>
      </c>
      <c r="M20" s="111">
        <v>226.813392138821</v>
      </c>
      <c r="N20" s="111">
        <v>231.91692105239099</v>
      </c>
      <c r="O20" s="111">
        <v>240.26084581291605</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216.94173388146999</v>
      </c>
      <c r="K21" s="114">
        <v>219.75233523509789</v>
      </c>
      <c r="L21" s="114">
        <v>224.52455884213879</v>
      </c>
      <c r="M21" s="114">
        <v>227.99164282610863</v>
      </c>
      <c r="N21" s="114">
        <v>231.83132833049737</v>
      </c>
      <c r="O21" s="114">
        <v>239.59417815050804</v>
      </c>
      <c r="P21" s="114">
        <v>248.49595698276232</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216.89273388146998</v>
      </c>
      <c r="K22" s="111">
        <v>219.33114499008471</v>
      </c>
      <c r="L22" s="111">
        <v>224.46584369500641</v>
      </c>
      <c r="M22" s="111">
        <v>228.38612444928077</v>
      </c>
      <c r="N22" s="111">
        <v>231.62517880396564</v>
      </c>
      <c r="O22" s="111">
        <v>238.83119047094902</v>
      </c>
      <c r="P22" s="111">
        <v>247.14040089038866</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218.81696896453002</v>
      </c>
      <c r="L23" s="111">
        <v>223.00795796310004</v>
      </c>
      <c r="M23" s="111">
        <v>227.38752808506806</v>
      </c>
      <c r="N23" s="111">
        <v>231.61098166621028</v>
      </c>
      <c r="O23" s="111">
        <v>239.10964587528912</v>
      </c>
      <c r="P23" s="111">
        <v>248.22979737492099</v>
      </c>
      <c r="Q23" s="111">
        <v>258.37806364866429</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218.81696896453002</v>
      </c>
      <c r="L24" s="111">
        <v>222.97283703608662</v>
      </c>
      <c r="M24" s="111">
        <v>227.33045580451935</v>
      </c>
      <c r="N24" s="111">
        <v>232.19677432607463</v>
      </c>
      <c r="O24" s="111">
        <v>240.01320262541782</v>
      </c>
      <c r="P24" s="111">
        <v>249.4923716612185</v>
      </c>
      <c r="Q24" s="111">
        <v>260.46736845847266</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222.79154883424104</v>
      </c>
      <c r="M25" s="111">
        <v>224.60397473262114</v>
      </c>
      <c r="N25" s="111">
        <v>231.21844169770688</v>
      </c>
      <c r="O25" s="111">
        <v>237.77544063498939</v>
      </c>
      <c r="P25" s="111">
        <v>246.80935037564714</v>
      </c>
      <c r="Q25" s="111">
        <v>256.91624055462512</v>
      </c>
      <c r="R25" s="111">
        <v>266.83227534203297</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227.69189759802435</v>
      </c>
      <c r="N26" s="111">
        <v>246.22076419323432</v>
      </c>
      <c r="O26" s="111">
        <v>246.69502539366363</v>
      </c>
      <c r="P26" s="111">
        <v>251.7967661609847</v>
      </c>
      <c r="Q26" s="111">
        <v>259.45368543795024</v>
      </c>
      <c r="R26" s="111">
        <v>267.50118108213019</v>
      </c>
      <c r="S26" s="111">
        <v>277.76817122866333</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227.67233553177292</v>
      </c>
      <c r="N27" s="111">
        <v>244.81388780449714</v>
      </c>
      <c r="O27" s="111">
        <v>249.05804341714378</v>
      </c>
      <c r="P27" s="111">
        <v>254.88219673095901</v>
      </c>
      <c r="Q27" s="111">
        <v>263.28338805218328</v>
      </c>
      <c r="R27" s="111">
        <v>271.94056574244109</v>
      </c>
      <c r="S27" s="111">
        <v>282.32842204622273</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245.44425563779248</v>
      </c>
      <c r="O28" s="111">
        <v>246.66058984142427</v>
      </c>
      <c r="P28" s="111">
        <v>253.9563956787683</v>
      </c>
      <c r="Q28" s="111">
        <v>267.05240482585435</v>
      </c>
      <c r="R28" s="111">
        <v>278.50741943413408</v>
      </c>
      <c r="S28" s="111">
        <v>289.85767848723054</v>
      </c>
      <c r="T28" s="111">
        <v>300.32109433633258</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245.35029702734622</v>
      </c>
      <c r="O29" s="111">
        <v>244.70671766231737</v>
      </c>
      <c r="P29" s="111">
        <v>250.2942624794629</v>
      </c>
      <c r="Q29" s="111">
        <v>270.77337953348479</v>
      </c>
      <c r="R29" s="111">
        <v>284.61814513578372</v>
      </c>
      <c r="S29" s="111">
        <v>295.96442087651843</v>
      </c>
      <c r="T29" s="111">
        <v>306.67313919828621</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245.22493700973925</v>
      </c>
      <c r="P30" s="308">
        <v>260.84526879381571</v>
      </c>
      <c r="Q30" s="308">
        <v>292.32207589657884</v>
      </c>
      <c r="R30" s="308">
        <v>306.03752492505691</v>
      </c>
      <c r="S30" s="308">
        <v>314.78505770682557</v>
      </c>
      <c r="T30" s="308">
        <v>320.71586188434782</v>
      </c>
      <c r="U30" s="308">
        <v>327.49924695711678</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110" t="s">
        <v>287</v>
      </c>
      <c r="B32" s="111"/>
      <c r="C32" s="111"/>
      <c r="D32" s="111">
        <v>197.57608750397898</v>
      </c>
      <c r="E32" s="308">
        <v>205.31024386624998</v>
      </c>
      <c r="F32" s="308">
        <v>212.97220077740005</v>
      </c>
      <c r="G32" s="308">
        <v>209.25921658738</v>
      </c>
      <c r="H32" s="308">
        <v>213.90621000000002</v>
      </c>
      <c r="I32" s="308">
        <v>216.33174088180112</v>
      </c>
      <c r="J32" s="308">
        <v>216.67707300000001</v>
      </c>
      <c r="K32" s="308">
        <v>218.816453</v>
      </c>
      <c r="L32" s="308">
        <v>222.455601</v>
      </c>
      <c r="M32" s="308">
        <v>227.01303999999999</v>
      </c>
      <c r="N32" s="308">
        <v>245.35029702734622</v>
      </c>
      <c r="O32" s="308">
        <v>245.22493700973925</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22"/>
      <c r="E33" s="122"/>
      <c r="F33" s="122"/>
      <c r="G33" s="122"/>
      <c r="H33" s="122"/>
      <c r="I33" s="122"/>
      <c r="J33" s="122"/>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A00-000000000000}"/>
  </hyperlinks>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178</v>
      </c>
      <c r="B1" s="170" t="s">
        <v>177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541</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113.5</v>
      </c>
      <c r="H14" s="111">
        <v>119.6</v>
      </c>
      <c r="I14" s="111">
        <v>120.7</v>
      </c>
      <c r="J14" s="111">
        <v>122.4</v>
      </c>
      <c r="K14" s="111">
        <v>124</v>
      </c>
      <c r="L14" s="111">
        <v>126.8</v>
      </c>
      <c r="M14" s="111">
        <v>129.80000000000001</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116.1</v>
      </c>
      <c r="H15" s="111">
        <v>119.4</v>
      </c>
      <c r="I15" s="111">
        <v>120.6</v>
      </c>
      <c r="J15" s="111">
        <v>121</v>
      </c>
      <c r="K15" s="111">
        <v>121.8</v>
      </c>
      <c r="L15" s="111">
        <v>124</v>
      </c>
      <c r="M15" s="111">
        <v>126.5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119.1</v>
      </c>
      <c r="I16" s="111">
        <v>120.6</v>
      </c>
      <c r="J16" s="111">
        <v>115.2</v>
      </c>
      <c r="K16" s="111">
        <v>114.6</v>
      </c>
      <c r="L16" s="111">
        <v>114</v>
      </c>
      <c r="M16" s="111">
        <v>113.5</v>
      </c>
      <c r="N16" s="111">
        <v>114.9</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119.3</v>
      </c>
      <c r="I17" s="111">
        <v>120.9</v>
      </c>
      <c r="J17" s="111">
        <v>119.2</v>
      </c>
      <c r="K17" s="111">
        <v>117.7</v>
      </c>
      <c r="L17" s="111">
        <v>115.9</v>
      </c>
      <c r="M17" s="111">
        <v>115.3</v>
      </c>
      <c r="N17" s="111">
        <v>117.1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119.3</v>
      </c>
      <c r="I18" s="111">
        <v>120.4</v>
      </c>
      <c r="J18" s="111">
        <v>119.8</v>
      </c>
      <c r="K18" s="111">
        <v>118</v>
      </c>
      <c r="L18" s="111">
        <v>116.4</v>
      </c>
      <c r="M18" s="111">
        <v>116.2</v>
      </c>
      <c r="N18" s="111">
        <v>118.1</v>
      </c>
      <c r="O18" s="111"/>
      <c r="P18" s="111"/>
      <c r="Q18" s="111"/>
      <c r="R18" s="3"/>
      <c r="S18" s="3"/>
      <c r="T18" s="3"/>
      <c r="U18" s="3"/>
      <c r="V18" s="3"/>
      <c r="W18" s="3"/>
      <c r="X18" s="3"/>
      <c r="Y18" s="3"/>
      <c r="Z18" s="3"/>
      <c r="AA18" s="3"/>
      <c r="AB18" s="5"/>
      <c r="AC18" s="5"/>
      <c r="AD18" s="2"/>
      <c r="AE18" s="2"/>
      <c r="AF18" s="2"/>
    </row>
    <row r="19" spans="1:36" x14ac:dyDescent="0.2">
      <c r="A19" s="126" t="s">
        <v>241</v>
      </c>
      <c r="B19" s="111"/>
      <c r="C19" s="111"/>
      <c r="D19" s="111"/>
      <c r="E19" s="111"/>
      <c r="F19" s="111"/>
      <c r="G19" s="111"/>
      <c r="H19" s="111"/>
      <c r="I19" s="111">
        <v>119.97162351195561</v>
      </c>
      <c r="J19" s="111">
        <v>119.83993694214887</v>
      </c>
      <c r="K19" s="111">
        <v>119.60761557230565</v>
      </c>
      <c r="L19" s="111">
        <v>120.08995706793139</v>
      </c>
      <c r="M19" s="111">
        <v>120.46262976378425</v>
      </c>
      <c r="N19" s="111">
        <v>123.19591574341129</v>
      </c>
      <c r="O19" s="111">
        <v>125.95208018036641</v>
      </c>
      <c r="P19" s="111"/>
      <c r="Q19" s="111"/>
      <c r="R19" s="3"/>
      <c r="S19" s="3"/>
      <c r="T19" s="3"/>
      <c r="U19" s="3"/>
      <c r="V19" s="3"/>
      <c r="W19" s="3"/>
      <c r="X19" s="3"/>
      <c r="Y19" s="3"/>
      <c r="Z19" s="3"/>
      <c r="AA19" s="3"/>
      <c r="AB19" s="5"/>
      <c r="AC19" s="5"/>
      <c r="AD19" s="2"/>
      <c r="AE19" s="2"/>
      <c r="AF19" s="2"/>
    </row>
    <row r="20" spans="1:36" x14ac:dyDescent="0.2">
      <c r="A20" s="110" t="s">
        <v>436</v>
      </c>
      <c r="B20" s="120"/>
      <c r="C20" s="111"/>
      <c r="D20" s="111"/>
      <c r="E20" s="111"/>
      <c r="F20" s="111"/>
      <c r="G20" s="111"/>
      <c r="H20" s="111"/>
      <c r="I20" s="111">
        <v>119.97162351195561</v>
      </c>
      <c r="J20" s="111">
        <v>119.2523072018363</v>
      </c>
      <c r="K20" s="111">
        <v>119.61342858329229</v>
      </c>
      <c r="L20" s="111">
        <v>120.04770867885398</v>
      </c>
      <c r="M20" s="111">
        <v>119.97812068449232</v>
      </c>
      <c r="N20" s="111">
        <v>122.39351846133246</v>
      </c>
      <c r="O20" s="111">
        <v>125.09228100867774</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118.68403388147001</v>
      </c>
      <c r="K21" s="114">
        <v>119.30630820809445</v>
      </c>
      <c r="L21" s="114">
        <v>120.90870685769607</v>
      </c>
      <c r="M21" s="114">
        <v>122.07698052225015</v>
      </c>
      <c r="N21" s="114">
        <v>123.80626918574679</v>
      </c>
      <c r="O21" s="114">
        <v>126.91738079478125</v>
      </c>
      <c r="P21" s="114">
        <v>130.0620300899522</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118.63503388147001</v>
      </c>
      <c r="K22" s="111">
        <v>118.63110784898912</v>
      </c>
      <c r="L22" s="111">
        <v>120.67896436619263</v>
      </c>
      <c r="M22" s="111">
        <v>121.89333763505469</v>
      </c>
      <c r="N22" s="111">
        <v>123.08788219414926</v>
      </c>
      <c r="O22" s="111">
        <v>125.60466960529244</v>
      </c>
      <c r="P22" s="111">
        <v>128.5380718683426</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118.21181396452998</v>
      </c>
      <c r="L23" s="111">
        <v>119.61696641326053</v>
      </c>
      <c r="M23" s="111">
        <v>121.66585549583111</v>
      </c>
      <c r="N23" s="111">
        <v>123.57468455877355</v>
      </c>
      <c r="O23" s="111">
        <v>126.08543219044223</v>
      </c>
      <c r="P23" s="111">
        <v>129.33200782554275</v>
      </c>
      <c r="Q23" s="111">
        <v>132.7011159693977</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118.21181396452998</v>
      </c>
      <c r="L24" s="111">
        <v>119.28283897484958</v>
      </c>
      <c r="M24" s="111">
        <v>121.40824233272875</v>
      </c>
      <c r="N24" s="111">
        <v>123.18738485973148</v>
      </c>
      <c r="O24" s="111">
        <v>125.95566704265923</v>
      </c>
      <c r="P24" s="111">
        <v>129.50248773730883</v>
      </c>
      <c r="Q24" s="111">
        <v>133.67016651069801</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119.49403651966297</v>
      </c>
      <c r="M25" s="111">
        <v>118.99236299729601</v>
      </c>
      <c r="N25" s="111">
        <v>122.59451038112962</v>
      </c>
      <c r="O25" s="111">
        <v>124.25663875292136</v>
      </c>
      <c r="P25" s="111">
        <v>127.03853243655854</v>
      </c>
      <c r="Q25" s="111">
        <v>130.20019996384781</v>
      </c>
      <c r="R25" s="111">
        <v>133.46504557620258</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118.68407124972151</v>
      </c>
      <c r="N26" s="111">
        <v>124.37677520839387</v>
      </c>
      <c r="O26" s="111">
        <v>121.02765393786987</v>
      </c>
      <c r="P26" s="111">
        <v>121.95497371467425</v>
      </c>
      <c r="Q26" s="111">
        <v>123.61765931198194</v>
      </c>
      <c r="R26" s="111">
        <v>125.21639826752019</v>
      </c>
      <c r="S26" s="111">
        <v>127.66383573969991</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118.65328842497979</v>
      </c>
      <c r="N27" s="111">
        <v>122.97620134345793</v>
      </c>
      <c r="O27" s="111">
        <v>121.99854709257558</v>
      </c>
      <c r="P27" s="111">
        <v>122.77291437048868</v>
      </c>
      <c r="Q27" s="111">
        <v>125.73159489868191</v>
      </c>
      <c r="R27" s="111">
        <v>127.91808910977969</v>
      </c>
      <c r="S27" s="111">
        <v>130.3764381954706</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123.43805977823521</v>
      </c>
      <c r="O28" s="111">
        <v>123.60045064436677</v>
      </c>
      <c r="P28" s="111">
        <v>126.21512977671563</v>
      </c>
      <c r="Q28" s="111">
        <v>130.96875360806516</v>
      </c>
      <c r="R28" s="111">
        <v>134.21009975116942</v>
      </c>
      <c r="S28" s="111">
        <v>137.8233328307017</v>
      </c>
      <c r="T28" s="111">
        <v>142.11210216689361</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123.3501715540982</v>
      </c>
      <c r="O29" s="111">
        <v>123.89178595169193</v>
      </c>
      <c r="P29" s="111">
        <v>124.74705763126344</v>
      </c>
      <c r="Q29" s="111">
        <v>132.61828507702702</v>
      </c>
      <c r="R29" s="111">
        <v>137.39755093816507</v>
      </c>
      <c r="S29" s="111">
        <v>140.18900519221449</v>
      </c>
      <c r="T29" s="111">
        <v>143.76915759109585</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123.9714152721964</v>
      </c>
      <c r="P30" s="308">
        <v>128.49260966077651</v>
      </c>
      <c r="Q30" s="308">
        <v>139.74971786744294</v>
      </c>
      <c r="R30" s="308">
        <v>148.7805909051813</v>
      </c>
      <c r="S30" s="308">
        <v>149.73596794790137</v>
      </c>
      <c r="T30" s="308">
        <v>150.89291943719721</v>
      </c>
      <c r="U30" s="308">
        <v>154.90712953782668</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ht="15" x14ac:dyDescent="0.2">
      <c r="A32" s="110" t="s">
        <v>540</v>
      </c>
      <c r="B32" s="111"/>
      <c r="C32" s="111"/>
      <c r="D32" s="111">
        <v>113.12102237686933</v>
      </c>
      <c r="E32" s="308">
        <v>114.89911842817151</v>
      </c>
      <c r="F32" s="308">
        <v>116.52062983763952</v>
      </c>
      <c r="G32" s="308">
        <v>116.18501135805545</v>
      </c>
      <c r="H32" s="308">
        <v>119.23833178239082</v>
      </c>
      <c r="I32" s="308">
        <v>120.05838045120777</v>
      </c>
      <c r="J32" s="308">
        <v>119.03043121515152</v>
      </c>
      <c r="K32" s="308">
        <v>118.66716067730752</v>
      </c>
      <c r="L32" s="308">
        <v>119.50323684717297</v>
      </c>
      <c r="M32" s="308">
        <v>126.06629741955244</v>
      </c>
      <c r="N32" s="308">
        <v>123.3501715540982</v>
      </c>
      <c r="O32" s="308">
        <v>123.9714152721964</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22"/>
      <c r="E33" s="122"/>
      <c r="F33" s="122"/>
      <c r="G33" s="122"/>
      <c r="H33" s="122"/>
      <c r="I33" s="122"/>
      <c r="J33" s="122"/>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B00-000000000000}"/>
  </hyperlink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179</v>
      </c>
      <c r="B1" s="170" t="s">
        <v>552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539</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93.2</v>
      </c>
      <c r="H14" s="111">
        <v>95.3</v>
      </c>
      <c r="I14" s="111">
        <v>97.7</v>
      </c>
      <c r="J14" s="111">
        <v>100.1</v>
      </c>
      <c r="K14" s="111">
        <v>103.5</v>
      </c>
      <c r="L14" s="111">
        <v>107.3</v>
      </c>
      <c r="M14" s="111">
        <v>110.9</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93.3</v>
      </c>
      <c r="H15" s="111">
        <v>95.1</v>
      </c>
      <c r="I15" s="111">
        <v>96.3</v>
      </c>
      <c r="J15" s="111">
        <v>98.5</v>
      </c>
      <c r="K15" s="111">
        <v>101.8</v>
      </c>
      <c r="L15" s="111">
        <v>105.2</v>
      </c>
      <c r="M15" s="111">
        <v>108.6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95.1</v>
      </c>
      <c r="I16" s="111">
        <v>96.4</v>
      </c>
      <c r="J16" s="111">
        <v>98.6</v>
      </c>
      <c r="K16" s="111">
        <v>101.8</v>
      </c>
      <c r="L16" s="111">
        <v>105.4</v>
      </c>
      <c r="M16" s="111">
        <v>108.7</v>
      </c>
      <c r="N16" s="111">
        <v>112.4</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94.7</v>
      </c>
      <c r="I17" s="111">
        <v>96.3</v>
      </c>
      <c r="J17" s="111">
        <v>98.6</v>
      </c>
      <c r="K17" s="111">
        <v>102</v>
      </c>
      <c r="L17" s="111">
        <v>105.6</v>
      </c>
      <c r="M17" s="111">
        <v>108.8</v>
      </c>
      <c r="N17" s="111">
        <v>112.3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94.7</v>
      </c>
      <c r="I18" s="111">
        <v>96.2</v>
      </c>
      <c r="J18" s="111">
        <v>98.4</v>
      </c>
      <c r="K18" s="111">
        <v>101.2</v>
      </c>
      <c r="L18" s="111">
        <v>104.8</v>
      </c>
      <c r="M18" s="111">
        <v>108.1</v>
      </c>
      <c r="N18" s="111">
        <v>111.4</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96.166793743506659</v>
      </c>
      <c r="J19" s="111">
        <v>98.525093639612919</v>
      </c>
      <c r="K19" s="111">
        <v>101.64232248841874</v>
      </c>
      <c r="L19" s="111">
        <v>104.5514771437326</v>
      </c>
      <c r="M19" s="111">
        <v>107.00821621056397</v>
      </c>
      <c r="N19" s="111">
        <v>109.99342166353168</v>
      </c>
      <c r="O19" s="111">
        <v>115.85056822068948</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96.166793743506659</v>
      </c>
      <c r="J20" s="111">
        <v>98.644508481022484</v>
      </c>
      <c r="K20" s="111">
        <v>101.53121417023753</v>
      </c>
      <c r="L20" s="111">
        <v>104.34905075100878</v>
      </c>
      <c r="M20" s="111">
        <v>106.83527145432869</v>
      </c>
      <c r="N20" s="111">
        <v>109.52340259105853</v>
      </c>
      <c r="O20" s="111">
        <v>115.16856480423831</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98.257699999999986</v>
      </c>
      <c r="K21" s="114">
        <v>100.44602702700344</v>
      </c>
      <c r="L21" s="114">
        <v>103.61585198444273</v>
      </c>
      <c r="M21" s="114">
        <v>105.91466230385848</v>
      </c>
      <c r="N21" s="114">
        <v>108.02505914475059</v>
      </c>
      <c r="O21" s="114">
        <v>112.67679735572678</v>
      </c>
      <c r="P21" s="114">
        <v>118.43392689281011</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98.257699999999986</v>
      </c>
      <c r="K22" s="111">
        <v>100.70003714109561</v>
      </c>
      <c r="L22" s="111">
        <v>103.7868793288138</v>
      </c>
      <c r="M22" s="111">
        <v>106.49278681422606</v>
      </c>
      <c r="N22" s="111">
        <v>108.53729660981639</v>
      </c>
      <c r="O22" s="111">
        <v>113.22652086565658</v>
      </c>
      <c r="P22" s="111">
        <v>118.60232902204608</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100.60515500000002</v>
      </c>
      <c r="L23" s="111">
        <v>103.39099154983953</v>
      </c>
      <c r="M23" s="111">
        <v>105.72167258923693</v>
      </c>
      <c r="N23" s="111">
        <v>108.03629710743672</v>
      </c>
      <c r="O23" s="111">
        <v>113.02421368484687</v>
      </c>
      <c r="P23" s="111">
        <v>118.89778954937825</v>
      </c>
      <c r="Q23" s="111">
        <v>125.67694767926656</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100.60515500000002</v>
      </c>
      <c r="L24" s="111">
        <v>103.68999806123705</v>
      </c>
      <c r="M24" s="111">
        <v>105.9222134717906</v>
      </c>
      <c r="N24" s="111">
        <v>109.00938946634315</v>
      </c>
      <c r="O24" s="111">
        <v>114.05753558275859</v>
      </c>
      <c r="P24" s="111">
        <v>119.98988392390966</v>
      </c>
      <c r="Q24" s="111">
        <v>126.79720194777468</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103.29751231457809</v>
      </c>
      <c r="M25" s="111">
        <v>105.61161173532511</v>
      </c>
      <c r="N25" s="111">
        <v>108.62393131657724</v>
      </c>
      <c r="O25" s="111">
        <v>113.51880188206802</v>
      </c>
      <c r="P25" s="111">
        <v>119.77081793908859</v>
      </c>
      <c r="Q25" s="111">
        <v>126.7160405907773</v>
      </c>
      <c r="R25" s="111">
        <v>133.36722976583036</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109.00782634830283</v>
      </c>
      <c r="N26" s="111">
        <v>121.84398898484045</v>
      </c>
      <c r="O26" s="111">
        <v>125.66737145579376</v>
      </c>
      <c r="P26" s="111">
        <v>129.84179244631045</v>
      </c>
      <c r="Q26" s="111">
        <v>135.83602612596826</v>
      </c>
      <c r="R26" s="111">
        <v>142.28478281461</v>
      </c>
      <c r="S26" s="111">
        <v>150.10433548896347</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109.01904710679314</v>
      </c>
      <c r="N27" s="111">
        <v>121.83768646103923</v>
      </c>
      <c r="O27" s="111">
        <v>127.0594963245682</v>
      </c>
      <c r="P27" s="111">
        <v>132.10928236047033</v>
      </c>
      <c r="Q27" s="111">
        <v>137.55179315350134</v>
      </c>
      <c r="R27" s="111">
        <v>144.02247663266141</v>
      </c>
      <c r="S27" s="111">
        <v>151.95198385075213</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122.00619585955728</v>
      </c>
      <c r="O28" s="111">
        <v>123.06013919705748</v>
      </c>
      <c r="P28" s="111">
        <v>127.74126590205269</v>
      </c>
      <c r="Q28" s="111">
        <v>136.0836512177892</v>
      </c>
      <c r="R28" s="111">
        <v>144.29731968296468</v>
      </c>
      <c r="S28" s="111">
        <v>152.03434565652887</v>
      </c>
      <c r="T28" s="111">
        <v>158.20899216943897</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122.00012547324802</v>
      </c>
      <c r="O29" s="111">
        <v>120.81493171062546</v>
      </c>
      <c r="P29" s="111">
        <v>125.54720484819944</v>
      </c>
      <c r="Q29" s="111">
        <v>138.15509445645779</v>
      </c>
      <c r="R29" s="111">
        <v>147.22059419761862</v>
      </c>
      <c r="S29" s="111">
        <v>155.77541568430391</v>
      </c>
      <c r="T29" s="111">
        <v>162.90398160719039</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121.25352173754287</v>
      </c>
      <c r="P30" s="308">
        <v>132.35265913303917</v>
      </c>
      <c r="Q30" s="308">
        <v>152.5723580291359</v>
      </c>
      <c r="R30" s="308">
        <v>157.25693401987559</v>
      </c>
      <c r="S30" s="308">
        <v>165.04908975892417</v>
      </c>
      <c r="T30" s="308">
        <v>169.82294244715058</v>
      </c>
      <c r="U30" s="308">
        <v>172.5921174192901</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ht="15" x14ac:dyDescent="0.2">
      <c r="A32" s="110" t="s">
        <v>540</v>
      </c>
      <c r="B32" s="111"/>
      <c r="C32" s="111"/>
      <c r="D32" s="111">
        <v>84.455065127109648</v>
      </c>
      <c r="E32" s="308">
        <v>90.411125438078471</v>
      </c>
      <c r="F32" s="308">
        <v>96.451570939760529</v>
      </c>
      <c r="G32" s="308">
        <v>93.074205229324548</v>
      </c>
      <c r="H32" s="308">
        <v>94.6678782176092</v>
      </c>
      <c r="I32" s="308">
        <v>96.273360430593357</v>
      </c>
      <c r="J32" s="308">
        <v>97.646641784848484</v>
      </c>
      <c r="K32" s="308">
        <v>100.14929232269247</v>
      </c>
      <c r="L32" s="308">
        <v>102.95236415282703</v>
      </c>
      <c r="M32" s="308">
        <v>100.94674258044755</v>
      </c>
      <c r="N32" s="308">
        <v>122.00012547324802</v>
      </c>
      <c r="O32" s="308">
        <v>121.25352173754285</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22"/>
      <c r="E33" s="122"/>
      <c r="F33" s="122"/>
      <c r="G33" s="122"/>
      <c r="H33" s="122"/>
      <c r="I33" s="122"/>
      <c r="J33" s="122"/>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C00-000000000000}"/>
  </hyperlink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147</v>
      </c>
      <c r="B1" s="170" t="s">
        <v>146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538</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26.8</v>
      </c>
      <c r="C5" s="111">
        <v>26.4</v>
      </c>
      <c r="D5" s="111">
        <v>27.6</v>
      </c>
      <c r="E5" s="111">
        <v>27</v>
      </c>
      <c r="F5" s="111">
        <v>28.1</v>
      </c>
      <c r="G5" s="111">
        <v>29.4</v>
      </c>
      <c r="H5" s="111">
        <v>30.5</v>
      </c>
      <c r="I5" s="111">
        <v>31.7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25.7</v>
      </c>
      <c r="D6" s="111">
        <v>26.7</v>
      </c>
      <c r="E6" s="111">
        <v>27.2</v>
      </c>
      <c r="F6" s="111">
        <v>28.7</v>
      </c>
      <c r="G6" s="111">
        <v>30.2</v>
      </c>
      <c r="H6" s="111">
        <v>31.5</v>
      </c>
      <c r="I6" s="111">
        <v>32.4</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26.1</v>
      </c>
      <c r="D7" s="111">
        <v>25.4</v>
      </c>
      <c r="E7" s="111">
        <v>27.8</v>
      </c>
      <c r="F7" s="111">
        <v>29.4</v>
      </c>
      <c r="G7" s="111">
        <v>30.8</v>
      </c>
      <c r="H7" s="111">
        <v>32</v>
      </c>
      <c r="I7" s="111">
        <v>33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23.6</v>
      </c>
      <c r="E8" s="111">
        <v>27.4</v>
      </c>
      <c r="F8" s="111">
        <v>28.1</v>
      </c>
      <c r="G8" s="111">
        <v>29.4</v>
      </c>
      <c r="H8" s="111">
        <v>30.5</v>
      </c>
      <c r="I8" s="111">
        <v>31.3</v>
      </c>
      <c r="J8" s="111">
        <v>32</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23.5</v>
      </c>
      <c r="E9" s="111">
        <v>27.3</v>
      </c>
      <c r="F9" s="111">
        <v>27.9</v>
      </c>
      <c r="G9" s="111">
        <v>29.4</v>
      </c>
      <c r="H9" s="111">
        <v>30.5</v>
      </c>
      <c r="I9" s="111">
        <v>31.4</v>
      </c>
      <c r="J9" s="111">
        <v>32.4</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21.6</v>
      </c>
      <c r="F10" s="111">
        <v>23.2</v>
      </c>
      <c r="G10" s="111">
        <v>36</v>
      </c>
      <c r="H10" s="111">
        <v>37.799999999999997</v>
      </c>
      <c r="I10" s="111">
        <v>39.200000000000003</v>
      </c>
      <c r="J10" s="111">
        <v>40.6</v>
      </c>
      <c r="K10" s="111">
        <v>42.7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21.6</v>
      </c>
      <c r="F11" s="111">
        <v>23.8</v>
      </c>
      <c r="G11" s="111">
        <v>36.1</v>
      </c>
      <c r="H11" s="111">
        <v>38</v>
      </c>
      <c r="I11" s="111">
        <v>39.5</v>
      </c>
      <c r="J11" s="111">
        <v>41</v>
      </c>
      <c r="K11" s="111">
        <v>43.1</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22.8</v>
      </c>
      <c r="G12" s="111">
        <v>34.299999999999997</v>
      </c>
      <c r="H12" s="111">
        <v>35</v>
      </c>
      <c r="I12" s="111">
        <v>36.9</v>
      </c>
      <c r="J12" s="111">
        <v>39.200000000000003</v>
      </c>
      <c r="K12" s="111">
        <v>41.7</v>
      </c>
      <c r="L12" s="111">
        <v>43.9</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22.8</v>
      </c>
      <c r="G13" s="111">
        <v>34</v>
      </c>
      <c r="H13" s="111">
        <v>35.1</v>
      </c>
      <c r="I13" s="111">
        <v>37</v>
      </c>
      <c r="J13" s="111">
        <v>39.5</v>
      </c>
      <c r="K13" s="111">
        <v>42</v>
      </c>
      <c r="L13" s="111">
        <v>44.1</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33.799999999999997</v>
      </c>
      <c r="H14" s="111">
        <v>35</v>
      </c>
      <c r="I14" s="111">
        <v>37.200000000000003</v>
      </c>
      <c r="J14" s="111">
        <v>39.5</v>
      </c>
      <c r="K14" s="111">
        <v>41.6</v>
      </c>
      <c r="L14" s="111">
        <v>43.5</v>
      </c>
      <c r="M14" s="111">
        <v>45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33.200000000000003</v>
      </c>
      <c r="H15" s="111">
        <v>35.799999999999997</v>
      </c>
      <c r="I15" s="111">
        <v>37.6</v>
      </c>
      <c r="J15" s="111">
        <v>40</v>
      </c>
      <c r="K15" s="111">
        <v>41.9</v>
      </c>
      <c r="L15" s="111">
        <v>43.6</v>
      </c>
      <c r="M15" s="111">
        <v>45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35.200000000000003</v>
      </c>
      <c r="I16" s="111">
        <v>38.5</v>
      </c>
      <c r="J16" s="111">
        <v>40.200000000000003</v>
      </c>
      <c r="K16" s="111">
        <v>42.1</v>
      </c>
      <c r="L16" s="111">
        <v>43.7</v>
      </c>
      <c r="M16" s="111">
        <v>45.1</v>
      </c>
      <c r="N16" s="111">
        <v>46.4</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36.200000000000003</v>
      </c>
      <c r="I17" s="111">
        <v>39.799999999999997</v>
      </c>
      <c r="J17" s="111">
        <v>40.299999999999997</v>
      </c>
      <c r="K17" s="111">
        <v>43.4</v>
      </c>
      <c r="L17" s="111">
        <v>45.6</v>
      </c>
      <c r="M17" s="111">
        <v>48</v>
      </c>
      <c r="N17" s="111">
        <v>49.9</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36</v>
      </c>
      <c r="I18" s="111">
        <v>40.5</v>
      </c>
      <c r="J18" s="111">
        <v>40.799999999999997</v>
      </c>
      <c r="K18" s="111">
        <v>43.3</v>
      </c>
      <c r="L18" s="111">
        <v>45.1</v>
      </c>
      <c r="M18" s="111">
        <v>47</v>
      </c>
      <c r="N18" s="111">
        <v>48.8</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41.72523623437354</v>
      </c>
      <c r="J19" s="111">
        <v>42.211343731124558</v>
      </c>
      <c r="K19" s="111">
        <v>44.280839444404876</v>
      </c>
      <c r="L19" s="111">
        <v>45.839604330746987</v>
      </c>
      <c r="M19" s="111">
        <v>47.371001043860325</v>
      </c>
      <c r="N19" s="111">
        <v>48.681323499918555</v>
      </c>
      <c r="O19" s="111">
        <v>50.243530362131516</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41.755641963111017</v>
      </c>
      <c r="J20" s="111">
        <v>43.793506851448235</v>
      </c>
      <c r="K20" s="111">
        <v>46.639537467999894</v>
      </c>
      <c r="L20" s="111">
        <v>48.717258191275029</v>
      </c>
      <c r="M20" s="111">
        <v>49.063885677162531</v>
      </c>
      <c r="N20" s="111">
        <v>50.46317846417746</v>
      </c>
      <c r="O20" s="111">
        <v>51.981831270181551</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45.238561865207743</v>
      </c>
      <c r="K21" s="114">
        <v>47.793351516429631</v>
      </c>
      <c r="L21" s="114">
        <v>50.202484745555083</v>
      </c>
      <c r="M21" s="114">
        <v>49.336548517036135</v>
      </c>
      <c r="N21" s="114">
        <v>50.434414543062672</v>
      </c>
      <c r="O21" s="114">
        <v>52.025722356237402</v>
      </c>
      <c r="P21" s="114">
        <v>53.692738448891255</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45.054187574437591</v>
      </c>
      <c r="K22" s="111">
        <v>48.851697072349793</v>
      </c>
      <c r="L22" s="111">
        <v>52.521533967363254</v>
      </c>
      <c r="M22" s="111">
        <v>51.577564324000285</v>
      </c>
      <c r="N22" s="111">
        <v>52.260946679503668</v>
      </c>
      <c r="O22" s="111">
        <v>53.613280816821714</v>
      </c>
      <c r="P22" s="111">
        <v>55.225144482317909</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48.666817774261361</v>
      </c>
      <c r="L23" s="111">
        <v>51.077036053141235</v>
      </c>
      <c r="M23" s="111">
        <v>50.685448637493408</v>
      </c>
      <c r="N23" s="111">
        <v>51.807654369604663</v>
      </c>
      <c r="O23" s="111">
        <v>53.811017655099583</v>
      </c>
      <c r="P23" s="111">
        <v>55.510470442946861</v>
      </c>
      <c r="Q23" s="111">
        <v>56.982067142116492</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48.563904514659932</v>
      </c>
      <c r="L24" s="111">
        <v>51.846288173756761</v>
      </c>
      <c r="M24" s="111">
        <v>54.249948243965591</v>
      </c>
      <c r="N24" s="111">
        <v>53.069826550382373</v>
      </c>
      <c r="O24" s="111">
        <v>55.147650207039405</v>
      </c>
      <c r="P24" s="111">
        <v>56.886679688097068</v>
      </c>
      <c r="Q24" s="111">
        <v>58.586605073047302</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52.715182007426236</v>
      </c>
      <c r="M25" s="111">
        <v>53.895779596106003</v>
      </c>
      <c r="N25" s="111">
        <v>54.996747023277806</v>
      </c>
      <c r="O25" s="111">
        <v>55.053709332337483</v>
      </c>
      <c r="P25" s="111">
        <v>56.887989871959142</v>
      </c>
      <c r="Q25" s="111">
        <v>58.552710717162185</v>
      </c>
      <c r="R25" s="111">
        <v>60.08267945238439</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53.538557450959466</v>
      </c>
      <c r="N26" s="111">
        <v>48.763716465182505</v>
      </c>
      <c r="O26" s="111">
        <v>56.559820152903633</v>
      </c>
      <c r="P26" s="111">
        <v>56.594474073050399</v>
      </c>
      <c r="Q26" s="111">
        <v>58.481061513010843</v>
      </c>
      <c r="R26" s="111">
        <v>60.430513704024769</v>
      </c>
      <c r="S26" s="111">
        <v>62.111608789556087</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53.711703932225205</v>
      </c>
      <c r="N27" s="111">
        <v>48.312614780802207</v>
      </c>
      <c r="O27" s="111">
        <v>51.481310791026132</v>
      </c>
      <c r="P27" s="111">
        <v>54.573310190772446</v>
      </c>
      <c r="Q27" s="111">
        <v>56.955675909990489</v>
      </c>
      <c r="R27" s="111">
        <v>59.318382865600348</v>
      </c>
      <c r="S27" s="111">
        <v>61.030684081916839</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48.906615188438579</v>
      </c>
      <c r="O28" s="111">
        <v>51.555516036646672</v>
      </c>
      <c r="P28" s="111">
        <v>56.070067044174181</v>
      </c>
      <c r="Q28" s="111">
        <v>60.254847912912204</v>
      </c>
      <c r="R28" s="111">
        <v>62.571421778126222</v>
      </c>
      <c r="S28" s="111">
        <v>62.344388388795245</v>
      </c>
      <c r="T28" s="111">
        <v>64.353139987772948</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40.868144762372296</v>
      </c>
      <c r="O29" s="111">
        <v>43.732286023120686</v>
      </c>
      <c r="P29" s="111">
        <v>57.912336599054818</v>
      </c>
      <c r="Q29" s="111">
        <v>61.338377795579532</v>
      </c>
      <c r="R29" s="111">
        <v>63.574382841059119</v>
      </c>
      <c r="S29" s="111">
        <v>62.736601511084942</v>
      </c>
      <c r="T29" s="111">
        <v>64.761688566181022</v>
      </c>
      <c r="U29" s="3"/>
      <c r="V29" s="3"/>
      <c r="W29" s="3"/>
      <c r="X29" s="3"/>
      <c r="Y29" s="3"/>
      <c r="Z29" s="3"/>
      <c r="AA29" s="3"/>
      <c r="AB29" s="3"/>
      <c r="AC29" s="3"/>
      <c r="AD29" s="3"/>
      <c r="AE29" s="4"/>
      <c r="AF29" s="5"/>
      <c r="AG29" s="5"/>
      <c r="AH29" s="2"/>
      <c r="AI29" s="2"/>
      <c r="AJ29" s="2"/>
    </row>
    <row r="30" spans="1:36" x14ac:dyDescent="0.2">
      <c r="A30" s="126" t="s">
        <v>605</v>
      </c>
      <c r="B30" s="120"/>
      <c r="C30" s="111"/>
      <c r="D30" s="111"/>
      <c r="E30" s="111"/>
      <c r="F30" s="111"/>
      <c r="G30" s="111"/>
      <c r="H30" s="111"/>
      <c r="I30" s="111"/>
      <c r="J30" s="111"/>
      <c r="K30" s="111"/>
      <c r="L30" s="111"/>
      <c r="M30" s="111"/>
      <c r="N30" s="111"/>
      <c r="O30" s="308">
        <v>45.569437865720232</v>
      </c>
      <c r="P30" s="308">
        <v>58.744393261547074</v>
      </c>
      <c r="Q30" s="308">
        <v>59.685387362518497</v>
      </c>
      <c r="R30" s="308">
        <v>64.205783633247052</v>
      </c>
      <c r="S30" s="308">
        <v>65.275357602095951</v>
      </c>
      <c r="T30" s="308">
        <v>68.006913790302974</v>
      </c>
      <c r="U30" s="308">
        <v>70.25786822551963</v>
      </c>
      <c r="V30" s="3"/>
      <c r="W30" s="3"/>
      <c r="X30" s="3"/>
      <c r="Y30" s="3"/>
      <c r="Z30" s="3"/>
      <c r="AA30" s="3"/>
      <c r="AB30" s="3"/>
      <c r="AC30" s="3"/>
      <c r="AD30" s="3"/>
      <c r="AE30" s="4"/>
      <c r="AF30" s="5"/>
      <c r="AG30" s="5"/>
      <c r="AH30" s="2"/>
      <c r="AI30" s="2"/>
      <c r="AJ30" s="2"/>
    </row>
    <row r="31" spans="1:36" x14ac:dyDescent="0.2">
      <c r="A31" s="126"/>
      <c r="B31" s="120"/>
      <c r="C31" s="308"/>
      <c r="D31" s="308"/>
      <c r="E31" s="308"/>
      <c r="F31" s="308"/>
      <c r="G31" s="308"/>
      <c r="H31" s="308"/>
      <c r="I31" s="308"/>
      <c r="J31" s="308"/>
      <c r="K31" s="308"/>
      <c r="L31" s="308"/>
      <c r="M31" s="308"/>
      <c r="N31" s="308"/>
      <c r="O31" s="308"/>
      <c r="P31" s="308"/>
      <c r="Q31" s="308"/>
      <c r="R31" s="3"/>
      <c r="S31" s="3"/>
      <c r="T31" s="3"/>
      <c r="U31" s="3"/>
      <c r="V31" s="3"/>
      <c r="W31" s="3"/>
      <c r="X31" s="3"/>
      <c r="Y31" s="3"/>
      <c r="Z31" s="3"/>
      <c r="AA31" s="3"/>
      <c r="AB31" s="3"/>
      <c r="AC31" s="3"/>
      <c r="AD31" s="3"/>
      <c r="AE31" s="4"/>
      <c r="AF31" s="5"/>
      <c r="AG31" s="5"/>
      <c r="AH31" s="2"/>
      <c r="AI31" s="2"/>
      <c r="AJ31" s="2"/>
    </row>
    <row r="32" spans="1:36" s="42" customFormat="1" ht="15" x14ac:dyDescent="0.2">
      <c r="A32" s="110" t="s">
        <v>540</v>
      </c>
      <c r="B32" s="120"/>
      <c r="C32" s="111"/>
      <c r="D32" s="111">
        <v>27.913813000000001</v>
      </c>
      <c r="E32" s="308">
        <v>26.858914000000002</v>
      </c>
      <c r="F32" s="308">
        <v>28.052916999999997</v>
      </c>
      <c r="G32" s="308">
        <v>33.557704000000001</v>
      </c>
      <c r="H32" s="308">
        <v>36.168203887999994</v>
      </c>
      <c r="I32" s="308">
        <v>41.41883251062459</v>
      </c>
      <c r="J32" s="308">
        <v>44.959444715000004</v>
      </c>
      <c r="K32" s="308">
        <v>47.726555384324804</v>
      </c>
      <c r="L32" s="308">
        <v>51.599266999999998</v>
      </c>
      <c r="M32" s="308">
        <v>54.608037742185566</v>
      </c>
      <c r="N32" s="308">
        <v>38.822765636444039</v>
      </c>
      <c r="O32" s="308">
        <v>45.569437865720232</v>
      </c>
      <c r="P32" s="141"/>
      <c r="Q32" s="140"/>
      <c r="R32" s="56"/>
      <c r="S32" s="56"/>
      <c r="T32" s="56"/>
      <c r="U32" s="56"/>
      <c r="V32" s="56"/>
      <c r="W32" s="56"/>
      <c r="X32" s="56"/>
      <c r="Y32" s="56"/>
      <c r="Z32" s="56"/>
      <c r="AA32" s="56"/>
      <c r="AB32" s="56"/>
      <c r="AC32" s="56"/>
      <c r="AD32" s="56"/>
      <c r="AE32" s="58"/>
      <c r="AF32" s="59"/>
      <c r="AG32" s="59"/>
      <c r="AH32" s="60"/>
      <c r="AI32" s="60"/>
      <c r="AJ32" s="60"/>
    </row>
    <row r="33" spans="1:36" x14ac:dyDescent="0.2">
      <c r="A33" s="129" t="s">
        <v>288</v>
      </c>
      <c r="B33" s="120"/>
      <c r="C33" s="122"/>
      <c r="D33" s="122"/>
      <c r="E33" s="122"/>
      <c r="F33" s="122"/>
      <c r="G33" s="122"/>
      <c r="H33" s="122"/>
      <c r="I33" s="122"/>
      <c r="J33" s="122"/>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D00-000000000000}"/>
  </hyperlinks>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149</v>
      </c>
      <c r="B1" s="170" t="s">
        <v>148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7.5</v>
      </c>
      <c r="C5" s="111">
        <v>6.3</v>
      </c>
      <c r="D5" s="111">
        <v>5.4</v>
      </c>
      <c r="E5" s="111">
        <v>4.8</v>
      </c>
      <c r="F5" s="111">
        <v>4.5999999999999996</v>
      </c>
      <c r="G5" s="111">
        <v>4.4000000000000004</v>
      </c>
      <c r="H5" s="111">
        <v>4.4000000000000004</v>
      </c>
      <c r="I5" s="111">
        <v>3.6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6.8</v>
      </c>
      <c r="D6" s="111">
        <v>6.5</v>
      </c>
      <c r="E6" s="111">
        <v>5.4</v>
      </c>
      <c r="F6" s="111">
        <v>5</v>
      </c>
      <c r="G6" s="111">
        <v>4.5999999999999996</v>
      </c>
      <c r="H6" s="111">
        <v>4.0999999999999996</v>
      </c>
      <c r="I6" s="111">
        <v>3.3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6.4</v>
      </c>
      <c r="D7" s="111">
        <v>6.7</v>
      </c>
      <c r="E7" s="111">
        <v>13.2</v>
      </c>
      <c r="F7" s="111">
        <v>5.3</v>
      </c>
      <c r="G7" s="111">
        <v>4.9000000000000004</v>
      </c>
      <c r="H7" s="111">
        <v>4.5</v>
      </c>
      <c r="I7" s="111">
        <v>3.8</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6.5</v>
      </c>
      <c r="E8" s="111">
        <v>14.2</v>
      </c>
      <c r="F8" s="111">
        <v>4.9000000000000004</v>
      </c>
      <c r="G8" s="111">
        <v>4.5</v>
      </c>
      <c r="H8" s="111">
        <v>4.0999999999999996</v>
      </c>
      <c r="I8" s="111">
        <v>3.3</v>
      </c>
      <c r="J8" s="111">
        <v>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5.4</v>
      </c>
      <c r="E9" s="111">
        <v>13.6</v>
      </c>
      <c r="F9" s="111">
        <v>5.3</v>
      </c>
      <c r="G9" s="111">
        <v>4.9000000000000004</v>
      </c>
      <c r="H9" s="111">
        <v>4.8</v>
      </c>
      <c r="I9" s="111">
        <v>5.2</v>
      </c>
      <c r="J9" s="111">
        <v>5.6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16</v>
      </c>
      <c r="F10" s="111">
        <v>6.2</v>
      </c>
      <c r="G10" s="111">
        <v>4.8</v>
      </c>
      <c r="H10" s="111">
        <v>4.9000000000000004</v>
      </c>
      <c r="I10" s="111">
        <v>5.3</v>
      </c>
      <c r="J10" s="111">
        <v>5.6</v>
      </c>
      <c r="K10" s="111">
        <v>5.4</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16.5</v>
      </c>
      <c r="F11" s="111">
        <v>7.1</v>
      </c>
      <c r="G11" s="111">
        <v>6.4</v>
      </c>
      <c r="H11" s="111">
        <v>6.3</v>
      </c>
      <c r="I11" s="111">
        <v>6.8</v>
      </c>
      <c r="J11" s="111">
        <v>7</v>
      </c>
      <c r="K11" s="111">
        <v>6.7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5.7</v>
      </c>
      <c r="G12" s="111">
        <v>6.5</v>
      </c>
      <c r="H12" s="111">
        <v>5.3</v>
      </c>
      <c r="I12" s="111">
        <v>6</v>
      </c>
      <c r="J12" s="111">
        <v>6.2</v>
      </c>
      <c r="K12" s="111">
        <v>6.1</v>
      </c>
      <c r="L12" s="111">
        <v>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6.5</v>
      </c>
      <c r="G13" s="111">
        <v>6.4</v>
      </c>
      <c r="H13" s="111">
        <v>6.2</v>
      </c>
      <c r="I13" s="111">
        <v>6.5</v>
      </c>
      <c r="J13" s="111">
        <v>7.4</v>
      </c>
      <c r="K13" s="111">
        <v>7.2</v>
      </c>
      <c r="L13" s="111">
        <v>6.3</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6.4</v>
      </c>
      <c r="H14" s="111">
        <v>6.1</v>
      </c>
      <c r="I14" s="111">
        <v>5.9</v>
      </c>
      <c r="J14" s="111">
        <v>7.4</v>
      </c>
      <c r="K14" s="111">
        <v>8.1</v>
      </c>
      <c r="L14" s="111">
        <v>6.4</v>
      </c>
      <c r="M14" s="111">
        <v>6.2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v>
      </c>
      <c r="H15" s="111">
        <v>7.1</v>
      </c>
      <c r="I15" s="111">
        <v>7</v>
      </c>
      <c r="J15" s="111">
        <v>8.1</v>
      </c>
      <c r="K15" s="111">
        <v>7.7</v>
      </c>
      <c r="L15" s="111">
        <v>6.1</v>
      </c>
      <c r="M15" s="111">
        <v>6.1</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7.9</v>
      </c>
      <c r="I16" s="111">
        <v>7</v>
      </c>
      <c r="J16" s="111">
        <v>7.8</v>
      </c>
      <c r="K16" s="111">
        <v>8.1999999999999993</v>
      </c>
      <c r="L16" s="111">
        <v>6.5</v>
      </c>
      <c r="M16" s="111">
        <v>6.5</v>
      </c>
      <c r="N16" s="111">
        <v>6.5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6.9</v>
      </c>
      <c r="I17" s="111">
        <v>6.5</v>
      </c>
      <c r="J17" s="111">
        <v>7.1</v>
      </c>
      <c r="K17" s="111">
        <v>7.5</v>
      </c>
      <c r="L17" s="111">
        <v>5.9</v>
      </c>
      <c r="M17" s="111">
        <v>6.2</v>
      </c>
      <c r="N17" s="111">
        <v>6.1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6.9</v>
      </c>
      <c r="I18" s="111">
        <v>7.3</v>
      </c>
      <c r="J18" s="111">
        <v>6.9</v>
      </c>
      <c r="K18" s="111">
        <v>7.3</v>
      </c>
      <c r="L18" s="111">
        <v>5.8</v>
      </c>
      <c r="M18" s="111">
        <v>6.4</v>
      </c>
      <c r="N18" s="111">
        <v>6.6</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6.9667404766229941</v>
      </c>
      <c r="J19" s="111">
        <v>7.6546842919561415</v>
      </c>
      <c r="K19" s="111">
        <v>7.2886752099711121</v>
      </c>
      <c r="L19" s="111">
        <v>6.1881855762961004</v>
      </c>
      <c r="M19" s="111">
        <v>6.7561531486315234</v>
      </c>
      <c r="N19" s="111">
        <v>6.8989353146828165</v>
      </c>
      <c r="O19" s="111">
        <v>7.2321727173344525</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7.2693444766229929</v>
      </c>
      <c r="J20" s="111">
        <v>7.7125209660956413</v>
      </c>
      <c r="K20" s="111">
        <v>7.2228222306192738</v>
      </c>
      <c r="L20" s="111">
        <v>6.4102625114267395</v>
      </c>
      <c r="M20" s="111">
        <v>5.8284198598004329</v>
      </c>
      <c r="N20" s="111">
        <v>5.032405483285026</v>
      </c>
      <c r="O20" s="111">
        <v>5.5314995037942722</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9.1186266196571761</v>
      </c>
      <c r="K21" s="114">
        <v>11.11448283547689</v>
      </c>
      <c r="L21" s="114">
        <v>10.30545546456402</v>
      </c>
      <c r="M21" s="114">
        <v>9.3584664109556357</v>
      </c>
      <c r="N21" s="114">
        <v>8.9862807915627165</v>
      </c>
      <c r="O21" s="114">
        <v>9.4628427101287294</v>
      </c>
      <c r="P21" s="114">
        <v>9.5753026540553652</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9.0263716196571764</v>
      </c>
      <c r="K22" s="111">
        <v>10.995949714784333</v>
      </c>
      <c r="L22" s="111">
        <v>10.76522917393296</v>
      </c>
      <c r="M22" s="111">
        <v>9.2559177704298676</v>
      </c>
      <c r="N22" s="111">
        <v>9.5646984227092258</v>
      </c>
      <c r="O22" s="111">
        <v>9.3656299590675403</v>
      </c>
      <c r="P22" s="111">
        <v>9.940490042117796</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12.444485220798276</v>
      </c>
      <c r="L23" s="111">
        <v>11.526523786579022</v>
      </c>
      <c r="M23" s="111">
        <v>11.571646777762071</v>
      </c>
      <c r="N23" s="111">
        <v>9.952269502151788</v>
      </c>
      <c r="O23" s="111">
        <v>9.5783440814722276</v>
      </c>
      <c r="P23" s="111">
        <v>9.6489732198210589</v>
      </c>
      <c r="Q23" s="111">
        <v>9.8041895404656465</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13.644727834168279</v>
      </c>
      <c r="L24" s="111">
        <v>14.142003474765195</v>
      </c>
      <c r="M24" s="111">
        <v>12.302522378173201</v>
      </c>
      <c r="N24" s="111">
        <v>10.097833684547991</v>
      </c>
      <c r="O24" s="111">
        <v>9.7802926444798075</v>
      </c>
      <c r="P24" s="111">
        <v>9.5511283488992849</v>
      </c>
      <c r="Q24" s="111">
        <v>8.8593673743458119</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13.137942266236379</v>
      </c>
      <c r="M25" s="111">
        <v>13.113764238508432</v>
      </c>
      <c r="N25" s="111">
        <v>10.944497494149187</v>
      </c>
      <c r="O25" s="111">
        <v>10.294443824079426</v>
      </c>
      <c r="P25" s="111">
        <v>10.801826812996074</v>
      </c>
      <c r="Q25" s="111">
        <v>10.261163401178775</v>
      </c>
      <c r="R25" s="111">
        <v>10.439500062237164</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12.97417210186013</v>
      </c>
      <c r="N26" s="111">
        <v>6.7976082884214257</v>
      </c>
      <c r="O26" s="111">
        <v>7.3594517924171239</v>
      </c>
      <c r="P26" s="111">
        <v>8.5376067076898945</v>
      </c>
      <c r="Q26" s="111">
        <v>7.9463109774245737</v>
      </c>
      <c r="R26" s="111">
        <v>8.2372452266961709</v>
      </c>
      <c r="S26" s="111">
        <v>8.5439675720217032</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14.665677131693887</v>
      </c>
      <c r="N27" s="111">
        <v>7.2114284027560069</v>
      </c>
      <c r="O27" s="111">
        <v>8.8478188910239517</v>
      </c>
      <c r="P27" s="111">
        <v>8.7029132203641559</v>
      </c>
      <c r="Q27" s="111">
        <v>8.1794354301284233</v>
      </c>
      <c r="R27" s="111">
        <v>8.2818583411355053</v>
      </c>
      <c r="S27" s="111">
        <v>8.4156181162668684</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10.96983484972132</v>
      </c>
      <c r="O28" s="111">
        <v>8.0926344324751476</v>
      </c>
      <c r="P28" s="111">
        <v>8.3932432959047336</v>
      </c>
      <c r="Q28" s="111">
        <v>7.974491558922586</v>
      </c>
      <c r="R28" s="111">
        <v>8.2641136124825216</v>
      </c>
      <c r="S28" s="111">
        <v>8.5354791142148709</v>
      </c>
      <c r="T28" s="111">
        <v>8.8012916602398832</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12.52610781408646</v>
      </c>
      <c r="O29" s="111">
        <v>6.7645269686676057</v>
      </c>
      <c r="P29" s="111">
        <v>7.7676041286846562</v>
      </c>
      <c r="Q29" s="111">
        <v>8.3112596081724845</v>
      </c>
      <c r="R29" s="111">
        <v>7.8669339101118236</v>
      </c>
      <c r="S29" s="111">
        <v>8.1552535207635266</v>
      </c>
      <c r="T29" s="111">
        <v>8.2510264017275006</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11.361851474042663</v>
      </c>
      <c r="P30" s="308">
        <v>10.945294210841974</v>
      </c>
      <c r="Q30" s="308">
        <v>10.849027520673921</v>
      </c>
      <c r="R30" s="308">
        <v>9.5817541434090874</v>
      </c>
      <c r="S30" s="308">
        <v>9.6353271893503667</v>
      </c>
      <c r="T30" s="308">
        <v>9.6390606770898781</v>
      </c>
      <c r="U30" s="308">
        <v>9.7703961743555663</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110" t="s">
        <v>287</v>
      </c>
      <c r="B32" s="120"/>
      <c r="C32" s="111"/>
      <c r="D32" s="111">
        <v>7.5689100000000016</v>
      </c>
      <c r="E32" s="308">
        <v>13.373446</v>
      </c>
      <c r="F32" s="308">
        <v>6.2259649999999986</v>
      </c>
      <c r="G32" s="308">
        <v>7.1264069999999995</v>
      </c>
      <c r="H32" s="308">
        <v>7.0236960000000002</v>
      </c>
      <c r="I32" s="308">
        <v>7.6541639243539992</v>
      </c>
      <c r="J32" s="308">
        <v>9.0562986084300032</v>
      </c>
      <c r="K32" s="308">
        <v>13.335304414190123</v>
      </c>
      <c r="L32" s="308">
        <v>12.714017041589999</v>
      </c>
      <c r="M32" s="308">
        <v>13.208641415440004</v>
      </c>
      <c r="N32" s="308">
        <v>11.642488693412346</v>
      </c>
      <c r="O32" s="308">
        <v>11.361851474042663</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2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3E00-000000000000}"/>
  </hyperlinks>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0"/>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103" customWidth="1"/>
    <col min="2" max="8" width="9.140625" style="68"/>
    <col min="9" max="9" width="9.42578125" style="68" bestFit="1" customWidth="1"/>
    <col min="10" max="10" width="9.5703125" style="68" bestFit="1" customWidth="1"/>
    <col min="11" max="11" width="9.42578125" style="68" bestFit="1" customWidth="1"/>
    <col min="12" max="12" width="9.5703125" style="68" bestFit="1" customWidth="1"/>
    <col min="13" max="15" width="9.42578125" style="68" bestFit="1" customWidth="1"/>
    <col min="16" max="51" width="9.140625" style="68"/>
    <col min="52" max="52" width="12" style="68" bestFit="1" customWidth="1"/>
    <col min="53" max="16384" width="9.140625" style="68"/>
  </cols>
  <sheetData>
    <row r="1" spans="1:36" s="103" customFormat="1" ht="40.5" customHeight="1" x14ac:dyDescent="0.3">
      <c r="A1" s="175" t="s">
        <v>522</v>
      </c>
      <c r="B1" s="176" t="s">
        <v>523</v>
      </c>
      <c r="C1" s="177"/>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row>
    <row r="2" spans="1:36" s="103" customFormat="1" ht="12.75" customHeight="1" x14ac:dyDescent="0.2">
      <c r="A2" s="142" t="s">
        <v>78</v>
      </c>
      <c r="B2" s="143"/>
      <c r="C2" s="144"/>
      <c r="D2" s="144"/>
      <c r="E2" s="144"/>
      <c r="F2" s="144"/>
      <c r="G2" s="144"/>
      <c r="H2" s="144"/>
      <c r="I2" s="144"/>
      <c r="J2" s="144"/>
      <c r="K2" s="144"/>
      <c r="L2" s="144"/>
      <c r="M2" s="144"/>
      <c r="N2" s="144"/>
      <c r="O2" s="144"/>
      <c r="P2" s="144"/>
      <c r="Q2" s="144"/>
      <c r="R2" s="104"/>
      <c r="S2" s="104"/>
      <c r="T2" s="104"/>
      <c r="U2" s="104"/>
      <c r="V2" s="104"/>
      <c r="W2" s="104"/>
      <c r="X2" s="104"/>
      <c r="Y2" s="104"/>
      <c r="Z2" s="104"/>
      <c r="AA2" s="104"/>
      <c r="AB2" s="104"/>
      <c r="AC2" s="104"/>
      <c r="AD2" s="104"/>
      <c r="AE2" s="104"/>
      <c r="AF2" s="104"/>
      <c r="AG2" s="104"/>
      <c r="AH2" s="104"/>
      <c r="AI2" s="104"/>
      <c r="AJ2" s="104"/>
    </row>
    <row r="3" spans="1:36" s="103" customFormat="1" ht="12.75" customHeight="1" x14ac:dyDescent="0.2">
      <c r="A3" s="142"/>
      <c r="B3" s="144"/>
      <c r="C3" s="144"/>
      <c r="D3" s="144"/>
      <c r="E3" s="144"/>
      <c r="F3" s="144"/>
      <c r="G3" s="144"/>
      <c r="H3" s="144"/>
      <c r="I3" s="144"/>
      <c r="J3" s="144"/>
      <c r="K3" s="144"/>
      <c r="L3" s="144"/>
      <c r="M3" s="144"/>
      <c r="N3" s="144"/>
      <c r="O3" s="144"/>
      <c r="P3" s="144"/>
      <c r="Q3" s="144"/>
      <c r="R3" s="104"/>
      <c r="S3" s="104"/>
      <c r="T3" s="104"/>
      <c r="U3" s="104"/>
      <c r="V3" s="104"/>
      <c r="W3" s="104"/>
      <c r="X3" s="104"/>
      <c r="Y3" s="104"/>
      <c r="Z3" s="104"/>
      <c r="AA3" s="104"/>
      <c r="AB3" s="104"/>
      <c r="AC3" s="104"/>
      <c r="AD3" s="104"/>
      <c r="AE3" s="104"/>
      <c r="AF3" s="104"/>
      <c r="AG3" s="104"/>
      <c r="AH3" s="104"/>
      <c r="AI3" s="104"/>
      <c r="AJ3" s="104"/>
    </row>
    <row r="4" spans="1:36" s="103" customFormat="1" ht="12.75" customHeight="1" x14ac:dyDescent="0.2">
      <c r="A4" s="108" t="s">
        <v>307</v>
      </c>
      <c r="B4" s="144" t="s">
        <v>2</v>
      </c>
      <c r="C4" s="144" t="s">
        <v>3</v>
      </c>
      <c r="D4" s="144" t="s">
        <v>4</v>
      </c>
      <c r="E4" s="144" t="s">
        <v>5</v>
      </c>
      <c r="F4" s="144" t="s">
        <v>6</v>
      </c>
      <c r="G4" s="144" t="s">
        <v>7</v>
      </c>
      <c r="H4" s="144" t="s">
        <v>8</v>
      </c>
      <c r="I4" s="144" t="s">
        <v>9</v>
      </c>
      <c r="J4" s="144" t="s">
        <v>10</v>
      </c>
      <c r="K4" s="144" t="s">
        <v>48</v>
      </c>
      <c r="L4" s="144" t="s">
        <v>61</v>
      </c>
      <c r="M4" s="144" t="s">
        <v>62</v>
      </c>
      <c r="N4" s="144" t="s">
        <v>71</v>
      </c>
      <c r="O4" s="144" t="s">
        <v>144</v>
      </c>
      <c r="P4" s="144" t="s">
        <v>443</v>
      </c>
      <c r="Q4" s="144" t="s">
        <v>531</v>
      </c>
      <c r="R4" s="144" t="s">
        <v>563</v>
      </c>
      <c r="S4" s="144" t="s">
        <v>579</v>
      </c>
      <c r="T4" s="144" t="s">
        <v>585</v>
      </c>
      <c r="U4" s="144" t="s">
        <v>606</v>
      </c>
      <c r="V4" s="104"/>
      <c r="W4" s="104"/>
      <c r="X4" s="104"/>
      <c r="Y4" s="104"/>
      <c r="Z4" s="104"/>
      <c r="AA4" s="104"/>
      <c r="AB4" s="104"/>
      <c r="AC4" s="104"/>
      <c r="AD4" s="104"/>
      <c r="AE4" s="104"/>
      <c r="AF4" s="104"/>
      <c r="AG4" s="104"/>
      <c r="AH4" s="104"/>
      <c r="AI4" s="104"/>
      <c r="AJ4" s="104"/>
    </row>
    <row r="5" spans="1:36" x14ac:dyDescent="0.2">
      <c r="A5" s="145" t="s">
        <v>85</v>
      </c>
      <c r="B5" s="146">
        <v>31.555</v>
      </c>
      <c r="C5" s="146">
        <v>31.271000000000001</v>
      </c>
      <c r="D5" s="146">
        <v>44.196133462500001</v>
      </c>
      <c r="E5" s="146">
        <v>47.500619181250002</v>
      </c>
      <c r="F5" s="146">
        <v>53.580036218750003</v>
      </c>
      <c r="G5" s="146">
        <v>59.098063218749992</v>
      </c>
      <c r="H5" s="146">
        <v>64.380616218750006</v>
      </c>
      <c r="I5" s="146">
        <v>67.979186999999996</v>
      </c>
      <c r="J5" s="146"/>
      <c r="K5" s="146"/>
      <c r="L5" s="146"/>
      <c r="M5" s="146"/>
      <c r="N5" s="146"/>
      <c r="O5" s="146"/>
      <c r="P5" s="146"/>
      <c r="Q5" s="146"/>
      <c r="R5" s="64"/>
      <c r="S5" s="64"/>
      <c r="T5" s="64"/>
      <c r="U5" s="64"/>
      <c r="V5" s="64"/>
      <c r="W5" s="64"/>
      <c r="X5" s="64"/>
      <c r="Y5" s="64"/>
      <c r="Z5" s="64"/>
      <c r="AA5" s="65"/>
      <c r="AB5" s="66"/>
      <c r="AC5" s="66"/>
      <c r="AD5" s="67"/>
      <c r="AE5" s="67"/>
      <c r="AF5" s="67"/>
    </row>
    <row r="6" spans="1:36" x14ac:dyDescent="0.2">
      <c r="A6" s="145" t="s">
        <v>86</v>
      </c>
      <c r="B6" s="146"/>
      <c r="C6" s="146">
        <v>31.274000000000001</v>
      </c>
      <c r="D6" s="146">
        <v>43.480398999999998</v>
      </c>
      <c r="E6" s="146">
        <v>44.907811181249997</v>
      </c>
      <c r="F6" s="146">
        <v>49.708885537500002</v>
      </c>
      <c r="G6" s="146">
        <v>54.700896437499992</v>
      </c>
      <c r="H6" s="146">
        <v>60.167045999999999</v>
      </c>
      <c r="I6" s="146">
        <v>64.458747437499994</v>
      </c>
      <c r="J6" s="146"/>
      <c r="K6" s="146"/>
      <c r="L6" s="146"/>
      <c r="M6" s="146"/>
      <c r="N6" s="146"/>
      <c r="O6" s="146"/>
      <c r="P6" s="146"/>
      <c r="Q6" s="146"/>
      <c r="R6" s="64"/>
      <c r="S6" s="64"/>
      <c r="T6" s="64"/>
      <c r="U6" s="64"/>
      <c r="V6" s="64"/>
      <c r="W6" s="64"/>
      <c r="X6" s="64"/>
      <c r="Y6" s="64"/>
      <c r="Z6" s="64"/>
      <c r="AA6" s="65"/>
      <c r="AB6" s="66"/>
      <c r="AC6" s="66"/>
      <c r="AD6" s="67"/>
      <c r="AE6" s="67"/>
      <c r="AF6" s="67"/>
    </row>
    <row r="7" spans="1:36" x14ac:dyDescent="0.2">
      <c r="A7" s="145" t="s">
        <v>87</v>
      </c>
      <c r="B7" s="146"/>
      <c r="C7" s="146">
        <v>31.286000000000001</v>
      </c>
      <c r="D7" s="146">
        <v>43.854595962499999</v>
      </c>
      <c r="E7" s="146">
        <v>49.62080401875</v>
      </c>
      <c r="F7" s="146">
        <v>51.982369262500008</v>
      </c>
      <c r="G7" s="146">
        <v>57.878477781249991</v>
      </c>
      <c r="H7" s="146">
        <v>63.704080999999995</v>
      </c>
      <c r="I7" s="146">
        <v>68.231972874999997</v>
      </c>
      <c r="J7" s="146"/>
      <c r="K7" s="146"/>
      <c r="L7" s="146"/>
      <c r="M7" s="146"/>
      <c r="N7" s="146"/>
      <c r="O7" s="146"/>
      <c r="P7" s="146"/>
      <c r="Q7" s="146"/>
      <c r="R7" s="64"/>
      <c r="S7" s="64"/>
      <c r="T7" s="64"/>
      <c r="U7" s="64"/>
      <c r="V7" s="64"/>
      <c r="W7" s="64"/>
      <c r="X7" s="64"/>
      <c r="Y7" s="64"/>
      <c r="Z7" s="64"/>
      <c r="AA7" s="65"/>
      <c r="AB7" s="66"/>
      <c r="AC7" s="66"/>
      <c r="AD7" s="67"/>
      <c r="AE7" s="67"/>
      <c r="AF7" s="67"/>
    </row>
    <row r="8" spans="1:36" x14ac:dyDescent="0.2">
      <c r="A8" s="145" t="s">
        <v>88</v>
      </c>
      <c r="B8" s="146"/>
      <c r="C8" s="146"/>
      <c r="D8" s="146">
        <v>43.204999999999998</v>
      </c>
      <c r="E8" s="146">
        <v>48.244617612910162</v>
      </c>
      <c r="F8" s="146">
        <v>47.745303885742182</v>
      </c>
      <c r="G8" s="146">
        <v>51.115557632324219</v>
      </c>
      <c r="H8" s="146">
        <v>56.837864651656247</v>
      </c>
      <c r="I8" s="146">
        <v>62.442447226335943</v>
      </c>
      <c r="J8" s="146">
        <v>66.253007179980472</v>
      </c>
      <c r="K8" s="146"/>
      <c r="L8" s="146"/>
      <c r="M8" s="146"/>
      <c r="N8" s="146"/>
      <c r="O8" s="146"/>
      <c r="P8" s="146"/>
      <c r="Q8" s="146"/>
      <c r="R8" s="64"/>
      <c r="S8" s="64"/>
      <c r="T8" s="64"/>
      <c r="U8" s="64"/>
      <c r="V8" s="64"/>
      <c r="W8" s="64"/>
      <c r="X8" s="64"/>
      <c r="Y8" s="64"/>
      <c r="Z8" s="64"/>
      <c r="AA8" s="65"/>
      <c r="AB8" s="66"/>
      <c r="AC8" s="66"/>
      <c r="AD8" s="67"/>
      <c r="AE8" s="67"/>
      <c r="AF8" s="67"/>
    </row>
    <row r="9" spans="1:36" x14ac:dyDescent="0.2">
      <c r="A9" s="145" t="s">
        <v>89</v>
      </c>
      <c r="B9" s="146"/>
      <c r="C9" s="146"/>
      <c r="D9" s="146">
        <v>43.241</v>
      </c>
      <c r="E9" s="146">
        <v>48.24291908959961</v>
      </c>
      <c r="F9" s="146">
        <v>45.948107991455075</v>
      </c>
      <c r="G9" s="146">
        <v>47.392306573974601</v>
      </c>
      <c r="H9" s="146">
        <v>54.557911782226562</v>
      </c>
      <c r="I9" s="146">
        <v>61.105979583496094</v>
      </c>
      <c r="J9" s="146">
        <v>65.466719979980468</v>
      </c>
      <c r="K9" s="146"/>
      <c r="L9" s="146"/>
      <c r="M9" s="146"/>
      <c r="N9" s="146"/>
      <c r="O9" s="146"/>
      <c r="P9" s="146"/>
      <c r="Q9" s="146"/>
      <c r="R9" s="64"/>
      <c r="S9" s="64"/>
      <c r="T9" s="64"/>
      <c r="U9" s="64"/>
      <c r="V9" s="64"/>
      <c r="W9" s="64"/>
      <c r="X9" s="64"/>
      <c r="Y9" s="64"/>
      <c r="Z9" s="64"/>
      <c r="AA9" s="65"/>
      <c r="AB9" s="66"/>
      <c r="AC9" s="66"/>
      <c r="AD9" s="67"/>
      <c r="AE9" s="67"/>
      <c r="AF9" s="67"/>
    </row>
    <row r="10" spans="1:36" x14ac:dyDescent="0.2">
      <c r="A10" s="145" t="s">
        <v>90</v>
      </c>
      <c r="B10" s="146"/>
      <c r="C10" s="146"/>
      <c r="D10" s="146"/>
      <c r="E10" s="146">
        <v>47.804000000000009</v>
      </c>
      <c r="F10" s="146">
        <v>48.078853350901952</v>
      </c>
      <c r="G10" s="146">
        <v>49.786624480871382</v>
      </c>
      <c r="H10" s="146">
        <v>53.001492564388236</v>
      </c>
      <c r="I10" s="146">
        <v>57.837988571735671</v>
      </c>
      <c r="J10" s="146">
        <v>62.916256537998784</v>
      </c>
      <c r="K10" s="146">
        <v>68.449831255896612</v>
      </c>
      <c r="L10" s="146"/>
      <c r="M10" s="146"/>
      <c r="N10" s="146"/>
      <c r="O10" s="146"/>
      <c r="P10" s="146"/>
      <c r="Q10" s="146"/>
      <c r="R10" s="64"/>
      <c r="S10" s="64"/>
      <c r="T10" s="64"/>
      <c r="U10" s="64"/>
      <c r="V10" s="64"/>
      <c r="W10" s="64"/>
      <c r="X10" s="64"/>
      <c r="Y10" s="64"/>
      <c r="Z10" s="64"/>
      <c r="AA10" s="65"/>
      <c r="AB10" s="66"/>
      <c r="AC10" s="66"/>
      <c r="AD10" s="67"/>
      <c r="AE10" s="67"/>
      <c r="AF10" s="67"/>
    </row>
    <row r="11" spans="1:36" x14ac:dyDescent="0.2">
      <c r="A11" s="145" t="s">
        <v>91</v>
      </c>
      <c r="B11" s="146"/>
      <c r="C11" s="146"/>
      <c r="D11" s="146"/>
      <c r="E11" s="146">
        <v>48.613</v>
      </c>
      <c r="F11" s="146">
        <v>47.445939772357463</v>
      </c>
      <c r="G11" s="146">
        <v>50.678589881460887</v>
      </c>
      <c r="H11" s="146">
        <v>53.057589560750252</v>
      </c>
      <c r="I11" s="146">
        <v>59.075194157586836</v>
      </c>
      <c r="J11" s="146">
        <v>65.74898081956195</v>
      </c>
      <c r="K11" s="146">
        <v>72.724612987494496</v>
      </c>
      <c r="L11" s="146"/>
      <c r="M11" s="146"/>
      <c r="N11" s="146"/>
      <c r="O11" s="146"/>
      <c r="P11" s="146"/>
      <c r="Q11" s="146"/>
      <c r="R11" s="64"/>
      <c r="S11" s="64"/>
      <c r="T11" s="64"/>
      <c r="U11" s="64"/>
      <c r="V11" s="64"/>
      <c r="W11" s="64"/>
      <c r="X11" s="64"/>
      <c r="Y11" s="64"/>
      <c r="Z11" s="64"/>
      <c r="AA11" s="65"/>
      <c r="AB11" s="66"/>
      <c r="AC11" s="66"/>
      <c r="AD11" s="67"/>
      <c r="AE11" s="67"/>
      <c r="AF11" s="67"/>
    </row>
    <row r="12" spans="1:36" x14ac:dyDescent="0.2">
      <c r="A12" s="145" t="s">
        <v>92</v>
      </c>
      <c r="B12" s="146"/>
      <c r="C12" s="146"/>
      <c r="D12" s="146"/>
      <c r="E12" s="146"/>
      <c r="F12" s="146">
        <v>48.426000000000002</v>
      </c>
      <c r="G12" s="146">
        <v>50.170395906362621</v>
      </c>
      <c r="H12" s="146">
        <v>54.571762262056296</v>
      </c>
      <c r="I12" s="146">
        <v>60.762863440376854</v>
      </c>
      <c r="J12" s="146">
        <v>66.123652126289983</v>
      </c>
      <c r="K12" s="146">
        <v>73.407459799189766</v>
      </c>
      <c r="L12" s="146">
        <v>77.884786413306458</v>
      </c>
      <c r="M12" s="146"/>
      <c r="N12" s="146"/>
      <c r="O12" s="146"/>
      <c r="P12" s="146"/>
      <c r="Q12" s="146"/>
      <c r="R12" s="64"/>
      <c r="S12" s="64"/>
      <c r="T12" s="64"/>
      <c r="U12" s="64"/>
      <c r="V12" s="64"/>
      <c r="W12" s="64"/>
      <c r="X12" s="64"/>
      <c r="Y12" s="64"/>
      <c r="Z12" s="64"/>
      <c r="AA12" s="65"/>
      <c r="AB12" s="66"/>
      <c r="AC12" s="66"/>
      <c r="AD12" s="67"/>
      <c r="AE12" s="67"/>
      <c r="AF12" s="67"/>
    </row>
    <row r="13" spans="1:36" x14ac:dyDescent="0.2">
      <c r="A13" s="145" t="s">
        <v>93</v>
      </c>
      <c r="B13" s="146"/>
      <c r="C13" s="146"/>
      <c r="D13" s="146"/>
      <c r="E13" s="146"/>
      <c r="F13" s="146">
        <v>48.23</v>
      </c>
      <c r="G13" s="146">
        <v>49.083243065017349</v>
      </c>
      <c r="H13" s="146">
        <v>52.787754906709381</v>
      </c>
      <c r="I13" s="146">
        <v>59.88184139408542</v>
      </c>
      <c r="J13" s="146">
        <v>65.93681927705677</v>
      </c>
      <c r="K13" s="146">
        <v>72.506381548679272</v>
      </c>
      <c r="L13" s="146">
        <v>76.195897884151535</v>
      </c>
      <c r="M13" s="146"/>
      <c r="N13" s="146"/>
      <c r="O13" s="146"/>
      <c r="P13" s="146"/>
      <c r="Q13" s="146"/>
      <c r="R13" s="64"/>
      <c r="S13" s="64"/>
      <c r="T13" s="64"/>
      <c r="U13" s="64"/>
      <c r="V13" s="64"/>
      <c r="W13" s="64"/>
      <c r="X13" s="64"/>
      <c r="Y13" s="64"/>
      <c r="Z13" s="64"/>
      <c r="AA13" s="65"/>
      <c r="AB13" s="66"/>
      <c r="AC13" s="66"/>
      <c r="AD13" s="67"/>
      <c r="AE13" s="67"/>
      <c r="AF13" s="67"/>
    </row>
    <row r="14" spans="1:36" x14ac:dyDescent="0.2">
      <c r="A14" s="145" t="s">
        <v>94</v>
      </c>
      <c r="B14" s="146"/>
      <c r="C14" s="146"/>
      <c r="D14" s="146"/>
      <c r="E14" s="146"/>
      <c r="F14" s="146"/>
      <c r="G14" s="146">
        <v>37.088999999999999</v>
      </c>
      <c r="H14" s="146">
        <v>37.082876430213929</v>
      </c>
      <c r="I14" s="146">
        <v>41.703074809137263</v>
      </c>
      <c r="J14" s="146">
        <v>48.65407635956258</v>
      </c>
      <c r="K14" s="146">
        <v>55.384902544412135</v>
      </c>
      <c r="L14" s="146">
        <v>58.951664016620654</v>
      </c>
      <c r="M14" s="146">
        <v>61.608597196152104</v>
      </c>
      <c r="N14" s="146"/>
      <c r="O14" s="146"/>
      <c r="P14" s="146"/>
      <c r="Q14" s="146"/>
      <c r="R14" s="64"/>
      <c r="S14" s="64"/>
      <c r="T14" s="64"/>
      <c r="U14" s="64"/>
      <c r="V14" s="64"/>
      <c r="W14" s="64"/>
      <c r="X14" s="64"/>
      <c r="Y14" s="64"/>
      <c r="Z14" s="64"/>
      <c r="AA14" s="65"/>
      <c r="AB14" s="66"/>
      <c r="AC14" s="66"/>
      <c r="AD14" s="67"/>
      <c r="AE14" s="67"/>
      <c r="AF14" s="67"/>
    </row>
    <row r="15" spans="1:36" x14ac:dyDescent="0.2">
      <c r="A15" s="145" t="s">
        <v>95</v>
      </c>
      <c r="B15" s="146"/>
      <c r="C15" s="146"/>
      <c r="D15" s="146"/>
      <c r="E15" s="146"/>
      <c r="F15" s="146"/>
      <c r="G15" s="146">
        <v>36.941999999999993</v>
      </c>
      <c r="H15" s="146">
        <v>34.487690979476248</v>
      </c>
      <c r="I15" s="146">
        <v>34.724438534752672</v>
      </c>
      <c r="J15" s="146">
        <v>41.393830366554845</v>
      </c>
      <c r="K15" s="146">
        <v>47.594520438121506</v>
      </c>
      <c r="L15" s="146">
        <v>50.128297600185967</v>
      </c>
      <c r="M15" s="146">
        <v>52.252496879351796</v>
      </c>
      <c r="N15" s="146"/>
      <c r="O15" s="146"/>
      <c r="P15" s="146"/>
      <c r="Q15" s="146"/>
      <c r="R15" s="64"/>
      <c r="S15" s="64"/>
      <c r="T15" s="64"/>
      <c r="U15" s="64"/>
      <c r="V15" s="64"/>
      <c r="W15" s="64"/>
      <c r="X15" s="64"/>
      <c r="Y15" s="64"/>
      <c r="Z15" s="64"/>
      <c r="AA15" s="65"/>
      <c r="AB15" s="66"/>
      <c r="AC15" s="66"/>
      <c r="AD15" s="67"/>
      <c r="AE15" s="67"/>
      <c r="AF15" s="67"/>
    </row>
    <row r="16" spans="1:36" x14ac:dyDescent="0.2">
      <c r="A16" s="145" t="s">
        <v>96</v>
      </c>
      <c r="B16" s="146"/>
      <c r="C16" s="146"/>
      <c r="D16" s="146"/>
      <c r="E16" s="146"/>
      <c r="F16" s="146"/>
      <c r="G16" s="146"/>
      <c r="H16" s="146">
        <v>33.522999999999996</v>
      </c>
      <c r="I16" s="146">
        <v>35.633264812839755</v>
      </c>
      <c r="J16" s="146">
        <v>41.88734392352616</v>
      </c>
      <c r="K16" s="146">
        <v>48.759636362717622</v>
      </c>
      <c r="L16" s="146">
        <v>51.865169883475616</v>
      </c>
      <c r="M16" s="146">
        <v>54.433936715836701</v>
      </c>
      <c r="N16" s="146">
        <v>55.49186551304399</v>
      </c>
      <c r="O16" s="146"/>
      <c r="P16" s="146"/>
      <c r="Q16" s="146"/>
      <c r="R16" s="64"/>
      <c r="S16" s="64"/>
      <c r="T16" s="64"/>
      <c r="U16" s="64"/>
      <c r="V16" s="64"/>
      <c r="W16" s="64"/>
      <c r="X16" s="64"/>
      <c r="Y16" s="64"/>
      <c r="Z16" s="64"/>
      <c r="AA16" s="65"/>
      <c r="AB16" s="66"/>
      <c r="AC16" s="66"/>
      <c r="AD16" s="67"/>
      <c r="AE16" s="67"/>
      <c r="AF16" s="67"/>
    </row>
    <row r="17" spans="1:36" x14ac:dyDescent="0.2">
      <c r="A17" s="145" t="s">
        <v>97</v>
      </c>
      <c r="B17" s="146"/>
      <c r="C17" s="146"/>
      <c r="D17" s="146"/>
      <c r="E17" s="146"/>
      <c r="F17" s="146"/>
      <c r="G17" s="146"/>
      <c r="H17" s="146">
        <v>36.015201999999995</v>
      </c>
      <c r="I17" s="146">
        <v>38.742064230293799</v>
      </c>
      <c r="J17" s="146">
        <v>43.576592889375917</v>
      </c>
      <c r="K17" s="146">
        <v>48.024653775278885</v>
      </c>
      <c r="L17" s="146">
        <v>51.048454372384391</v>
      </c>
      <c r="M17" s="146">
        <v>53.835387191243633</v>
      </c>
      <c r="N17" s="146">
        <v>54.0981834902339</v>
      </c>
      <c r="O17" s="146"/>
      <c r="P17" s="146"/>
      <c r="Q17" s="146"/>
      <c r="R17" s="64"/>
      <c r="S17" s="64"/>
      <c r="T17" s="64"/>
      <c r="U17" s="64"/>
      <c r="V17" s="64"/>
      <c r="W17" s="64"/>
      <c r="X17" s="64"/>
      <c r="Y17" s="64"/>
      <c r="Z17" s="64"/>
      <c r="AA17" s="65"/>
      <c r="AB17" s="66"/>
      <c r="AC17" s="66"/>
      <c r="AD17" s="67"/>
      <c r="AE17" s="67"/>
      <c r="AF17" s="67"/>
    </row>
    <row r="18" spans="1:36" x14ac:dyDescent="0.2">
      <c r="A18" s="145" t="s">
        <v>98</v>
      </c>
      <c r="B18" s="146"/>
      <c r="C18" s="146"/>
      <c r="D18" s="146"/>
      <c r="E18" s="146"/>
      <c r="F18" s="146"/>
      <c r="G18" s="146"/>
      <c r="H18" s="146">
        <v>36.32</v>
      </c>
      <c r="I18" s="146">
        <v>37.911379055583865</v>
      </c>
      <c r="J18" s="146">
        <v>39.393227867629385</v>
      </c>
      <c r="K18" s="146">
        <v>42.75646517304245</v>
      </c>
      <c r="L18" s="146">
        <v>46.848262588653341</v>
      </c>
      <c r="M18" s="146">
        <v>48.038501341736591</v>
      </c>
      <c r="N18" s="146">
        <v>48.253724672596483</v>
      </c>
      <c r="O18" s="146"/>
      <c r="P18" s="146"/>
      <c r="Q18" s="146"/>
      <c r="R18" s="64"/>
      <c r="S18" s="64"/>
      <c r="T18" s="64"/>
      <c r="U18" s="64"/>
      <c r="V18" s="64"/>
      <c r="W18" s="64"/>
      <c r="X18" s="64"/>
      <c r="Y18" s="64"/>
      <c r="Z18" s="64"/>
      <c r="AA18" s="65"/>
      <c r="AB18" s="66"/>
      <c r="AC18" s="66"/>
      <c r="AD18" s="67"/>
      <c r="AE18" s="67"/>
      <c r="AF18" s="67"/>
    </row>
    <row r="19" spans="1:36" x14ac:dyDescent="0.2">
      <c r="A19" s="147" t="s">
        <v>241</v>
      </c>
      <c r="B19" s="146"/>
      <c r="C19" s="146"/>
      <c r="D19" s="146"/>
      <c r="E19" s="146"/>
      <c r="F19" s="146"/>
      <c r="G19" s="146"/>
      <c r="H19" s="146"/>
      <c r="I19" s="146">
        <v>36.961000000000006</v>
      </c>
      <c r="J19" s="146">
        <v>40.880812510197508</v>
      </c>
      <c r="K19" s="146">
        <v>42.64915025941859</v>
      </c>
      <c r="L19" s="146">
        <v>43.994212623405915</v>
      </c>
      <c r="M19" s="146">
        <v>44.117162725911911</v>
      </c>
      <c r="N19" s="146">
        <v>44.507169096993728</v>
      </c>
      <c r="O19" s="146">
        <v>47.713165484648769</v>
      </c>
      <c r="P19" s="146"/>
      <c r="Q19" s="146"/>
      <c r="R19" s="64"/>
      <c r="S19" s="64"/>
      <c r="T19" s="64"/>
      <c r="U19" s="64"/>
      <c r="V19" s="64"/>
      <c r="W19" s="64"/>
      <c r="X19" s="64"/>
      <c r="Y19" s="64"/>
      <c r="Z19" s="64"/>
      <c r="AA19" s="65"/>
      <c r="AB19" s="66"/>
      <c r="AC19" s="66"/>
      <c r="AD19" s="67"/>
      <c r="AE19" s="67"/>
      <c r="AF19" s="67"/>
    </row>
    <row r="20" spans="1:36" x14ac:dyDescent="0.2">
      <c r="A20" s="145" t="s">
        <v>436</v>
      </c>
      <c r="B20" s="148"/>
      <c r="C20" s="146"/>
      <c r="D20" s="146"/>
      <c r="E20" s="146"/>
      <c r="F20" s="146"/>
      <c r="G20" s="146"/>
      <c r="H20" s="146"/>
      <c r="I20" s="146">
        <v>37.487000000000009</v>
      </c>
      <c r="J20" s="146">
        <v>40.486030480618595</v>
      </c>
      <c r="K20" s="146">
        <v>46.063498733040198</v>
      </c>
      <c r="L20" s="146">
        <v>43.755410334257412</v>
      </c>
      <c r="M20" s="146">
        <v>44.983245539217421</v>
      </c>
      <c r="N20" s="146">
        <v>45.885116592338377</v>
      </c>
      <c r="O20" s="146">
        <v>49.008459693115341</v>
      </c>
      <c r="P20" s="146"/>
      <c r="Q20" s="146"/>
      <c r="R20" s="64"/>
      <c r="S20" s="64"/>
      <c r="T20" s="64"/>
      <c r="U20" s="64"/>
      <c r="V20" s="64"/>
      <c r="W20" s="64"/>
      <c r="X20" s="64"/>
      <c r="Y20" s="64"/>
      <c r="Z20" s="64"/>
      <c r="AA20" s="64"/>
      <c r="AB20" s="64"/>
      <c r="AC20" s="64"/>
      <c r="AD20" s="64"/>
      <c r="AE20" s="65"/>
      <c r="AF20" s="66"/>
      <c r="AG20" s="66"/>
      <c r="AH20" s="67"/>
      <c r="AI20" s="67"/>
      <c r="AJ20" s="67"/>
    </row>
    <row r="21" spans="1:36" x14ac:dyDescent="0.2">
      <c r="A21" s="145" t="s">
        <v>444</v>
      </c>
      <c r="B21" s="148"/>
      <c r="C21" s="146"/>
      <c r="D21" s="146"/>
      <c r="E21" s="146"/>
      <c r="F21" s="146"/>
      <c r="G21" s="146"/>
      <c r="H21" s="146"/>
      <c r="I21" s="146"/>
      <c r="J21" s="149">
        <v>40.15</v>
      </c>
      <c r="K21" s="149">
        <v>44.477127246516332</v>
      </c>
      <c r="L21" s="149">
        <v>41.33270773423115</v>
      </c>
      <c r="M21" s="149">
        <v>41.545783997222955</v>
      </c>
      <c r="N21" s="149">
        <v>42.054665359577953</v>
      </c>
      <c r="O21" s="149">
        <v>43.956238431590656</v>
      </c>
      <c r="P21" s="149">
        <v>46.104593705436805</v>
      </c>
      <c r="Q21" s="146"/>
      <c r="R21" s="64"/>
      <c r="S21" s="64"/>
      <c r="T21" s="64"/>
      <c r="U21" s="64"/>
      <c r="V21" s="64"/>
      <c r="W21" s="64"/>
      <c r="X21" s="64"/>
      <c r="Y21" s="64"/>
      <c r="Z21" s="64"/>
      <c r="AA21" s="64"/>
      <c r="AB21" s="64"/>
      <c r="AC21" s="64"/>
      <c r="AD21" s="64"/>
      <c r="AE21" s="65"/>
      <c r="AF21" s="66"/>
      <c r="AG21" s="66"/>
      <c r="AH21" s="67"/>
      <c r="AI21" s="67"/>
      <c r="AJ21" s="67"/>
    </row>
    <row r="22" spans="1:36" x14ac:dyDescent="0.2">
      <c r="A22" s="147" t="s">
        <v>520</v>
      </c>
      <c r="B22" s="148"/>
      <c r="C22" s="146"/>
      <c r="D22" s="146"/>
      <c r="E22" s="146"/>
      <c r="F22" s="146"/>
      <c r="G22" s="146"/>
      <c r="H22" s="146"/>
      <c r="I22" s="146"/>
      <c r="J22" s="146">
        <v>40.153999999999996</v>
      </c>
      <c r="K22" s="146">
        <v>44.401388865666554</v>
      </c>
      <c r="L22" s="146">
        <v>43.210600245258455</v>
      </c>
      <c r="M22" s="146">
        <v>43.827983531740379</v>
      </c>
      <c r="N22" s="146">
        <v>44.707879377563771</v>
      </c>
      <c r="O22" s="146">
        <v>46.644485303094143</v>
      </c>
      <c r="P22" s="146">
        <v>48.511148673178248</v>
      </c>
      <c r="Q22" s="146"/>
      <c r="R22" s="64"/>
      <c r="S22" s="64"/>
      <c r="T22" s="64"/>
      <c r="U22" s="64"/>
      <c r="V22" s="64"/>
      <c r="W22" s="64"/>
      <c r="X22" s="64"/>
      <c r="Y22" s="64"/>
      <c r="Z22" s="64"/>
      <c r="AA22" s="64"/>
      <c r="AB22" s="64"/>
      <c r="AC22" s="64"/>
      <c r="AD22" s="64"/>
      <c r="AE22" s="65"/>
      <c r="AF22" s="66"/>
      <c r="AG22" s="66"/>
      <c r="AH22" s="67"/>
      <c r="AI22" s="67"/>
      <c r="AJ22" s="67"/>
    </row>
    <row r="23" spans="1:36" x14ac:dyDescent="0.2">
      <c r="A23" s="147" t="s">
        <v>532</v>
      </c>
      <c r="B23" s="148"/>
      <c r="C23" s="146"/>
      <c r="D23" s="146"/>
      <c r="E23" s="146"/>
      <c r="F23" s="146"/>
      <c r="G23" s="146"/>
      <c r="H23" s="146"/>
      <c r="I23" s="146"/>
      <c r="J23" s="150"/>
      <c r="K23" s="146">
        <v>44.798000000000002</v>
      </c>
      <c r="L23" s="146">
        <v>41.159488640592031</v>
      </c>
      <c r="M23" s="146">
        <v>43.453455288925106</v>
      </c>
      <c r="N23" s="146">
        <v>44.401147176180793</v>
      </c>
      <c r="O23" s="146">
        <v>45.848312866624042</v>
      </c>
      <c r="P23" s="146">
        <v>47.182351685474011</v>
      </c>
      <c r="Q23" s="146">
        <v>48.29735658106361</v>
      </c>
      <c r="R23" s="64"/>
      <c r="S23" s="64"/>
      <c r="T23" s="64"/>
      <c r="U23" s="64"/>
      <c r="V23" s="64"/>
      <c r="W23" s="64"/>
      <c r="X23" s="64"/>
      <c r="Y23" s="64"/>
      <c r="Z23" s="64"/>
      <c r="AA23" s="64"/>
      <c r="AB23" s="64"/>
      <c r="AC23" s="64"/>
      <c r="AD23" s="64"/>
      <c r="AE23" s="65"/>
      <c r="AF23" s="66"/>
      <c r="AG23" s="66"/>
      <c r="AH23" s="67"/>
      <c r="AI23" s="67"/>
      <c r="AJ23" s="67"/>
    </row>
    <row r="24" spans="1:36" x14ac:dyDescent="0.2">
      <c r="A24" s="147" t="s">
        <v>547</v>
      </c>
      <c r="B24" s="148"/>
      <c r="C24" s="146"/>
      <c r="D24" s="146"/>
      <c r="E24" s="146"/>
      <c r="F24" s="146"/>
      <c r="G24" s="146"/>
      <c r="H24" s="146"/>
      <c r="I24" s="146"/>
      <c r="J24" s="150"/>
      <c r="K24" s="146">
        <v>44.898999999999994</v>
      </c>
      <c r="L24" s="146">
        <v>38.379027643255725</v>
      </c>
      <c r="M24" s="146">
        <v>41.558309835950361</v>
      </c>
      <c r="N24" s="146">
        <v>40.271149433891907</v>
      </c>
      <c r="O24" s="146">
        <v>41.70767944401409</v>
      </c>
      <c r="P24" s="146">
        <v>42.98687910267023</v>
      </c>
      <c r="Q24" s="146">
        <v>43.767997388192406</v>
      </c>
      <c r="R24" s="64"/>
      <c r="S24" s="64"/>
      <c r="T24" s="64"/>
      <c r="U24" s="64"/>
      <c r="V24" s="64"/>
      <c r="W24" s="64"/>
      <c r="X24" s="64"/>
      <c r="Y24" s="64"/>
      <c r="Z24" s="64"/>
      <c r="AA24" s="64"/>
      <c r="AB24" s="64"/>
      <c r="AC24" s="64"/>
      <c r="AD24" s="64"/>
      <c r="AE24" s="65"/>
      <c r="AF24" s="66"/>
      <c r="AG24" s="66"/>
      <c r="AH24" s="67"/>
      <c r="AI24" s="67"/>
      <c r="AJ24" s="67"/>
    </row>
    <row r="25" spans="1:36" x14ac:dyDescent="0.2">
      <c r="A25" s="147" t="s">
        <v>555</v>
      </c>
      <c r="B25" s="148"/>
      <c r="C25" s="146"/>
      <c r="D25" s="146"/>
      <c r="E25" s="146"/>
      <c r="F25" s="146"/>
      <c r="G25" s="146"/>
      <c r="H25" s="146"/>
      <c r="I25" s="146"/>
      <c r="J25" s="150"/>
      <c r="L25" s="146">
        <v>56.56</v>
      </c>
      <c r="M25" s="146">
        <v>58.477346954983304</v>
      </c>
      <c r="N25" s="146">
        <v>55.711533985107486</v>
      </c>
      <c r="O25" s="146">
        <v>60.073533828194464</v>
      </c>
      <c r="P25" s="146">
        <v>61.170022853485946</v>
      </c>
      <c r="Q25" s="146">
        <v>61.698636793820683</v>
      </c>
      <c r="R25" s="146">
        <v>62.342816169929932</v>
      </c>
      <c r="S25" s="64"/>
      <c r="T25" s="64"/>
      <c r="U25" s="64"/>
      <c r="V25" s="64"/>
      <c r="W25" s="64"/>
      <c r="X25" s="64"/>
      <c r="Y25" s="64"/>
      <c r="Z25" s="64"/>
      <c r="AA25" s="64"/>
      <c r="AB25" s="64"/>
      <c r="AC25" s="64"/>
      <c r="AD25" s="64"/>
      <c r="AE25" s="65"/>
      <c r="AF25" s="66"/>
      <c r="AG25" s="66"/>
      <c r="AH25" s="67"/>
      <c r="AI25" s="67"/>
      <c r="AJ25" s="67"/>
    </row>
    <row r="26" spans="1:36" x14ac:dyDescent="0.2">
      <c r="A26" s="147" t="s">
        <v>578</v>
      </c>
      <c r="B26" s="148"/>
      <c r="C26" s="146"/>
      <c r="D26" s="146"/>
      <c r="E26" s="146"/>
      <c r="F26" s="146"/>
      <c r="G26" s="146"/>
      <c r="H26" s="146"/>
      <c r="I26" s="146"/>
      <c r="J26" s="150"/>
      <c r="L26" s="146"/>
      <c r="M26" s="146">
        <v>54.837000000000003</v>
      </c>
      <c r="N26" s="146">
        <v>42.783054568941282</v>
      </c>
      <c r="O26" s="146">
        <v>37.864870988555225</v>
      </c>
      <c r="P26" s="146">
        <v>42.431675948642116</v>
      </c>
      <c r="Q26" s="146">
        <v>47.849775986667126</v>
      </c>
      <c r="R26" s="146">
        <v>50.74624030083092</v>
      </c>
      <c r="S26" s="146">
        <v>53.605109275358899</v>
      </c>
      <c r="T26" s="64"/>
      <c r="U26" s="64"/>
      <c r="V26" s="64"/>
      <c r="W26" s="64"/>
      <c r="X26" s="64"/>
      <c r="Y26" s="64"/>
      <c r="Z26" s="64"/>
      <c r="AA26" s="64"/>
      <c r="AB26" s="64"/>
      <c r="AC26" s="64"/>
      <c r="AD26" s="64"/>
      <c r="AE26" s="65"/>
      <c r="AF26" s="66"/>
      <c r="AG26" s="66"/>
      <c r="AH26" s="67"/>
      <c r="AI26" s="67"/>
      <c r="AJ26" s="67"/>
    </row>
    <row r="27" spans="1:36" x14ac:dyDescent="0.2">
      <c r="A27" s="147" t="s">
        <v>581</v>
      </c>
      <c r="B27" s="148"/>
      <c r="C27" s="146"/>
      <c r="D27" s="146"/>
      <c r="E27" s="146"/>
      <c r="F27" s="146"/>
      <c r="G27" s="146"/>
      <c r="H27" s="146"/>
      <c r="I27" s="146"/>
      <c r="J27" s="150"/>
      <c r="L27" s="146"/>
      <c r="M27" s="146">
        <v>54.787999999999997</v>
      </c>
      <c r="N27" s="146">
        <v>43.119080144279863</v>
      </c>
      <c r="O27" s="146">
        <v>45.063660559008909</v>
      </c>
      <c r="P27" s="146">
        <v>45.780131669204557</v>
      </c>
      <c r="Q27" s="146">
        <v>50.014242004024396</v>
      </c>
      <c r="R27" s="146">
        <v>54.576904384805573</v>
      </c>
      <c r="S27" s="146">
        <v>58.297528716597739</v>
      </c>
      <c r="T27" s="64"/>
      <c r="U27" s="64"/>
      <c r="V27" s="64"/>
      <c r="W27" s="64"/>
      <c r="X27" s="64"/>
      <c r="Y27" s="64"/>
      <c r="Z27" s="64"/>
      <c r="AA27" s="64"/>
      <c r="AB27" s="64"/>
      <c r="AC27" s="64"/>
      <c r="AD27" s="64"/>
      <c r="AE27" s="65"/>
      <c r="AF27" s="66"/>
      <c r="AG27" s="66"/>
      <c r="AH27" s="67"/>
      <c r="AI27" s="67"/>
      <c r="AJ27" s="67"/>
    </row>
    <row r="28" spans="1:36" x14ac:dyDescent="0.2">
      <c r="A28" s="147" t="s">
        <v>584</v>
      </c>
      <c r="B28" s="148"/>
      <c r="C28" s="146"/>
      <c r="D28" s="146"/>
      <c r="E28" s="146"/>
      <c r="F28" s="146"/>
      <c r="G28" s="146"/>
      <c r="H28" s="146"/>
      <c r="I28" s="146"/>
      <c r="J28" s="150"/>
      <c r="L28" s="146"/>
      <c r="M28" s="146"/>
      <c r="N28" s="146">
        <v>42.76</v>
      </c>
      <c r="O28" s="146">
        <v>60.380588382132188</v>
      </c>
      <c r="P28" s="146">
        <v>61.459881558947636</v>
      </c>
      <c r="Q28" s="146">
        <v>59.479593956248088</v>
      </c>
      <c r="R28" s="146">
        <v>58.941869850030685</v>
      </c>
      <c r="S28" s="146">
        <v>61.025593035721073</v>
      </c>
      <c r="T28" s="146">
        <v>63.233113102049373</v>
      </c>
      <c r="U28" s="64"/>
      <c r="V28" s="64"/>
      <c r="W28" s="64"/>
      <c r="X28" s="64"/>
      <c r="Y28" s="64"/>
      <c r="Z28" s="64"/>
      <c r="AA28" s="64"/>
      <c r="AB28" s="64"/>
      <c r="AC28" s="64"/>
      <c r="AD28" s="64"/>
      <c r="AE28" s="65"/>
      <c r="AF28" s="66"/>
      <c r="AG28" s="66"/>
      <c r="AH28" s="67"/>
      <c r="AI28" s="67"/>
      <c r="AJ28" s="67"/>
    </row>
    <row r="29" spans="1:36" x14ac:dyDescent="0.2">
      <c r="A29" s="147" t="s">
        <v>595</v>
      </c>
      <c r="B29" s="148"/>
      <c r="C29" s="146"/>
      <c r="D29" s="146"/>
      <c r="E29" s="146"/>
      <c r="F29" s="146"/>
      <c r="G29" s="146"/>
      <c r="H29" s="146"/>
      <c r="I29" s="146"/>
      <c r="J29" s="150"/>
      <c r="L29" s="146"/>
      <c r="M29" s="146"/>
      <c r="N29" s="146">
        <v>42.014000000000003</v>
      </c>
      <c r="O29" s="146">
        <v>73.533781096365686</v>
      </c>
      <c r="P29" s="146">
        <v>103.72372881142527</v>
      </c>
      <c r="Q29" s="146">
        <v>72.24412560744284</v>
      </c>
      <c r="R29" s="146">
        <v>69.187392002891571</v>
      </c>
      <c r="S29" s="146">
        <v>70.26836969583654</v>
      </c>
      <c r="T29" s="146">
        <v>71.588582251664491</v>
      </c>
      <c r="U29" s="64"/>
      <c r="V29" s="64"/>
      <c r="W29" s="64"/>
      <c r="X29" s="64"/>
      <c r="Y29" s="64"/>
      <c r="Z29" s="64"/>
      <c r="AA29" s="64"/>
      <c r="AB29" s="64"/>
      <c r="AC29" s="64"/>
      <c r="AD29" s="64"/>
      <c r="AE29" s="65"/>
      <c r="AF29" s="66"/>
      <c r="AG29" s="66"/>
      <c r="AH29" s="67"/>
      <c r="AI29" s="67"/>
      <c r="AJ29" s="67"/>
    </row>
    <row r="30" spans="1:36" x14ac:dyDescent="0.2">
      <c r="A30" s="147" t="s">
        <v>605</v>
      </c>
      <c r="B30" s="148"/>
      <c r="C30" s="146"/>
      <c r="D30" s="146"/>
      <c r="E30" s="146"/>
      <c r="F30" s="146"/>
      <c r="G30" s="146"/>
      <c r="H30" s="146"/>
      <c r="I30" s="146"/>
      <c r="J30" s="150"/>
      <c r="L30" s="146"/>
      <c r="M30" s="146"/>
      <c r="N30" s="146"/>
      <c r="O30" s="146">
        <v>73.185999999999993</v>
      </c>
      <c r="P30" s="146">
        <v>140.81659668036778</v>
      </c>
      <c r="Q30" s="146">
        <v>129.71833997949372</v>
      </c>
      <c r="R30" s="146">
        <v>104.54559095956787</v>
      </c>
      <c r="S30" s="146">
        <v>100.02956129213111</v>
      </c>
      <c r="T30" s="146">
        <v>119.30603192687869</v>
      </c>
      <c r="U30" s="146">
        <v>126.72142307671642</v>
      </c>
      <c r="V30" s="64"/>
      <c r="W30" s="64"/>
      <c r="X30" s="64"/>
      <c r="Y30" s="64"/>
      <c r="Z30" s="64"/>
      <c r="AA30" s="64"/>
      <c r="AB30" s="64"/>
      <c r="AC30" s="64"/>
      <c r="AD30" s="64"/>
      <c r="AE30" s="65"/>
      <c r="AF30" s="66"/>
      <c r="AG30" s="66"/>
      <c r="AH30" s="67"/>
      <c r="AI30" s="67"/>
      <c r="AJ30" s="67"/>
    </row>
    <row r="31" spans="1:36" x14ac:dyDescent="0.2">
      <c r="A31" s="145"/>
      <c r="B31" s="148"/>
      <c r="C31" s="146"/>
      <c r="D31" s="146"/>
      <c r="E31" s="146"/>
      <c r="F31" s="146"/>
      <c r="G31" s="146"/>
      <c r="H31" s="146"/>
      <c r="I31" s="146"/>
      <c r="J31" s="146"/>
      <c r="K31" s="146"/>
      <c r="L31" s="146"/>
      <c r="M31" s="146"/>
      <c r="N31" s="146"/>
      <c r="O31" s="146"/>
      <c r="P31" s="146"/>
      <c r="Q31" s="146"/>
      <c r="R31" s="64"/>
      <c r="S31" s="64"/>
      <c r="T31" s="64"/>
      <c r="U31" s="64"/>
      <c r="V31" s="64"/>
      <c r="W31" s="64"/>
      <c r="X31" s="64"/>
      <c r="Y31" s="64"/>
      <c r="Z31" s="64"/>
      <c r="AA31" s="64"/>
      <c r="AB31" s="64"/>
      <c r="AC31" s="64"/>
      <c r="AD31" s="64"/>
      <c r="AE31" s="65"/>
      <c r="AF31" s="66"/>
      <c r="AG31" s="66"/>
      <c r="AH31" s="67"/>
      <c r="AI31" s="67"/>
      <c r="AJ31" s="67"/>
    </row>
    <row r="32" spans="1:36" s="74" customFormat="1" x14ac:dyDescent="0.2">
      <c r="A32" s="145" t="s">
        <v>287</v>
      </c>
      <c r="B32" s="146">
        <v>34.293999999999997</v>
      </c>
      <c r="C32" s="146">
        <v>29.210999999999999</v>
      </c>
      <c r="D32" s="146">
        <v>42.256999999999998</v>
      </c>
      <c r="E32" s="146">
        <v>44.58</v>
      </c>
      <c r="F32" s="146">
        <v>40.624000000000002</v>
      </c>
      <c r="G32" s="146">
        <v>40.107999999999997</v>
      </c>
      <c r="H32" s="146">
        <v>37.417999999999999</v>
      </c>
      <c r="I32" s="146">
        <v>38.006</v>
      </c>
      <c r="J32" s="146">
        <v>40.154000000000003</v>
      </c>
      <c r="K32" s="146">
        <v>44.899000000000001</v>
      </c>
      <c r="L32" s="146">
        <v>56.56</v>
      </c>
      <c r="M32" s="146">
        <v>54.837000000000003</v>
      </c>
      <c r="N32" s="146">
        <v>42.76</v>
      </c>
      <c r="O32" s="146">
        <f>O30</f>
        <v>73.185999999999993</v>
      </c>
      <c r="P32" s="152"/>
      <c r="Q32" s="151"/>
      <c r="R32" s="70"/>
      <c r="S32" s="70"/>
      <c r="T32" s="70"/>
      <c r="U32" s="70"/>
      <c r="V32" s="70"/>
      <c r="W32" s="70"/>
      <c r="X32" s="70"/>
      <c r="Y32" s="70"/>
      <c r="Z32" s="70"/>
      <c r="AA32" s="70"/>
      <c r="AB32" s="70"/>
      <c r="AC32" s="70"/>
      <c r="AD32" s="70"/>
      <c r="AE32" s="71"/>
      <c r="AF32" s="72"/>
      <c r="AG32" s="72"/>
      <c r="AH32" s="73"/>
      <c r="AI32" s="73"/>
      <c r="AJ32" s="73"/>
    </row>
    <row r="33" spans="1:36" x14ac:dyDescent="0.2">
      <c r="A33" s="153" t="s">
        <v>288</v>
      </c>
      <c r="B33" s="148"/>
      <c r="C33" s="146"/>
      <c r="D33" s="146"/>
      <c r="E33" s="146"/>
      <c r="F33" s="146"/>
      <c r="G33" s="146"/>
      <c r="H33" s="146"/>
      <c r="I33" s="146"/>
      <c r="J33" s="146"/>
      <c r="K33" s="146"/>
      <c r="L33" s="146"/>
      <c r="M33" s="146"/>
      <c r="N33" s="146"/>
      <c r="O33" s="146"/>
      <c r="P33" s="146"/>
      <c r="Q33" s="146"/>
      <c r="R33" s="64"/>
      <c r="S33" s="64"/>
      <c r="T33" s="64"/>
      <c r="U33" s="64"/>
      <c r="V33" s="64"/>
      <c r="W33" s="64"/>
      <c r="X33" s="64"/>
      <c r="Y33" s="64"/>
      <c r="Z33" s="64"/>
      <c r="AA33" s="64"/>
      <c r="AB33" s="64"/>
      <c r="AC33" s="64"/>
      <c r="AD33" s="64"/>
      <c r="AE33" s="65"/>
      <c r="AF33" s="66"/>
      <c r="AG33" s="66"/>
      <c r="AH33" s="67"/>
      <c r="AI33" s="67"/>
      <c r="AJ33" s="67"/>
    </row>
    <row r="34" spans="1:36" x14ac:dyDescent="0.2">
      <c r="A34" s="100"/>
      <c r="B34" s="65"/>
      <c r="C34" s="64"/>
      <c r="D34" s="64"/>
      <c r="E34" s="64"/>
      <c r="F34" s="64"/>
      <c r="G34" s="64"/>
      <c r="H34" s="64"/>
      <c r="I34" s="64"/>
      <c r="J34" s="64"/>
      <c r="K34" s="64"/>
      <c r="L34" s="64"/>
      <c r="M34" s="75"/>
      <c r="N34" s="64"/>
      <c r="O34" s="75"/>
      <c r="P34" s="75"/>
      <c r="Q34" s="75"/>
      <c r="R34" s="64"/>
      <c r="S34" s="64"/>
      <c r="T34" s="64"/>
      <c r="U34" s="64"/>
      <c r="V34" s="64"/>
      <c r="W34" s="64"/>
      <c r="X34" s="64"/>
      <c r="Y34" s="64"/>
      <c r="Z34" s="64"/>
      <c r="AA34" s="64"/>
      <c r="AB34" s="64"/>
      <c r="AC34" s="64"/>
      <c r="AD34" s="64"/>
      <c r="AE34" s="65"/>
      <c r="AF34" s="66"/>
      <c r="AG34" s="66"/>
      <c r="AH34" s="67"/>
      <c r="AI34" s="67"/>
      <c r="AJ34" s="67"/>
    </row>
    <row r="35" spans="1:36" s="238" customFormat="1" ht="11.25" x14ac:dyDescent="0.2">
      <c r="A35" s="226" t="s">
        <v>566</v>
      </c>
      <c r="B35" s="233"/>
      <c r="C35" s="234"/>
      <c r="D35" s="234"/>
      <c r="E35" s="234"/>
      <c r="F35" s="234"/>
      <c r="G35" s="234"/>
      <c r="H35" s="234"/>
      <c r="I35" s="234"/>
      <c r="J35" s="234"/>
      <c r="K35" s="235">
        <v>39.345999999999997</v>
      </c>
      <c r="L35" s="235">
        <v>44.116999999999997</v>
      </c>
      <c r="M35" s="235">
        <v>37.478112698301665</v>
      </c>
      <c r="N35" s="235">
        <v>40.644742295212062</v>
      </c>
      <c r="O35" s="235">
        <v>39.344152575383191</v>
      </c>
      <c r="P35" s="235">
        <v>40.765925996489848</v>
      </c>
      <c r="Q35" s="235">
        <v>42.029031567985186</v>
      </c>
      <c r="R35" s="234"/>
      <c r="S35" s="234"/>
      <c r="T35" s="234"/>
      <c r="U35" s="234"/>
      <c r="V35" s="234"/>
      <c r="W35" s="234"/>
      <c r="X35" s="234"/>
      <c r="Y35" s="234"/>
      <c r="Z35" s="234"/>
      <c r="AA35" s="234"/>
      <c r="AB35" s="234"/>
      <c r="AC35" s="234"/>
      <c r="AD35" s="234"/>
      <c r="AE35" s="233"/>
      <c r="AF35" s="236"/>
      <c r="AG35" s="236"/>
      <c r="AH35" s="237"/>
      <c r="AI35" s="237"/>
      <c r="AJ35" s="237"/>
    </row>
    <row r="36" spans="1:36" s="238" customFormat="1" ht="11.25" x14ac:dyDescent="0.2">
      <c r="A36" s="226" t="s">
        <v>568</v>
      </c>
      <c r="B36" s="233"/>
      <c r="C36" s="234"/>
      <c r="D36" s="234"/>
      <c r="E36" s="234"/>
      <c r="F36" s="234"/>
      <c r="G36" s="234"/>
      <c r="H36" s="234"/>
      <c r="I36" s="234"/>
      <c r="J36" s="234"/>
      <c r="K36" s="234"/>
      <c r="L36" s="235">
        <v>56.56</v>
      </c>
      <c r="M36" s="235">
        <v>58.268616793749047</v>
      </c>
      <c r="N36" s="235">
        <v>55.700846777692604</v>
      </c>
      <c r="O36" s="235">
        <v>60.0622641917507</v>
      </c>
      <c r="P36" s="235">
        <v>61.159658045794338</v>
      </c>
      <c r="Q36" s="235">
        <v>61.688892480084888</v>
      </c>
      <c r="R36" s="235">
        <v>62.330363518816064</v>
      </c>
      <c r="S36" s="234"/>
      <c r="T36" s="234"/>
      <c r="U36" s="234"/>
      <c r="V36" s="234"/>
      <c r="W36" s="234"/>
      <c r="X36" s="234"/>
      <c r="Y36" s="234"/>
      <c r="Z36" s="234"/>
      <c r="AA36" s="234"/>
      <c r="AB36" s="234"/>
      <c r="AC36" s="234"/>
      <c r="AD36" s="234"/>
      <c r="AE36" s="233"/>
      <c r="AF36" s="236"/>
      <c r="AG36" s="236"/>
      <c r="AH36" s="237"/>
      <c r="AI36" s="237"/>
      <c r="AJ36" s="237"/>
    </row>
    <row r="37" spans="1:36" x14ac:dyDescent="0.2">
      <c r="A37" s="100"/>
      <c r="B37" s="65"/>
      <c r="C37" s="64"/>
      <c r="D37" s="64"/>
      <c r="E37" s="64"/>
      <c r="F37" s="64"/>
      <c r="G37" s="64"/>
      <c r="H37" s="64"/>
      <c r="I37" s="64"/>
      <c r="J37" s="64"/>
      <c r="K37" s="64"/>
      <c r="L37" s="64"/>
      <c r="M37" s="75"/>
      <c r="N37" s="64"/>
      <c r="O37" s="75"/>
      <c r="P37" s="75"/>
      <c r="Q37" s="75"/>
      <c r="R37" s="75"/>
      <c r="S37" s="75"/>
      <c r="T37" s="64"/>
      <c r="U37" s="64"/>
      <c r="V37" s="64"/>
      <c r="W37" s="64"/>
      <c r="X37" s="64"/>
      <c r="Y37" s="64"/>
      <c r="Z37" s="64"/>
      <c r="AA37" s="64"/>
      <c r="AB37" s="64"/>
      <c r="AC37" s="64"/>
      <c r="AD37" s="64"/>
      <c r="AE37" s="65"/>
      <c r="AF37" s="66"/>
      <c r="AG37" s="66"/>
      <c r="AH37" s="67"/>
      <c r="AI37" s="67"/>
      <c r="AJ37" s="67"/>
    </row>
    <row r="38" spans="1:36" x14ac:dyDescent="0.2">
      <c r="A38" s="100"/>
      <c r="B38" s="64"/>
      <c r="C38" s="64"/>
      <c r="D38" s="64"/>
      <c r="E38" s="64"/>
      <c r="F38" s="64"/>
      <c r="G38" s="64"/>
      <c r="H38" s="64"/>
      <c r="I38" s="64"/>
      <c r="J38" s="64"/>
      <c r="K38" s="64"/>
      <c r="L38" s="64"/>
      <c r="M38" s="64"/>
      <c r="N38" s="64"/>
      <c r="O38" s="64"/>
      <c r="P38" s="75"/>
      <c r="Q38" s="64"/>
      <c r="R38" s="64"/>
      <c r="S38" s="64"/>
      <c r="T38" s="64"/>
      <c r="U38" s="64"/>
      <c r="V38" s="64"/>
      <c r="W38" s="64"/>
      <c r="X38" s="64"/>
      <c r="Y38" s="64"/>
      <c r="Z38" s="64"/>
      <c r="AA38" s="64"/>
      <c r="AB38" s="64"/>
      <c r="AC38" s="64"/>
      <c r="AD38" s="64"/>
      <c r="AE38" s="65"/>
      <c r="AF38" s="66"/>
      <c r="AG38" s="66"/>
      <c r="AH38" s="67"/>
      <c r="AI38" s="67"/>
      <c r="AJ38" s="67"/>
    </row>
    <row r="39" spans="1:36" x14ac:dyDescent="0.2">
      <c r="A39" s="100"/>
      <c r="B39" s="64"/>
      <c r="C39" s="64"/>
      <c r="D39" s="64"/>
      <c r="E39" s="64"/>
      <c r="F39" s="64"/>
      <c r="G39" s="64"/>
      <c r="H39" s="64"/>
      <c r="I39" s="64"/>
      <c r="J39" s="64"/>
      <c r="K39" s="64"/>
      <c r="L39" s="64"/>
      <c r="M39" s="64"/>
      <c r="N39" s="64"/>
      <c r="O39" s="75"/>
      <c r="P39" s="64"/>
      <c r="Q39" s="75"/>
      <c r="R39" s="75"/>
      <c r="S39" s="75"/>
      <c r="T39" s="75"/>
      <c r="U39" s="64"/>
      <c r="V39" s="64"/>
      <c r="W39" s="64"/>
      <c r="X39" s="64"/>
      <c r="Y39" s="64"/>
      <c r="Z39" s="64"/>
      <c r="AA39" s="64"/>
      <c r="AB39" s="64"/>
      <c r="AC39" s="64"/>
      <c r="AD39" s="64"/>
      <c r="AE39" s="65"/>
      <c r="AF39" s="66"/>
      <c r="AG39" s="66"/>
      <c r="AH39" s="67"/>
      <c r="AI39" s="67"/>
      <c r="AJ39" s="67"/>
    </row>
    <row r="40" spans="1:36" x14ac:dyDescent="0.2">
      <c r="A40" s="100"/>
      <c r="B40" s="65"/>
      <c r="C40" s="64"/>
      <c r="D40" s="64"/>
      <c r="E40" s="64"/>
      <c r="F40" s="64"/>
      <c r="G40" s="64"/>
      <c r="H40" s="64"/>
      <c r="I40" s="64"/>
      <c r="J40" s="64"/>
      <c r="K40" s="64"/>
      <c r="L40" s="64"/>
      <c r="M40" s="64"/>
      <c r="N40" s="64"/>
      <c r="O40" s="64"/>
      <c r="P40" s="64"/>
      <c r="Q40" s="75"/>
      <c r="R40" s="64"/>
      <c r="S40" s="64"/>
      <c r="T40" s="64"/>
      <c r="U40" s="64"/>
      <c r="V40" s="64"/>
      <c r="W40" s="64"/>
      <c r="X40" s="64"/>
      <c r="Y40" s="64"/>
      <c r="Z40" s="64"/>
      <c r="AA40" s="64"/>
      <c r="AB40" s="64"/>
      <c r="AC40" s="64"/>
      <c r="AD40" s="64"/>
      <c r="AE40" s="65"/>
      <c r="AF40" s="66"/>
      <c r="AG40" s="66"/>
      <c r="AH40" s="67"/>
      <c r="AI40" s="67"/>
      <c r="AJ40" s="67"/>
    </row>
    <row r="41" spans="1:36" x14ac:dyDescent="0.2">
      <c r="A41" s="100"/>
      <c r="B41" s="65"/>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5"/>
      <c r="AF41" s="66"/>
      <c r="AG41" s="66"/>
      <c r="AH41" s="67"/>
      <c r="AI41" s="67"/>
      <c r="AJ41" s="67"/>
    </row>
    <row r="42" spans="1:36" x14ac:dyDescent="0.2">
      <c r="A42" s="100"/>
      <c r="B42" s="65"/>
      <c r="C42" s="64"/>
      <c r="D42" s="64"/>
      <c r="E42" s="64"/>
      <c r="F42" s="64"/>
      <c r="G42" s="64"/>
      <c r="H42" s="64"/>
      <c r="I42" s="64"/>
      <c r="J42" s="64"/>
      <c r="K42" s="64"/>
      <c r="L42" s="64"/>
      <c r="M42" s="64"/>
      <c r="N42" s="64"/>
      <c r="O42" s="64"/>
      <c r="P42" s="64"/>
      <c r="Q42" s="75"/>
      <c r="R42" s="64"/>
      <c r="S42" s="75"/>
      <c r="T42" s="64"/>
      <c r="U42" s="64"/>
      <c r="V42" s="64"/>
      <c r="W42" s="64"/>
      <c r="X42" s="64"/>
      <c r="Y42" s="64"/>
      <c r="Z42" s="64"/>
      <c r="AA42" s="64"/>
      <c r="AB42" s="64"/>
      <c r="AC42" s="64"/>
      <c r="AD42" s="64"/>
      <c r="AE42" s="65"/>
      <c r="AF42" s="66"/>
      <c r="AG42" s="66"/>
      <c r="AH42" s="67"/>
      <c r="AI42" s="67"/>
      <c r="AJ42" s="67"/>
    </row>
    <row r="43" spans="1:36" x14ac:dyDescent="0.2">
      <c r="A43" s="100"/>
      <c r="B43" s="65"/>
      <c r="C43" s="64"/>
      <c r="D43" s="64"/>
      <c r="E43" s="64"/>
      <c r="F43" s="64"/>
      <c r="G43" s="64"/>
      <c r="H43" s="64"/>
      <c r="I43" s="64"/>
      <c r="J43" s="64"/>
      <c r="K43" s="64"/>
      <c r="L43" s="64"/>
      <c r="M43" s="64"/>
      <c r="N43" s="64"/>
      <c r="O43" s="64"/>
      <c r="P43" s="64"/>
      <c r="Q43" s="64"/>
      <c r="R43" s="64"/>
      <c r="S43" s="75"/>
      <c r="T43" s="64"/>
      <c r="U43" s="64"/>
      <c r="V43" s="64"/>
      <c r="W43" s="64"/>
      <c r="X43" s="64"/>
      <c r="Y43" s="64"/>
      <c r="Z43" s="64"/>
      <c r="AA43" s="64"/>
      <c r="AB43" s="64"/>
      <c r="AC43" s="64"/>
      <c r="AD43" s="64"/>
      <c r="AE43" s="65"/>
      <c r="AF43" s="66"/>
      <c r="AG43" s="66"/>
      <c r="AH43" s="67"/>
      <c r="AI43" s="67"/>
      <c r="AJ43" s="67"/>
    </row>
    <row r="44" spans="1:36" x14ac:dyDescent="0.2">
      <c r="A44" s="100"/>
      <c r="B44" s="65"/>
      <c r="C44" s="64"/>
      <c r="D44" s="64"/>
      <c r="E44" s="64"/>
      <c r="F44" s="64"/>
      <c r="G44" s="64"/>
      <c r="H44" s="64"/>
      <c r="I44" s="64"/>
      <c r="J44" s="64"/>
      <c r="K44" s="64"/>
      <c r="L44" s="64"/>
      <c r="M44" s="64"/>
      <c r="N44" s="64"/>
      <c r="O44" s="64"/>
      <c r="P44" s="64"/>
      <c r="Q44" s="64"/>
      <c r="R44" s="75"/>
      <c r="S44" s="64"/>
      <c r="T44" s="64"/>
      <c r="U44" s="64"/>
      <c r="V44" s="64"/>
      <c r="W44" s="64"/>
      <c r="X44" s="64"/>
      <c r="Y44" s="64"/>
      <c r="Z44" s="64"/>
      <c r="AA44" s="64"/>
      <c r="AB44" s="64"/>
      <c r="AC44" s="64"/>
      <c r="AD44" s="64"/>
      <c r="AE44" s="65"/>
      <c r="AF44" s="66"/>
      <c r="AG44" s="66"/>
      <c r="AH44" s="67"/>
      <c r="AI44" s="67"/>
      <c r="AJ44" s="67"/>
    </row>
    <row r="45" spans="1:36" x14ac:dyDescent="0.2">
      <c r="A45" s="100"/>
      <c r="B45" s="65"/>
      <c r="C45" s="64"/>
      <c r="D45" s="64"/>
      <c r="E45" s="64"/>
      <c r="F45" s="64"/>
      <c r="G45" s="64"/>
      <c r="H45" s="64"/>
      <c r="I45" s="64"/>
      <c r="J45" s="64"/>
      <c r="K45" s="64"/>
      <c r="L45" s="64"/>
      <c r="M45" s="64"/>
      <c r="N45" s="64"/>
      <c r="O45" s="64"/>
      <c r="P45" s="64"/>
      <c r="Q45" s="75"/>
      <c r="R45" s="75"/>
      <c r="S45" s="75"/>
      <c r="T45" s="64"/>
      <c r="U45" s="64"/>
      <c r="V45" s="75"/>
      <c r="W45" s="64"/>
      <c r="X45" s="64"/>
      <c r="Y45" s="64"/>
      <c r="Z45" s="64"/>
      <c r="AA45" s="64"/>
      <c r="AB45" s="64"/>
      <c r="AC45" s="64"/>
      <c r="AD45" s="76"/>
      <c r="AE45" s="77"/>
      <c r="AF45" s="78"/>
      <c r="AG45" s="78"/>
      <c r="AH45" s="67"/>
      <c r="AI45" s="67"/>
      <c r="AJ45" s="67"/>
    </row>
    <row r="46" spans="1:36" x14ac:dyDescent="0.2">
      <c r="A46" s="100"/>
      <c r="B46" s="65"/>
      <c r="C46" s="64"/>
      <c r="D46" s="64"/>
      <c r="E46" s="64"/>
      <c r="F46" s="64"/>
      <c r="G46" s="64"/>
      <c r="H46" s="64"/>
      <c r="I46" s="64"/>
      <c r="J46" s="64"/>
      <c r="K46" s="64"/>
      <c r="L46" s="64"/>
      <c r="M46" s="64"/>
      <c r="N46" s="64"/>
      <c r="O46" s="64"/>
      <c r="P46" s="64"/>
      <c r="Q46" s="64"/>
      <c r="R46" s="75"/>
      <c r="S46" s="75"/>
      <c r="T46" s="64"/>
      <c r="U46" s="64"/>
      <c r="V46" s="75"/>
      <c r="W46" s="64"/>
      <c r="X46" s="64"/>
      <c r="Y46" s="64"/>
      <c r="Z46" s="64"/>
      <c r="AA46" s="64"/>
      <c r="AB46" s="64"/>
      <c r="AC46" s="64"/>
      <c r="AD46" s="76"/>
      <c r="AE46" s="77"/>
      <c r="AF46" s="78"/>
      <c r="AG46" s="78"/>
      <c r="AH46" s="67"/>
      <c r="AI46" s="67"/>
      <c r="AJ46" s="67"/>
    </row>
    <row r="47" spans="1:36" x14ac:dyDescent="0.2">
      <c r="A47" s="100"/>
      <c r="B47" s="64"/>
      <c r="C47" s="64"/>
      <c r="D47" s="64"/>
      <c r="E47" s="64"/>
      <c r="F47" s="64"/>
      <c r="G47" s="64"/>
      <c r="H47" s="64"/>
      <c r="I47" s="64"/>
      <c r="J47" s="64"/>
      <c r="K47" s="64"/>
      <c r="L47" s="64"/>
      <c r="M47" s="64"/>
      <c r="N47" s="64"/>
      <c r="O47" s="64"/>
      <c r="P47" s="64"/>
      <c r="Q47" s="64"/>
      <c r="R47" s="75"/>
      <c r="S47" s="75"/>
      <c r="T47" s="75"/>
      <c r="U47" s="64"/>
      <c r="V47" s="64"/>
      <c r="W47" s="64"/>
      <c r="X47" s="64"/>
      <c r="Y47" s="64"/>
      <c r="Z47" s="64"/>
      <c r="AA47" s="64"/>
      <c r="AB47" s="64"/>
      <c r="AC47" s="64"/>
      <c r="AD47" s="76"/>
      <c r="AE47" s="77"/>
      <c r="AF47" s="78"/>
      <c r="AG47" s="78"/>
      <c r="AH47" s="67"/>
      <c r="AI47" s="67"/>
      <c r="AJ47" s="67"/>
    </row>
    <row r="48" spans="1:36" x14ac:dyDescent="0.2">
      <c r="A48" s="100"/>
      <c r="B48" s="64"/>
      <c r="C48" s="64"/>
      <c r="D48" s="64"/>
      <c r="E48" s="64"/>
      <c r="F48" s="64"/>
      <c r="G48" s="64"/>
      <c r="H48" s="64"/>
      <c r="I48" s="64"/>
      <c r="J48" s="64"/>
      <c r="K48" s="64"/>
      <c r="L48" s="64"/>
      <c r="M48" s="64"/>
      <c r="N48" s="64"/>
      <c r="O48" s="64"/>
      <c r="P48" s="64"/>
      <c r="Q48" s="64"/>
      <c r="R48" s="75"/>
      <c r="S48" s="64"/>
      <c r="T48" s="64"/>
      <c r="U48" s="64"/>
      <c r="V48" s="64"/>
      <c r="W48" s="64"/>
      <c r="X48" s="64"/>
      <c r="Y48" s="64"/>
      <c r="Z48" s="64"/>
      <c r="AA48" s="64"/>
      <c r="AB48" s="64"/>
      <c r="AC48" s="64"/>
      <c r="AD48" s="76"/>
      <c r="AE48" s="77"/>
      <c r="AF48" s="78"/>
      <c r="AG48" s="78"/>
      <c r="AH48" s="67"/>
      <c r="AI48" s="67"/>
      <c r="AJ48" s="67"/>
    </row>
    <row r="49" spans="1:36" x14ac:dyDescent="0.2">
      <c r="A49" s="100"/>
      <c r="B49" s="64"/>
      <c r="C49" s="64"/>
      <c r="D49" s="64"/>
      <c r="E49" s="64"/>
      <c r="F49" s="64"/>
      <c r="G49" s="64"/>
      <c r="H49" s="64"/>
      <c r="I49" s="64"/>
      <c r="J49" s="64"/>
      <c r="K49" s="64"/>
      <c r="L49" s="64"/>
      <c r="M49" s="64"/>
      <c r="N49" s="64"/>
      <c r="O49" s="64"/>
      <c r="P49" s="64"/>
      <c r="Q49" s="64"/>
      <c r="R49" s="64"/>
      <c r="S49" s="75"/>
      <c r="T49" s="64"/>
      <c r="U49" s="64"/>
      <c r="V49" s="64"/>
      <c r="W49" s="64"/>
      <c r="X49" s="64"/>
      <c r="Y49" s="64"/>
      <c r="Z49" s="64"/>
      <c r="AA49" s="64"/>
      <c r="AB49" s="64"/>
      <c r="AC49" s="64"/>
      <c r="AD49" s="76"/>
      <c r="AE49" s="77"/>
      <c r="AF49" s="78"/>
      <c r="AG49" s="78"/>
      <c r="AH49" s="67"/>
      <c r="AI49" s="67"/>
      <c r="AJ49" s="67"/>
    </row>
    <row r="50" spans="1:36" x14ac:dyDescent="0.2">
      <c r="A50" s="100"/>
      <c r="B50" s="64"/>
      <c r="C50" s="64"/>
      <c r="D50" s="64"/>
      <c r="E50" s="64"/>
      <c r="F50" s="64"/>
      <c r="G50" s="64"/>
      <c r="H50" s="64"/>
      <c r="I50" s="64"/>
      <c r="J50" s="64"/>
      <c r="K50" s="64"/>
      <c r="L50" s="64"/>
      <c r="M50" s="64"/>
      <c r="N50" s="64"/>
      <c r="O50" s="64"/>
      <c r="P50" s="64"/>
      <c r="Q50" s="64"/>
      <c r="R50" s="64"/>
      <c r="S50" s="79"/>
      <c r="T50" s="64"/>
      <c r="U50" s="64"/>
      <c r="V50" s="64"/>
      <c r="W50" s="64"/>
      <c r="X50" s="64"/>
      <c r="Y50" s="64"/>
      <c r="Z50" s="64"/>
      <c r="AA50" s="64"/>
      <c r="AB50" s="64"/>
      <c r="AC50" s="64"/>
      <c r="AD50" s="76"/>
      <c r="AE50" s="77"/>
      <c r="AF50" s="78"/>
      <c r="AG50" s="78"/>
      <c r="AH50" s="67"/>
      <c r="AI50" s="67"/>
      <c r="AJ50" s="67"/>
    </row>
    <row r="51" spans="1:36" x14ac:dyDescent="0.2">
      <c r="A51" s="100"/>
      <c r="B51" s="64"/>
      <c r="C51" s="64"/>
      <c r="D51" s="64"/>
      <c r="E51" s="64"/>
      <c r="F51" s="64"/>
      <c r="G51" s="64"/>
      <c r="H51" s="64"/>
      <c r="I51" s="64"/>
      <c r="J51" s="64"/>
      <c r="K51" s="64"/>
      <c r="L51" s="64"/>
      <c r="M51" s="64"/>
      <c r="N51" s="64"/>
      <c r="O51" s="64"/>
      <c r="P51" s="64"/>
      <c r="Q51" s="64"/>
      <c r="R51" s="64"/>
      <c r="S51" s="64"/>
      <c r="T51" s="64"/>
      <c r="U51" s="75"/>
      <c r="V51" s="75"/>
      <c r="W51" s="64"/>
      <c r="X51" s="64"/>
      <c r="Y51" s="64"/>
      <c r="Z51" s="64"/>
      <c r="AA51" s="64"/>
      <c r="AB51" s="64"/>
      <c r="AC51" s="64"/>
      <c r="AD51" s="76"/>
      <c r="AE51" s="77"/>
      <c r="AF51" s="78"/>
      <c r="AG51" s="78"/>
      <c r="AH51" s="67"/>
      <c r="AI51" s="67"/>
      <c r="AJ51" s="67"/>
    </row>
    <row r="52" spans="1:36" x14ac:dyDescent="0.2">
      <c r="A52" s="100"/>
      <c r="B52" s="64"/>
      <c r="C52" s="64"/>
      <c r="D52" s="64"/>
      <c r="E52" s="64"/>
      <c r="F52" s="64"/>
      <c r="G52" s="64"/>
      <c r="H52" s="64"/>
      <c r="I52" s="64"/>
      <c r="J52" s="64"/>
      <c r="K52" s="64"/>
      <c r="L52" s="64"/>
      <c r="M52" s="64"/>
      <c r="N52" s="64"/>
      <c r="O52" s="64"/>
      <c r="P52" s="64"/>
      <c r="Q52" s="64"/>
      <c r="R52" s="64"/>
      <c r="S52" s="64"/>
      <c r="T52" s="79"/>
      <c r="U52" s="75"/>
      <c r="V52" s="75"/>
      <c r="W52" s="75"/>
      <c r="X52" s="75"/>
      <c r="Y52" s="64"/>
      <c r="Z52" s="64"/>
      <c r="AA52" s="79"/>
      <c r="AB52" s="64"/>
      <c r="AC52" s="64"/>
      <c r="AD52" s="76"/>
      <c r="AE52" s="77"/>
      <c r="AF52" s="78"/>
      <c r="AG52" s="78"/>
      <c r="AH52" s="67"/>
      <c r="AI52" s="67"/>
      <c r="AJ52" s="67"/>
    </row>
    <row r="53" spans="1:36" x14ac:dyDescent="0.2">
      <c r="A53" s="100"/>
      <c r="B53" s="64"/>
      <c r="C53" s="64"/>
      <c r="D53" s="64"/>
      <c r="E53" s="64"/>
      <c r="F53" s="64"/>
      <c r="G53" s="64"/>
      <c r="H53" s="64"/>
      <c r="I53" s="64"/>
      <c r="J53" s="64"/>
      <c r="K53" s="64"/>
      <c r="L53" s="64"/>
      <c r="M53" s="64"/>
      <c r="N53" s="64"/>
      <c r="O53" s="64"/>
      <c r="P53" s="64"/>
      <c r="Q53" s="64"/>
      <c r="R53" s="64"/>
      <c r="S53" s="64"/>
      <c r="T53" s="64"/>
      <c r="U53" s="64"/>
      <c r="V53" s="64"/>
      <c r="W53" s="75"/>
      <c r="X53" s="75"/>
      <c r="Y53" s="64"/>
      <c r="Z53" s="75"/>
      <c r="AA53" s="64"/>
      <c r="AB53" s="64"/>
      <c r="AC53" s="64"/>
      <c r="AD53" s="76"/>
      <c r="AE53" s="77"/>
      <c r="AF53" s="78"/>
      <c r="AG53" s="78"/>
      <c r="AH53" s="67"/>
      <c r="AI53" s="67"/>
      <c r="AJ53" s="67"/>
    </row>
    <row r="54" spans="1:36" x14ac:dyDescent="0.2">
      <c r="A54" s="100"/>
      <c r="B54" s="64"/>
      <c r="C54" s="64"/>
      <c r="D54" s="64"/>
      <c r="E54" s="64"/>
      <c r="F54" s="64"/>
      <c r="G54" s="64"/>
      <c r="H54" s="64"/>
      <c r="I54" s="64"/>
      <c r="J54" s="64"/>
      <c r="K54" s="64"/>
      <c r="L54" s="64"/>
      <c r="M54" s="64"/>
      <c r="N54" s="64"/>
      <c r="O54" s="64"/>
      <c r="P54" s="65"/>
      <c r="Q54" s="65"/>
      <c r="R54" s="65"/>
      <c r="S54" s="65"/>
      <c r="T54" s="64"/>
      <c r="U54" s="75"/>
      <c r="V54" s="75"/>
      <c r="W54" s="75"/>
      <c r="X54" s="75"/>
      <c r="Y54" s="75"/>
      <c r="Z54" s="75"/>
      <c r="AA54" s="64"/>
      <c r="AB54" s="64"/>
      <c r="AC54" s="64"/>
      <c r="AD54" s="76"/>
      <c r="AE54" s="77"/>
      <c r="AF54" s="78"/>
      <c r="AG54" s="78"/>
      <c r="AH54" s="67"/>
      <c r="AI54" s="67"/>
      <c r="AJ54" s="67"/>
    </row>
    <row r="55" spans="1:36" x14ac:dyDescent="0.2">
      <c r="A55" s="100"/>
      <c r="B55" s="64"/>
      <c r="C55" s="64"/>
      <c r="D55" s="64"/>
      <c r="E55" s="64"/>
      <c r="F55" s="64"/>
      <c r="G55" s="64"/>
      <c r="H55" s="64"/>
      <c r="I55" s="64"/>
      <c r="J55" s="64"/>
      <c r="K55" s="64"/>
      <c r="L55" s="64"/>
      <c r="M55" s="64"/>
      <c r="N55" s="64"/>
      <c r="O55" s="64"/>
      <c r="P55" s="65"/>
      <c r="Q55" s="65"/>
      <c r="R55" s="65"/>
      <c r="S55" s="65"/>
      <c r="T55" s="64"/>
      <c r="U55" s="64"/>
      <c r="V55" s="75"/>
      <c r="W55" s="64"/>
      <c r="X55" s="75"/>
      <c r="Y55" s="75"/>
      <c r="Z55" s="75"/>
      <c r="AA55" s="64"/>
      <c r="AB55" s="64"/>
      <c r="AC55" s="64"/>
      <c r="AD55" s="76"/>
      <c r="AE55" s="77"/>
      <c r="AF55" s="78"/>
      <c r="AG55" s="78"/>
      <c r="AH55" s="67"/>
      <c r="AI55" s="67"/>
      <c r="AJ55" s="67"/>
    </row>
    <row r="56" spans="1:36" x14ac:dyDescent="0.2">
      <c r="A56" s="100"/>
      <c r="B56" s="64"/>
      <c r="C56" s="64"/>
      <c r="D56" s="64"/>
      <c r="E56" s="64"/>
      <c r="F56" s="64"/>
      <c r="G56" s="64"/>
      <c r="H56" s="64"/>
      <c r="I56" s="64"/>
      <c r="J56" s="64"/>
      <c r="K56" s="64"/>
      <c r="L56" s="64"/>
      <c r="M56" s="64"/>
      <c r="N56" s="64"/>
      <c r="O56" s="64"/>
      <c r="P56" s="65"/>
      <c r="Q56" s="64"/>
      <c r="R56" s="64"/>
      <c r="S56" s="64"/>
      <c r="T56" s="64"/>
      <c r="U56" s="64"/>
      <c r="V56" s="79"/>
      <c r="W56" s="75"/>
      <c r="X56" s="75"/>
      <c r="Y56" s="75"/>
      <c r="Z56" s="75"/>
      <c r="AA56" s="64"/>
      <c r="AB56" s="64"/>
      <c r="AC56" s="64"/>
      <c r="AD56" s="76"/>
      <c r="AE56" s="77"/>
      <c r="AF56" s="78"/>
      <c r="AG56" s="78"/>
      <c r="AH56" s="67"/>
      <c r="AI56" s="67"/>
      <c r="AJ56" s="67"/>
    </row>
    <row r="57" spans="1:36" x14ac:dyDescent="0.2">
      <c r="A57" s="100"/>
      <c r="B57" s="64"/>
      <c r="C57" s="64"/>
      <c r="D57" s="64"/>
      <c r="E57" s="64"/>
      <c r="F57" s="64"/>
      <c r="G57" s="64"/>
      <c r="H57" s="64"/>
      <c r="I57" s="64"/>
      <c r="J57" s="64"/>
      <c r="K57" s="64"/>
      <c r="L57" s="64"/>
      <c r="M57" s="64"/>
      <c r="N57" s="64"/>
      <c r="O57" s="64"/>
      <c r="P57" s="65"/>
      <c r="Q57" s="64"/>
      <c r="R57" s="64"/>
      <c r="S57" s="64"/>
      <c r="T57" s="64"/>
      <c r="U57" s="64"/>
      <c r="V57" s="64"/>
      <c r="W57" s="75"/>
      <c r="X57" s="75"/>
      <c r="Y57" s="75"/>
      <c r="Z57" s="75"/>
      <c r="AA57" s="64"/>
      <c r="AB57" s="64"/>
      <c r="AC57" s="64"/>
      <c r="AD57" s="80"/>
      <c r="AE57" s="77"/>
      <c r="AF57" s="78"/>
      <c r="AG57" s="78"/>
      <c r="AH57" s="67"/>
      <c r="AI57" s="67"/>
      <c r="AJ57" s="67"/>
    </row>
    <row r="58" spans="1:36" x14ac:dyDescent="0.2">
      <c r="A58" s="100"/>
      <c r="B58" s="64"/>
      <c r="C58" s="64"/>
      <c r="D58" s="64"/>
      <c r="E58" s="64"/>
      <c r="F58" s="64"/>
      <c r="G58" s="64"/>
      <c r="H58" s="64"/>
      <c r="I58" s="64"/>
      <c r="J58" s="64"/>
      <c r="K58" s="64"/>
      <c r="L58" s="64"/>
      <c r="M58" s="64"/>
      <c r="N58" s="64"/>
      <c r="O58" s="64"/>
      <c r="P58" s="65"/>
      <c r="Q58" s="64"/>
      <c r="R58" s="64"/>
      <c r="S58" s="64"/>
      <c r="T58" s="64"/>
      <c r="U58" s="64"/>
      <c r="V58" s="64"/>
      <c r="W58" s="79"/>
      <c r="X58" s="64"/>
      <c r="Y58" s="75"/>
      <c r="Z58" s="75"/>
      <c r="AA58" s="64"/>
      <c r="AB58" s="64"/>
      <c r="AC58" s="64"/>
      <c r="AD58" s="79"/>
      <c r="AE58" s="65"/>
      <c r="AF58" s="66"/>
      <c r="AG58" s="66"/>
      <c r="AH58" s="67"/>
      <c r="AI58" s="67"/>
      <c r="AJ58" s="67"/>
    </row>
    <row r="59" spans="1:36" x14ac:dyDescent="0.2">
      <c r="A59" s="100"/>
      <c r="B59" s="64"/>
      <c r="C59" s="64"/>
      <c r="D59" s="64"/>
      <c r="E59" s="64"/>
      <c r="F59" s="64"/>
      <c r="G59" s="64"/>
      <c r="H59" s="64"/>
      <c r="I59" s="64"/>
      <c r="J59" s="64"/>
      <c r="K59" s="64"/>
      <c r="L59" s="64"/>
      <c r="M59" s="64"/>
      <c r="N59" s="64"/>
      <c r="O59" s="64"/>
      <c r="P59" s="65"/>
      <c r="Q59" s="64"/>
      <c r="R59" s="64"/>
      <c r="S59" s="64"/>
      <c r="T59" s="64"/>
      <c r="U59" s="64"/>
      <c r="V59" s="64"/>
      <c r="W59" s="64"/>
      <c r="X59" s="75"/>
      <c r="Y59" s="75"/>
      <c r="Z59" s="75"/>
      <c r="AA59" s="75"/>
      <c r="AB59" s="75"/>
      <c r="AC59" s="64"/>
      <c r="AD59" s="64"/>
      <c r="AE59" s="65"/>
      <c r="AF59" s="66"/>
      <c r="AG59" s="66"/>
      <c r="AH59" s="67"/>
      <c r="AI59" s="67"/>
      <c r="AJ59" s="67"/>
    </row>
    <row r="60" spans="1:36" x14ac:dyDescent="0.2">
      <c r="A60" s="100"/>
      <c r="B60" s="64"/>
      <c r="C60" s="64"/>
      <c r="D60" s="64"/>
      <c r="E60" s="64"/>
      <c r="F60" s="64"/>
      <c r="G60" s="64"/>
      <c r="H60" s="64"/>
      <c r="I60" s="64"/>
      <c r="J60" s="64"/>
      <c r="K60" s="64"/>
      <c r="L60" s="64"/>
      <c r="M60" s="64"/>
      <c r="N60" s="64"/>
      <c r="O60" s="64"/>
      <c r="P60" s="65"/>
      <c r="Q60" s="64"/>
      <c r="R60" s="64"/>
      <c r="S60" s="64"/>
      <c r="T60" s="64"/>
      <c r="U60" s="64"/>
      <c r="V60" s="64"/>
      <c r="W60" s="64"/>
      <c r="X60" s="79"/>
      <c r="Y60" s="75"/>
      <c r="Z60" s="75"/>
      <c r="AA60" s="64"/>
      <c r="AB60" s="75"/>
      <c r="AC60" s="64"/>
      <c r="AD60" s="64"/>
      <c r="AE60" s="65"/>
      <c r="AF60" s="66"/>
      <c r="AG60" s="66"/>
      <c r="AH60" s="67"/>
      <c r="AI60" s="67"/>
      <c r="AJ60" s="67"/>
    </row>
    <row r="61" spans="1:36" x14ac:dyDescent="0.2">
      <c r="A61" s="100"/>
      <c r="B61" s="64"/>
      <c r="C61" s="64"/>
      <c r="D61" s="64"/>
      <c r="E61" s="64"/>
      <c r="F61" s="64"/>
      <c r="G61" s="64"/>
      <c r="H61" s="64"/>
      <c r="I61" s="64"/>
      <c r="J61" s="64"/>
      <c r="K61" s="64"/>
      <c r="L61" s="64"/>
      <c r="M61" s="64"/>
      <c r="N61" s="64"/>
      <c r="O61" s="64"/>
      <c r="P61" s="64"/>
      <c r="Q61" s="64"/>
      <c r="R61" s="64"/>
      <c r="S61" s="64"/>
      <c r="T61" s="64"/>
      <c r="U61" s="64"/>
      <c r="V61" s="64"/>
      <c r="W61" s="64"/>
      <c r="X61" s="64"/>
      <c r="Y61" s="75"/>
      <c r="Z61" s="75"/>
      <c r="AA61" s="64"/>
      <c r="AB61" s="75"/>
      <c r="AC61" s="75"/>
      <c r="AD61" s="75"/>
      <c r="AE61" s="75"/>
      <c r="AF61" s="66"/>
      <c r="AG61" s="66"/>
      <c r="AH61" s="67"/>
      <c r="AI61" s="67"/>
      <c r="AJ61" s="67"/>
    </row>
    <row r="62" spans="1:36" x14ac:dyDescent="0.2">
      <c r="A62" s="100"/>
      <c r="B62" s="64"/>
      <c r="C62" s="64"/>
      <c r="D62" s="64"/>
      <c r="E62" s="64"/>
      <c r="F62" s="64"/>
      <c r="G62" s="64"/>
      <c r="H62" s="64"/>
      <c r="I62" s="64"/>
      <c r="J62" s="64"/>
      <c r="K62" s="64"/>
      <c r="L62" s="64"/>
      <c r="M62" s="64"/>
      <c r="N62" s="64"/>
      <c r="O62" s="64"/>
      <c r="P62" s="64"/>
      <c r="Q62" s="64"/>
      <c r="R62" s="64"/>
      <c r="S62" s="64"/>
      <c r="T62" s="64"/>
      <c r="U62" s="64"/>
      <c r="V62" s="64"/>
      <c r="W62" s="64"/>
      <c r="X62" s="64"/>
      <c r="Y62" s="79"/>
      <c r="Z62" s="75"/>
      <c r="AA62" s="64"/>
      <c r="AB62" s="75"/>
      <c r="AC62" s="75"/>
      <c r="AD62" s="75"/>
      <c r="AE62" s="75"/>
      <c r="AF62" s="75"/>
      <c r="AG62" s="66"/>
      <c r="AH62" s="67"/>
      <c r="AI62" s="67"/>
      <c r="AJ62" s="67"/>
    </row>
    <row r="63" spans="1:36" x14ac:dyDescent="0.2">
      <c r="A63" s="100"/>
      <c r="B63" s="64"/>
      <c r="C63" s="64"/>
      <c r="D63" s="64"/>
      <c r="E63" s="64"/>
      <c r="F63" s="64"/>
      <c r="G63" s="64"/>
      <c r="H63" s="64"/>
      <c r="I63" s="64"/>
      <c r="J63" s="64"/>
      <c r="K63" s="64"/>
      <c r="L63" s="64"/>
      <c r="M63" s="64"/>
      <c r="N63" s="64"/>
      <c r="O63" s="64"/>
      <c r="P63" s="64"/>
      <c r="Q63" s="64"/>
      <c r="R63" s="64"/>
      <c r="S63" s="64"/>
      <c r="T63" s="64"/>
      <c r="U63" s="64"/>
      <c r="V63" s="64"/>
      <c r="W63" s="64"/>
      <c r="X63" s="64"/>
      <c r="Y63" s="64"/>
      <c r="Z63" s="75"/>
      <c r="AA63" s="64"/>
      <c r="AB63" s="75"/>
      <c r="AC63" s="75"/>
      <c r="AD63" s="75"/>
      <c r="AE63" s="75"/>
      <c r="AF63" s="75"/>
      <c r="AG63" s="66"/>
      <c r="AH63" s="67"/>
      <c r="AI63" s="67"/>
      <c r="AJ63" s="67"/>
    </row>
    <row r="64" spans="1:36" x14ac:dyDescent="0.2">
      <c r="A64" s="100"/>
      <c r="B64" s="81"/>
      <c r="C64" s="81"/>
      <c r="D64" s="81"/>
      <c r="E64" s="81"/>
      <c r="F64" s="81"/>
      <c r="G64" s="81"/>
      <c r="H64" s="81"/>
      <c r="I64" s="81"/>
      <c r="J64" s="81"/>
      <c r="K64" s="81"/>
      <c r="L64" s="81"/>
      <c r="M64" s="81"/>
      <c r="N64" s="81"/>
      <c r="O64" s="81"/>
      <c r="P64" s="81"/>
      <c r="Q64" s="81"/>
      <c r="R64" s="81"/>
      <c r="S64" s="81"/>
      <c r="T64" s="81"/>
      <c r="U64" s="81"/>
      <c r="V64" s="81"/>
      <c r="W64" s="81"/>
      <c r="X64" s="81"/>
      <c r="Y64" s="81"/>
      <c r="Z64" s="82"/>
      <c r="AA64" s="81"/>
      <c r="AB64" s="81"/>
      <c r="AC64" s="81"/>
      <c r="AD64" s="83"/>
      <c r="AE64" s="83"/>
      <c r="AF64" s="83"/>
      <c r="AG64" s="82"/>
      <c r="AH64" s="84"/>
      <c r="AI64" s="67"/>
      <c r="AJ64" s="67"/>
    </row>
    <row r="65" spans="1:39" x14ac:dyDescent="0.2">
      <c r="A65" s="100"/>
      <c r="B65" s="81"/>
      <c r="C65" s="81"/>
      <c r="D65" s="81"/>
      <c r="E65" s="81"/>
      <c r="F65" s="81"/>
      <c r="G65" s="81"/>
      <c r="H65" s="81"/>
      <c r="I65" s="81"/>
      <c r="J65" s="81"/>
      <c r="K65" s="81"/>
      <c r="L65" s="81"/>
      <c r="M65" s="81"/>
      <c r="N65" s="81"/>
      <c r="O65" s="81"/>
      <c r="P65" s="81"/>
      <c r="Q65" s="81"/>
      <c r="R65" s="81"/>
      <c r="S65" s="81"/>
      <c r="T65" s="81"/>
      <c r="U65" s="81"/>
      <c r="V65" s="81"/>
      <c r="W65" s="81"/>
      <c r="X65" s="81"/>
      <c r="Y65" s="81"/>
      <c r="Z65" s="82"/>
      <c r="AA65" s="81"/>
      <c r="AB65" s="83"/>
      <c r="AC65" s="81"/>
      <c r="AD65" s="83"/>
      <c r="AE65" s="81"/>
      <c r="AF65" s="83"/>
      <c r="AG65" s="83"/>
      <c r="AH65" s="84"/>
      <c r="AI65" s="67"/>
      <c r="AJ65" s="67"/>
    </row>
    <row r="66" spans="1:39" x14ac:dyDescent="0.2">
      <c r="A66" s="100"/>
      <c r="B66" s="81"/>
      <c r="C66" s="81"/>
      <c r="D66" s="81"/>
      <c r="E66" s="81"/>
      <c r="F66" s="81"/>
      <c r="G66" s="81"/>
      <c r="H66" s="81"/>
      <c r="I66" s="81"/>
      <c r="J66" s="81"/>
      <c r="K66" s="81"/>
      <c r="L66" s="81"/>
      <c r="M66" s="81"/>
      <c r="N66" s="81"/>
      <c r="O66" s="81"/>
      <c r="P66" s="81"/>
      <c r="Q66" s="81"/>
      <c r="R66" s="81"/>
      <c r="S66" s="81"/>
      <c r="T66" s="81"/>
      <c r="U66" s="81"/>
      <c r="V66" s="81"/>
      <c r="W66" s="81"/>
      <c r="X66" s="81"/>
      <c r="Y66" s="81"/>
      <c r="Z66" s="82"/>
      <c r="AA66" s="81"/>
      <c r="AB66" s="83"/>
      <c r="AC66" s="81"/>
      <c r="AD66" s="83"/>
      <c r="AE66" s="81"/>
      <c r="AF66" s="81"/>
      <c r="AG66" s="81"/>
      <c r="AH66" s="84"/>
      <c r="AI66" s="67"/>
      <c r="AJ66" s="67"/>
    </row>
    <row r="67" spans="1:39" x14ac:dyDescent="0.2">
      <c r="A67" s="100"/>
      <c r="B67" s="81"/>
      <c r="C67" s="81"/>
      <c r="D67" s="81"/>
      <c r="E67" s="81"/>
      <c r="F67" s="81"/>
      <c r="G67" s="81"/>
      <c r="H67" s="81"/>
      <c r="I67" s="81"/>
      <c r="J67" s="81"/>
      <c r="K67" s="81"/>
      <c r="L67" s="81"/>
      <c r="M67" s="81"/>
      <c r="N67" s="81"/>
      <c r="O67" s="81"/>
      <c r="P67" s="81"/>
      <c r="Q67" s="81"/>
      <c r="R67" s="81"/>
      <c r="S67" s="81"/>
      <c r="T67" s="81"/>
      <c r="U67" s="81"/>
      <c r="V67" s="81"/>
      <c r="W67" s="81"/>
      <c r="X67" s="81"/>
      <c r="Y67" s="81"/>
      <c r="Z67" s="82"/>
      <c r="AA67" s="82"/>
      <c r="AB67" s="81"/>
      <c r="AC67" s="83"/>
      <c r="AD67" s="83"/>
      <c r="AE67" s="81"/>
      <c r="AF67" s="81"/>
      <c r="AG67" s="81"/>
      <c r="AH67" s="81"/>
      <c r="AI67" s="67"/>
      <c r="AJ67" s="67"/>
    </row>
    <row r="68" spans="1:39" x14ac:dyDescent="0.2">
      <c r="A68" s="100"/>
      <c r="B68" s="81"/>
      <c r="C68" s="81"/>
      <c r="D68" s="81"/>
      <c r="E68" s="81"/>
      <c r="F68" s="81"/>
      <c r="G68" s="81"/>
      <c r="H68" s="81"/>
      <c r="I68" s="81"/>
      <c r="J68" s="81"/>
      <c r="K68" s="81"/>
      <c r="L68" s="81"/>
      <c r="M68" s="81"/>
      <c r="N68" s="81"/>
      <c r="O68" s="81"/>
      <c r="P68" s="81"/>
      <c r="Q68" s="81"/>
      <c r="R68" s="81"/>
      <c r="S68" s="81"/>
      <c r="T68" s="81"/>
      <c r="U68" s="81"/>
      <c r="V68" s="81"/>
      <c r="W68" s="81"/>
      <c r="X68" s="81"/>
      <c r="Y68" s="81"/>
      <c r="Z68" s="82"/>
      <c r="AA68" s="82"/>
      <c r="AB68" s="81"/>
      <c r="AC68" s="81"/>
      <c r="AD68" s="83"/>
      <c r="AE68" s="83"/>
      <c r="AF68" s="81"/>
      <c r="AG68" s="81"/>
      <c r="AH68" s="81"/>
      <c r="AI68" s="67"/>
      <c r="AJ68" s="67"/>
    </row>
    <row r="69" spans="1:39" x14ac:dyDescent="0.2">
      <c r="A69" s="100"/>
      <c r="B69" s="81"/>
      <c r="C69" s="81"/>
      <c r="D69" s="81"/>
      <c r="E69" s="81"/>
      <c r="F69" s="81"/>
      <c r="G69" s="81"/>
      <c r="H69" s="81"/>
      <c r="I69" s="81"/>
      <c r="J69" s="81"/>
      <c r="K69" s="81"/>
      <c r="L69" s="81"/>
      <c r="M69" s="81"/>
      <c r="N69" s="81"/>
      <c r="O69" s="81"/>
      <c r="P69" s="81"/>
      <c r="Q69" s="81"/>
      <c r="R69" s="81"/>
      <c r="S69" s="81"/>
      <c r="T69" s="81"/>
      <c r="U69" s="81"/>
      <c r="V69" s="81"/>
      <c r="W69" s="81"/>
      <c r="X69" s="83"/>
      <c r="Y69" s="83"/>
      <c r="Z69" s="81"/>
      <c r="AA69" s="81"/>
      <c r="AB69" s="82"/>
      <c r="AC69" s="81"/>
      <c r="AD69" s="81"/>
      <c r="AE69" s="81"/>
      <c r="AF69" s="81"/>
      <c r="AG69" s="81"/>
      <c r="AH69" s="81"/>
      <c r="AI69" s="81"/>
      <c r="AJ69" s="67"/>
    </row>
    <row r="70" spans="1:39" x14ac:dyDescent="0.2">
      <c r="A70" s="100"/>
      <c r="B70" s="81"/>
      <c r="C70" s="81"/>
      <c r="D70" s="81"/>
      <c r="E70" s="81"/>
      <c r="F70" s="81"/>
      <c r="G70" s="81"/>
      <c r="H70" s="81"/>
      <c r="I70" s="81"/>
      <c r="J70" s="81"/>
      <c r="K70" s="81"/>
      <c r="L70" s="81"/>
      <c r="M70" s="81"/>
      <c r="N70" s="81"/>
      <c r="O70" s="81"/>
      <c r="P70" s="81"/>
      <c r="Q70" s="81"/>
      <c r="R70" s="81"/>
      <c r="S70" s="81"/>
      <c r="T70" s="81"/>
      <c r="U70" s="81"/>
      <c r="V70" s="81"/>
      <c r="W70" s="81"/>
      <c r="X70" s="81"/>
      <c r="Y70" s="83"/>
      <c r="Z70" s="81"/>
      <c r="AA70" s="81"/>
      <c r="AB70" s="81"/>
      <c r="AC70" s="81"/>
      <c r="AD70" s="81"/>
      <c r="AE70" s="81"/>
      <c r="AF70" s="81"/>
      <c r="AG70" s="81"/>
      <c r="AH70" s="85"/>
      <c r="AI70" s="85"/>
      <c r="AJ70" s="67"/>
    </row>
    <row r="71" spans="1:39" x14ac:dyDescent="0.2">
      <c r="A71" s="100"/>
      <c r="B71" s="67"/>
      <c r="C71" s="67"/>
      <c r="D71" s="67"/>
      <c r="E71" s="67"/>
      <c r="F71" s="67"/>
      <c r="G71" s="67"/>
      <c r="H71" s="67"/>
      <c r="I71" s="67"/>
      <c r="J71" s="67"/>
      <c r="K71" s="67"/>
      <c r="L71" s="67"/>
      <c r="M71" s="67"/>
      <c r="N71" s="67"/>
      <c r="O71" s="67"/>
      <c r="P71" s="67"/>
      <c r="Q71" s="67"/>
      <c r="R71" s="67"/>
      <c r="S71" s="67"/>
      <c r="T71" s="67"/>
      <c r="U71" s="67"/>
      <c r="V71" s="67"/>
      <c r="W71" s="67"/>
      <c r="X71" s="67"/>
      <c r="Y71" s="83"/>
      <c r="Z71" s="67"/>
      <c r="AA71" s="67"/>
      <c r="AB71" s="67"/>
      <c r="AC71" s="67"/>
      <c r="AD71" s="67"/>
      <c r="AE71" s="67"/>
      <c r="AF71" s="67"/>
      <c r="AG71" s="67">
        <v>914.00383284094994</v>
      </c>
      <c r="AH71" s="67">
        <v>1004.8584980331459</v>
      </c>
      <c r="AI71" s="67">
        <v>1058.746066071956</v>
      </c>
      <c r="AJ71" s="67">
        <v>1096.0148937145693</v>
      </c>
      <c r="AK71" s="68">
        <v>1122.2861121801159</v>
      </c>
      <c r="AL71" s="68">
        <v>1159.3656530511234</v>
      </c>
      <c r="AM71" s="68">
        <v>1201.9515454375608</v>
      </c>
    </row>
    <row r="72" spans="1:39" x14ac:dyDescent="0.2">
      <c r="A72" s="100"/>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85"/>
      <c r="AE72" s="85"/>
      <c r="AF72" s="85"/>
      <c r="AG72" s="85"/>
      <c r="AH72" s="85"/>
      <c r="AI72" s="85"/>
      <c r="AJ72" s="85"/>
    </row>
    <row r="73" spans="1:39" x14ac:dyDescent="0.2">
      <c r="A73" s="100"/>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85"/>
      <c r="AE73" s="85"/>
      <c r="AF73" s="85"/>
      <c r="AG73" s="85"/>
      <c r="AH73" s="85"/>
      <c r="AI73" s="85"/>
      <c r="AJ73" s="85"/>
    </row>
    <row r="74" spans="1:39" x14ac:dyDescent="0.2">
      <c r="A74" s="100"/>
      <c r="AE74" s="69"/>
      <c r="AF74" s="69"/>
      <c r="AG74" s="69"/>
      <c r="AH74" s="69"/>
      <c r="AI74" s="69"/>
      <c r="AJ74" s="69"/>
      <c r="AK74" s="69"/>
    </row>
    <row r="75" spans="1:39" x14ac:dyDescent="0.2">
      <c r="A75" s="100"/>
    </row>
    <row r="76" spans="1:39" x14ac:dyDescent="0.2">
      <c r="A76" s="100"/>
    </row>
    <row r="77" spans="1:39" x14ac:dyDescent="0.2">
      <c r="A77" s="100"/>
    </row>
    <row r="78" spans="1:39" x14ac:dyDescent="0.2">
      <c r="A78" s="100"/>
      <c r="AG78" s="69"/>
      <c r="AH78" s="69"/>
      <c r="AI78" s="69"/>
      <c r="AJ78" s="69"/>
      <c r="AK78" s="69"/>
      <c r="AL78" s="69"/>
      <c r="AM78" s="69"/>
    </row>
    <row r="79" spans="1:39" x14ac:dyDescent="0.2">
      <c r="A79" s="101"/>
    </row>
    <row r="80" spans="1:39" x14ac:dyDescent="0.2">
      <c r="A80" s="102"/>
      <c r="AG80" s="69"/>
      <c r="AH80" s="69"/>
      <c r="AI80" s="69"/>
      <c r="AJ80" s="69"/>
      <c r="AK80" s="69"/>
      <c r="AL80" s="69"/>
      <c r="AM80" s="69"/>
    </row>
    <row r="81" spans="1:40" x14ac:dyDescent="0.2">
      <c r="A81" s="102"/>
    </row>
    <row r="82" spans="1:40" x14ac:dyDescent="0.2">
      <c r="A82" s="102"/>
      <c r="AH82" s="69"/>
      <c r="AI82" s="69"/>
      <c r="AJ82" s="69"/>
      <c r="AK82" s="69"/>
      <c r="AL82" s="69"/>
      <c r="AM82" s="69"/>
      <c r="AN82" s="69"/>
    </row>
    <row r="102" spans="52:58" x14ac:dyDescent="0.2">
      <c r="AZ102" s="285">
        <v>133.27199999999999</v>
      </c>
      <c r="BA102" s="68">
        <v>177.03391923297974</v>
      </c>
      <c r="BB102" s="68">
        <v>140.02807449614903</v>
      </c>
      <c r="BC102" s="68">
        <v>84.326581987641745</v>
      </c>
      <c r="BD102" s="68">
        <v>76.915010221239271</v>
      </c>
      <c r="BE102" s="68">
        <v>80.345397634826071</v>
      </c>
      <c r="BF102" s="68">
        <v>69.197738504808768</v>
      </c>
    </row>
  </sheetData>
  <phoneticPr fontId="111" type="noConversion"/>
  <hyperlinks>
    <hyperlink ref="A4" location="Contents!A1" display="Back to contents" xr:uid="{00000000-0004-0000-3F00-000000000000}"/>
  </hyperlinks>
  <pageMargins left="0.75" right="0.75" top="1" bottom="1"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243</v>
      </c>
      <c r="B1" s="170" t="s">
        <v>243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-12.565</v>
      </c>
      <c r="H14" s="111">
        <v>-12.193956285657501</v>
      </c>
      <c r="I14" s="111">
        <v>-11.507006197999999</v>
      </c>
      <c r="J14" s="111">
        <v>-8.8800245226999994</v>
      </c>
      <c r="K14" s="111">
        <v>-7.2666465296000009</v>
      </c>
      <c r="L14" s="111">
        <v>-5.8381595572</v>
      </c>
      <c r="M14" s="111">
        <v>-4.6434467995000022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-12.565</v>
      </c>
      <c r="H15" s="111">
        <v>-12.116715521597502</v>
      </c>
      <c r="I15" s="111">
        <v>-12.2832650683</v>
      </c>
      <c r="J15" s="111">
        <v>-10.352332084099999</v>
      </c>
      <c r="K15" s="111">
        <v>-8.6607509541000027</v>
      </c>
      <c r="L15" s="111">
        <v>-7.2492426948000004</v>
      </c>
      <c r="M15" s="111">
        <v>-6.2471037153999998</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-12.4</v>
      </c>
      <c r="I16" s="111">
        <v>-12.06973619133375</v>
      </c>
      <c r="J16" s="111">
        <v>-10.295248519400001</v>
      </c>
      <c r="K16" s="111">
        <v>-8.2565572324999987</v>
      </c>
      <c r="L16" s="111">
        <v>-6.5191990172999983</v>
      </c>
      <c r="M16" s="111">
        <v>-5.3015579145000009</v>
      </c>
      <c r="N16" s="111">
        <v>-4.3245440813000009</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-12.398</v>
      </c>
      <c r="I17" s="111">
        <v>-11.747907181675</v>
      </c>
      <c r="J17" s="111">
        <v>-11.529304874400001</v>
      </c>
      <c r="K17" s="111">
        <v>-10.554236315899999</v>
      </c>
      <c r="L17" s="111">
        <v>-9.2504821566000004</v>
      </c>
      <c r="M17" s="111">
        <v>-8.3285327694999989</v>
      </c>
      <c r="N17" s="111">
        <v>-7.5731171264000006</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-12.398</v>
      </c>
      <c r="I18" s="111">
        <v>-11.565404509405003</v>
      </c>
      <c r="J18" s="111">
        <v>-12.3619464278</v>
      </c>
      <c r="K18" s="111">
        <v>-12.430909719799999</v>
      </c>
      <c r="L18" s="111">
        <v>-11.748679151499999</v>
      </c>
      <c r="M18" s="111">
        <v>-11.0206331737</v>
      </c>
      <c r="N18" s="111">
        <v>-10.1260299092</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-11.704000000000001</v>
      </c>
      <c r="J19" s="111">
        <v>-12.979968240344853</v>
      </c>
      <c r="K19" s="111">
        <v>-14.266725848500002</v>
      </c>
      <c r="L19" s="111">
        <v>-13.3671170599</v>
      </c>
      <c r="M19" s="111">
        <v>-12.403229196399998</v>
      </c>
      <c r="N19" s="111">
        <v>-11.345151503299999</v>
      </c>
      <c r="O19" s="111">
        <v>-10.268422035099999</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-11.704000000000001</v>
      </c>
      <c r="J20" s="111">
        <v>-13.116255711399726</v>
      </c>
      <c r="K20" s="111">
        <v>-14.289505514633795</v>
      </c>
      <c r="L20" s="111">
        <v>-13.22428395289146</v>
      </c>
      <c r="M20" s="111">
        <v>-12.044980892778065</v>
      </c>
      <c r="N20" s="111">
        <v>-10.917908643060226</v>
      </c>
      <c r="O20" s="111">
        <v>-9.7481610483248495</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-13.154999999999999</v>
      </c>
      <c r="K21" s="114">
        <v>-13.74452566259208</v>
      </c>
      <c r="L21" s="114">
        <v>-11.791345261100034</v>
      </c>
      <c r="M21" s="114">
        <v>-10.692705465331926</v>
      </c>
      <c r="N21" s="114">
        <v>-9.7373022166007104</v>
      </c>
      <c r="O21" s="114">
        <v>-9.0606376181388946</v>
      </c>
      <c r="P21" s="114">
        <v>-7.7724244033983636</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-13.154999999999999</v>
      </c>
      <c r="K22" s="111">
        <v>-13.664364752385124</v>
      </c>
      <c r="L22" s="111">
        <v>-11.618859024801321</v>
      </c>
      <c r="M22" s="111">
        <v>-9.7774290667991615</v>
      </c>
      <c r="N22" s="111">
        <v>-8.3374007516020363</v>
      </c>
      <c r="O22" s="111">
        <v>-7.4883553496008437</v>
      </c>
      <c r="P22" s="111">
        <v>-6.4524111573996867</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-13.541</v>
      </c>
      <c r="L23" s="111">
        <v>-11.826689751785221</v>
      </c>
      <c r="M23" s="111">
        <v>-9.8319373999974964</v>
      </c>
      <c r="N23" s="111">
        <v>-8.3601818764204285</v>
      </c>
      <c r="O23" s="111">
        <v>-7.5225016115064296</v>
      </c>
      <c r="P23" s="111">
        <v>-6.3154122273803095</v>
      </c>
      <c r="Q23" s="111">
        <v>-6.0950279209476168</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-13.541</v>
      </c>
      <c r="L24" s="111">
        <v>-11.911919433288356</v>
      </c>
      <c r="M24" s="111">
        <v>-10.854981377947567</v>
      </c>
      <c r="N24" s="111">
        <v>-9.7472272561300954</v>
      </c>
      <c r="O24" s="111">
        <v>-8.9886864139922658</v>
      </c>
      <c r="P24" s="111">
        <v>-7.6947536887917991</v>
      </c>
      <c r="Q24" s="111">
        <v>-7.4559259744902482</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-11.311999999999999</v>
      </c>
      <c r="M25" s="111">
        <v>-10.795717595711164</v>
      </c>
      <c r="N25" s="111">
        <v>-10.197022499202127</v>
      </c>
      <c r="O25" s="111">
        <v>-9.7510930109021281</v>
      </c>
      <c r="P25" s="111">
        <v>-8.620427272902127</v>
      </c>
      <c r="Q25" s="111">
        <v>-8.586093386102128</v>
      </c>
      <c r="R25" s="111">
        <v>-8.4609916818021276</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-10.918197012878153</v>
      </c>
      <c r="N26" s="111">
        <v>-15.98305382445659</v>
      </c>
      <c r="O26" s="111">
        <v>-18.381820864710509</v>
      </c>
      <c r="P26" s="111">
        <v>-17.433314285714285</v>
      </c>
      <c r="Q26" s="111">
        <v>-16.504514285714283</v>
      </c>
      <c r="R26" s="111">
        <v>-15.172514285714284</v>
      </c>
      <c r="S26" s="111">
        <v>-13.051146719389397</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-11.498448679772384</v>
      </c>
      <c r="N27" s="111">
        <v>-15.951431071957497</v>
      </c>
      <c r="O27" s="111">
        <v>-17.832498666167222</v>
      </c>
      <c r="P27" s="111">
        <v>-16.586267539381371</v>
      </c>
      <c r="Q27" s="111">
        <v>-15.277195703428218</v>
      </c>
      <c r="R27" s="111">
        <v>-13.799324445111953</v>
      </c>
      <c r="S27" s="111">
        <v>-11.811472458753482</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-16.489765056517999</v>
      </c>
      <c r="O28" s="111">
        <v>-17.12908421850755</v>
      </c>
      <c r="P28" s="111">
        <v>-12.425804244073923</v>
      </c>
      <c r="Q28" s="111">
        <v>-10.797672616443414</v>
      </c>
      <c r="R28" s="111">
        <v>-10.447192521362997</v>
      </c>
      <c r="S28" s="111">
        <v>-9.2893136901831586</v>
      </c>
      <c r="T28" s="111">
        <v>-9.1623735998750657</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-15.775411306517999</v>
      </c>
      <c r="O29" s="111">
        <v>-15.940872221614333</v>
      </c>
      <c r="P29" s="111">
        <v>-4.2139912496159475</v>
      </c>
      <c r="Q29" s="111">
        <v>-0.88063868478788443</v>
      </c>
      <c r="R29" s="111">
        <v>-2.7909349325000008</v>
      </c>
      <c r="S29" s="111">
        <v>-4.0654018714000024</v>
      </c>
      <c r="T29" s="111">
        <v>-5.1963364625999988</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-15.940872221614333</v>
      </c>
      <c r="P30" s="308">
        <v>4.659253212510702</v>
      </c>
      <c r="Q30" s="308">
        <v>21.5673719466559</v>
      </c>
      <c r="R30" s="308">
        <v>16.839999999999996</v>
      </c>
      <c r="S30" s="308">
        <v>12.279999999999998</v>
      </c>
      <c r="T30" s="308">
        <v>8.5300000000000029</v>
      </c>
      <c r="U30" s="308">
        <v>5.6999999999999975</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2"/>
      <c r="K31" s="111"/>
      <c r="L31" s="112"/>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s="42" customFormat="1" x14ac:dyDescent="0.2">
      <c r="A32" s="137" t="s">
        <v>287</v>
      </c>
      <c r="B32" s="138"/>
      <c r="C32" s="139"/>
      <c r="D32" s="139">
        <v>-7.72</v>
      </c>
      <c r="E32" s="139">
        <v>-8.75</v>
      </c>
      <c r="F32" s="139">
        <v>-12.058</v>
      </c>
      <c r="G32" s="139">
        <v>-12.565</v>
      </c>
      <c r="H32" s="139">
        <v>-12.398</v>
      </c>
      <c r="I32" s="139">
        <v>-11.704000000000001</v>
      </c>
      <c r="J32" s="139">
        <v>-13.154999999999999</v>
      </c>
      <c r="K32" s="139">
        <v>-13.93821322942263</v>
      </c>
      <c r="L32" s="139">
        <v>-11.93341051167447</v>
      </c>
      <c r="M32" s="139">
        <v>-11.28780336593406</v>
      </c>
      <c r="N32" s="139">
        <v>-15.775411306517999</v>
      </c>
      <c r="O32" s="139">
        <v>-15.940872221614333</v>
      </c>
      <c r="P32" s="139"/>
      <c r="Q32" s="140"/>
      <c r="R32" s="56"/>
      <c r="S32" s="56"/>
      <c r="T32" s="56"/>
      <c r="U32" s="56"/>
      <c r="V32" s="56"/>
      <c r="W32" s="56"/>
      <c r="X32" s="56"/>
      <c r="Y32" s="56"/>
      <c r="Z32" s="56"/>
      <c r="AA32" s="56"/>
      <c r="AB32" s="56"/>
      <c r="AC32" s="56"/>
      <c r="AD32" s="56"/>
      <c r="AE32" s="58"/>
      <c r="AF32" s="59"/>
      <c r="AG32" s="59"/>
      <c r="AH32" s="60"/>
      <c r="AI32" s="60"/>
      <c r="AJ32" s="60"/>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100-000000000000}"/>
  </hyperlinks>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5"/>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309</v>
      </c>
      <c r="B1" s="170" t="s">
        <v>308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30.507000000000001</v>
      </c>
      <c r="C5" s="111">
        <v>30.909749999999999</v>
      </c>
      <c r="D5" s="111">
        <v>43.267849999999996</v>
      </c>
      <c r="E5" s="111">
        <v>46.461300000000001</v>
      </c>
      <c r="F5" s="111">
        <v>52.396699999999996</v>
      </c>
      <c r="G5" s="111">
        <v>57.800699999999999</v>
      </c>
      <c r="H5" s="111">
        <v>62.996699999999997</v>
      </c>
      <c r="I5" s="111">
        <v>66.534000000000006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30.942</v>
      </c>
      <c r="D6" s="111">
        <v>42.689</v>
      </c>
      <c r="E6" s="111">
        <v>43.954800000000006</v>
      </c>
      <c r="F6" s="111">
        <v>48.648400000000002</v>
      </c>
      <c r="G6" s="111">
        <v>53.5229</v>
      </c>
      <c r="H6" s="111">
        <v>58.887</v>
      </c>
      <c r="I6" s="111">
        <v>63.099400000000003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30.864000000000001</v>
      </c>
      <c r="D7" s="111">
        <v>43.094499999999996</v>
      </c>
      <c r="E7" s="111">
        <v>48.635199999999998</v>
      </c>
      <c r="F7" s="111">
        <v>50.8566</v>
      </c>
      <c r="G7" s="111">
        <v>56.628300000000003</v>
      </c>
      <c r="H7" s="111">
        <v>62.360999999999997</v>
      </c>
      <c r="I7" s="111">
        <v>66.824799999999996</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42.768999999999998</v>
      </c>
      <c r="E8" s="111">
        <v>47.626063096976132</v>
      </c>
      <c r="F8" s="111">
        <v>47.126595808535988</v>
      </c>
      <c r="G8" s="111">
        <v>50.461035523567539</v>
      </c>
      <c r="H8" s="111">
        <v>56.148889097861684</v>
      </c>
      <c r="I8" s="111">
        <v>61.723087777122132</v>
      </c>
      <c r="J8" s="111">
        <v>65.507030100525043</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42.768999999999998</v>
      </c>
      <c r="E9" s="111">
        <v>47.416620000000002</v>
      </c>
      <c r="F9" s="111">
        <v>44.787999999999997</v>
      </c>
      <c r="G9" s="111">
        <v>46.123100000000001</v>
      </c>
      <c r="H9" s="111">
        <v>53.223800000000004</v>
      </c>
      <c r="I9" s="111">
        <v>59.713099999999997</v>
      </c>
      <c r="J9" s="111">
        <v>64.024500000000003</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47.148000000000003</v>
      </c>
      <c r="F10" s="111">
        <v>47.145134350901955</v>
      </c>
      <c r="G10" s="111">
        <v>48.648552480871381</v>
      </c>
      <c r="H10" s="111">
        <v>51.806702564388239</v>
      </c>
      <c r="I10" s="111">
        <v>56.588597571735676</v>
      </c>
      <c r="J10" s="111">
        <v>61.617617537998782</v>
      </c>
      <c r="K10" s="111">
        <v>67.109653255896617</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47.948</v>
      </c>
      <c r="F11" s="111">
        <v>46.521793172357462</v>
      </c>
      <c r="G11" s="111">
        <v>49.529649881460884</v>
      </c>
      <c r="H11" s="111">
        <v>51.84688356075025</v>
      </c>
      <c r="I11" s="111">
        <v>57.755239157586836</v>
      </c>
      <c r="J11" s="111">
        <v>64.375974819561947</v>
      </c>
      <c r="K11" s="111">
        <v>71.309857987494496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47.55</v>
      </c>
      <c r="G12" s="111">
        <v>49.517795894943148</v>
      </c>
      <c r="H12" s="111">
        <v>53.876024479245068</v>
      </c>
      <c r="I12" s="111">
        <v>60.019900835204766</v>
      </c>
      <c r="J12" s="111">
        <v>65.322587749866287</v>
      </c>
      <c r="K12" s="111">
        <v>72.53469276577853</v>
      </c>
      <c r="L12" s="111">
        <v>76.925149800268571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47.55</v>
      </c>
      <c r="G13" s="111">
        <v>48.412256240411061</v>
      </c>
      <c r="H13" s="111">
        <v>52.072812139816286</v>
      </c>
      <c r="I13" s="111">
        <v>59.118510495161196</v>
      </c>
      <c r="J13" s="111">
        <v>65.112393553984148</v>
      </c>
      <c r="K13" s="111">
        <v>71.607417572209229</v>
      </c>
      <c r="L13" s="111">
        <v>75.209054838324136</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36.131</v>
      </c>
      <c r="H14" s="111">
        <v>35.930651787514563</v>
      </c>
      <c r="I14" s="111">
        <v>40.438467491872814</v>
      </c>
      <c r="J14" s="111">
        <v>47.34923750060198</v>
      </c>
      <c r="K14" s="111">
        <v>54.03300611468336</v>
      </c>
      <c r="L14" s="111">
        <v>57.548482631662864</v>
      </c>
      <c r="M14" s="111">
        <v>60.149596842142536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36.103999999999999</v>
      </c>
      <c r="H15" s="111">
        <v>33.591253635726247</v>
      </c>
      <c r="I15" s="111">
        <v>33.749255136328742</v>
      </c>
      <c r="J15" s="111">
        <v>40.383434196390894</v>
      </c>
      <c r="K15" s="111">
        <v>46.544420463217129</v>
      </c>
      <c r="L15" s="111">
        <v>49.035989570921423</v>
      </c>
      <c r="M15" s="111">
        <v>51.116086311601762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33.021999999999998</v>
      </c>
      <c r="I16" s="111">
        <v>34.613510339900287</v>
      </c>
      <c r="J16" s="111">
        <v>40.835020852126192</v>
      </c>
      <c r="K16" s="111">
        <v>47.666949408725394</v>
      </c>
      <c r="L16" s="111">
        <v>50.72730421242813</v>
      </c>
      <c r="M16" s="111">
        <v>53.247288830428133</v>
      </c>
      <c r="N16" s="111">
        <v>54.25335769660623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32.781999999999996</v>
      </c>
      <c r="I17" s="111">
        <v>34.721779048269099</v>
      </c>
      <c r="J17" s="111">
        <v>39.45782007957942</v>
      </c>
      <c r="K17" s="111">
        <v>43.670887002909581</v>
      </c>
      <c r="L17" s="111">
        <v>46.431164836165145</v>
      </c>
      <c r="M17" s="111">
        <v>49.002041826974278</v>
      </c>
      <c r="N17" s="111">
        <v>49.074232774906903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32.775999999999996</v>
      </c>
      <c r="I18" s="111">
        <v>34.120665847771363</v>
      </c>
      <c r="J18" s="111">
        <v>35.443049010771894</v>
      </c>
      <c r="K18" s="111">
        <v>38.570299500680534</v>
      </c>
      <c r="L18" s="111">
        <v>42.388696134934094</v>
      </c>
      <c r="M18" s="111">
        <v>43.357987251873872</v>
      </c>
      <c r="N18" s="111">
        <v>43.378588742475465</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33.423000000000002</v>
      </c>
      <c r="J19" s="111">
        <v>36.305063477125252</v>
      </c>
      <c r="K19" s="111">
        <v>37.966609895257783</v>
      </c>
      <c r="L19" s="111">
        <v>39.236305125100316</v>
      </c>
      <c r="M19" s="111">
        <v>39.284389775300085</v>
      </c>
      <c r="N19" s="111">
        <v>39.63020089220602</v>
      </c>
      <c r="O19" s="111">
        <v>42.740068205226109</v>
      </c>
      <c r="P19" s="111"/>
      <c r="Q19" s="122"/>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33.423000000000002</v>
      </c>
      <c r="J20" s="111">
        <v>36.015243783112986</v>
      </c>
      <c r="K20" s="111">
        <v>41.489961620512553</v>
      </c>
      <c r="L20" s="111">
        <v>39.056914562959527</v>
      </c>
      <c r="M20" s="111">
        <v>40.148279012113605</v>
      </c>
      <c r="N20" s="111">
        <v>40.937630233470443</v>
      </c>
      <c r="O20" s="111">
        <v>43.955006386227396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35.505000000000003</v>
      </c>
      <c r="K21" s="114">
        <v>40.941250330456747</v>
      </c>
      <c r="L21" s="114">
        <v>39.751648334584281</v>
      </c>
      <c r="M21" s="114">
        <v>39.919676344158013</v>
      </c>
      <c r="N21" s="114">
        <v>40.383739965939327</v>
      </c>
      <c r="O21" s="114">
        <v>42.238297779645599</v>
      </c>
      <c r="P21" s="114">
        <v>44.337204904732083</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35.505000000000003</v>
      </c>
      <c r="K22" s="111">
        <v>40.725209427217628</v>
      </c>
      <c r="L22" s="111">
        <v>41.631824549677503</v>
      </c>
      <c r="M22" s="111">
        <v>42.202106560741463</v>
      </c>
      <c r="N22" s="111">
        <v>43.033402108525216</v>
      </c>
      <c r="O22" s="111">
        <v>44.918425410632345</v>
      </c>
      <c r="P22" s="111">
        <v>46.73117529573495</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41.482999999999997</v>
      </c>
      <c r="L23" s="111">
        <v>39.764570816816885</v>
      </c>
      <c r="M23" s="111">
        <v>42.12190548347327</v>
      </c>
      <c r="N23" s="111">
        <v>43.027326239676306</v>
      </c>
      <c r="O23" s="111">
        <v>44.430098456141103</v>
      </c>
      <c r="P23" s="111">
        <v>45.718026982600037</v>
      </c>
      <c r="Q23" s="111">
        <v>46.786420466405616</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41.497</v>
      </c>
      <c r="L24" s="111">
        <v>36.983112698301667</v>
      </c>
      <c r="M24" s="111">
        <v>40.228728697241607</v>
      </c>
      <c r="N24" s="111">
        <v>38.904031173239041</v>
      </c>
      <c r="O24" s="111">
        <v>40.301667941061474</v>
      </c>
      <c r="P24" s="111">
        <v>41.540604542151762</v>
      </c>
      <c r="Q24" s="111">
        <v>42.281189986373853</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37.484000000000002</v>
      </c>
      <c r="M25" s="111">
        <v>38.222176324516049</v>
      </c>
      <c r="N25" s="111">
        <v>34.486585216028999</v>
      </c>
      <c r="O25" s="111">
        <v>37.833407464977498</v>
      </c>
      <c r="P25" s="111">
        <v>37.86712104408258</v>
      </c>
      <c r="Q25" s="111">
        <v>37.282709409374789</v>
      </c>
      <c r="R25" s="111">
        <v>36.760281116786125</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36.920802987121846</v>
      </c>
      <c r="N26" s="111">
        <v>23.510206283894266</v>
      </c>
      <c r="O26" s="111">
        <v>17.590186332138508</v>
      </c>
      <c r="P26" s="111">
        <v>21.155165885819404</v>
      </c>
      <c r="Q26" s="111">
        <v>25.50850222501116</v>
      </c>
      <c r="R26" s="111">
        <v>27.303884979806178</v>
      </c>
      <c r="S26" s="111">
        <v>29.022556642936419</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36.615551320227617</v>
      </c>
      <c r="N27" s="111">
        <v>23.868877245417508</v>
      </c>
      <c r="O27" s="111">
        <v>24.793667947362891</v>
      </c>
      <c r="P27" s="111">
        <v>24.50260776581958</v>
      </c>
      <c r="Q27" s="111">
        <v>27.670665606347445</v>
      </c>
      <c r="R27" s="111">
        <v>31.131148131156444</v>
      </c>
      <c r="S27" s="111">
        <v>33.710237423966561</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22.390234943482</v>
      </c>
      <c r="O28" s="111">
        <v>40.449651693256541</v>
      </c>
      <c r="P28" s="111">
        <v>40.736278786943132</v>
      </c>
      <c r="Q28" s="111">
        <v>37.916288432647811</v>
      </c>
      <c r="R28" s="111">
        <v>36.507413700157514</v>
      </c>
      <c r="S28" s="111">
        <v>37.690721836181652</v>
      </c>
      <c r="T28" s="111">
        <v>38.966927146508326</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23.629588693482003</v>
      </c>
      <c r="O29" s="111">
        <v>53.537964720854681</v>
      </c>
      <c r="P29" s="111">
        <v>82.964528371870387</v>
      </c>
      <c r="Q29" s="111">
        <v>50.638379110216285</v>
      </c>
      <c r="R29" s="111">
        <v>46.700893476693189</v>
      </c>
      <c r="S29" s="111">
        <v>46.874756383930389</v>
      </c>
      <c r="T29" s="111">
        <v>47.258583506138642</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53.937127778385666</v>
      </c>
      <c r="P30" s="308">
        <v>120.37113392537762</v>
      </c>
      <c r="Q30" s="308">
        <v>108.45027775883099</v>
      </c>
      <c r="R30" s="308">
        <v>82.42193300754937</v>
      </c>
      <c r="S30" s="308">
        <v>77.023456827372883</v>
      </c>
      <c r="T30" s="308">
        <v>95.387720388206688</v>
      </c>
      <c r="U30" s="308">
        <v>101.85502493933924</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2"/>
      <c r="K31" s="111"/>
      <c r="L31" s="112"/>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110" t="s">
        <v>287</v>
      </c>
      <c r="B32" s="120"/>
      <c r="C32" s="111"/>
      <c r="D32" s="111">
        <v>39.064999999999998</v>
      </c>
      <c r="E32" s="308">
        <v>41.087000000000003</v>
      </c>
      <c r="F32" s="308">
        <v>36.924999999999997</v>
      </c>
      <c r="G32" s="308">
        <v>36.231999999999999</v>
      </c>
      <c r="H32" s="308">
        <v>32.972999999999999</v>
      </c>
      <c r="I32" s="308">
        <v>33.423000000000002</v>
      </c>
      <c r="J32" s="308">
        <v>35.503999999999998</v>
      </c>
      <c r="K32" s="308">
        <v>41.09878677057737</v>
      </c>
      <c r="L32" s="308">
        <v>36.862589488325526</v>
      </c>
      <c r="M32" s="308">
        <v>36.819196634065939</v>
      </c>
      <c r="N32" s="308">
        <v>23.628588693482005</v>
      </c>
      <c r="O32" s="308">
        <v>53.937127778385666</v>
      </c>
      <c r="P32" s="112"/>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56"/>
      <c r="I34" s="56"/>
      <c r="J34" s="56"/>
      <c r="K34" s="56"/>
      <c r="L34" s="56"/>
      <c r="M34" s="57"/>
      <c r="N34" s="56"/>
      <c r="O34" s="57"/>
      <c r="P34" s="7"/>
      <c r="Q34" s="7"/>
      <c r="R34" s="3"/>
      <c r="S34" s="3"/>
      <c r="T34" s="3"/>
      <c r="U34" s="3"/>
      <c r="V34" s="3"/>
      <c r="W34" s="3"/>
      <c r="X34" s="3"/>
      <c r="Y34" s="3"/>
      <c r="Z34" s="3"/>
      <c r="AA34" s="3"/>
      <c r="AB34" s="3"/>
      <c r="AC34" s="3"/>
      <c r="AD34" s="3"/>
      <c r="AE34" s="4"/>
      <c r="AF34" s="5"/>
      <c r="AG34" s="5"/>
      <c r="AH34" s="2"/>
      <c r="AI34" s="2"/>
      <c r="AJ34" s="2"/>
    </row>
    <row r="35" spans="1:36" s="232" customFormat="1" ht="11.25" x14ac:dyDescent="0.2">
      <c r="A35" s="231" t="s">
        <v>568</v>
      </c>
      <c r="B35" s="227"/>
      <c r="C35" s="228"/>
      <c r="D35" s="228"/>
      <c r="E35" s="228"/>
      <c r="F35" s="228"/>
      <c r="G35" s="228"/>
      <c r="H35" s="228"/>
      <c r="I35" s="228"/>
      <c r="J35" s="228"/>
      <c r="K35" s="228"/>
      <c r="L35" s="228">
        <v>37.484000000000002</v>
      </c>
      <c r="M35" s="228">
        <v>38.013446163281785</v>
      </c>
      <c r="N35" s="228">
        <v>34.475898008614116</v>
      </c>
      <c r="O35" s="228">
        <v>37.822137828533734</v>
      </c>
      <c r="P35" s="228">
        <v>37.856756236390972</v>
      </c>
      <c r="Q35" s="228">
        <v>37.272965095638988</v>
      </c>
      <c r="R35" s="228">
        <v>36.747828465672256</v>
      </c>
      <c r="S35" s="228"/>
      <c r="T35" s="228"/>
      <c r="U35" s="228"/>
      <c r="V35" s="228"/>
      <c r="W35" s="228"/>
      <c r="X35" s="228"/>
      <c r="Y35" s="228"/>
      <c r="Z35" s="228"/>
      <c r="AA35" s="228"/>
      <c r="AB35" s="228"/>
      <c r="AC35" s="228"/>
      <c r="AD35" s="228"/>
      <c r="AE35" s="227"/>
      <c r="AF35" s="229"/>
      <c r="AG35" s="229"/>
      <c r="AH35" s="230"/>
      <c r="AI35" s="230"/>
      <c r="AJ35" s="230"/>
    </row>
    <row r="36" spans="1:36" x14ac:dyDescent="0.2">
      <c r="A36" s="91"/>
      <c r="B36" s="4"/>
      <c r="C36" s="3"/>
      <c r="D36" s="3"/>
      <c r="E36" s="3"/>
      <c r="F36" s="3"/>
      <c r="G36" s="3"/>
      <c r="H36" s="3"/>
      <c r="I36" s="3"/>
      <c r="J36" s="3"/>
      <c r="K36" s="3"/>
      <c r="L36" s="3"/>
      <c r="M36" s="3"/>
      <c r="N36" s="7"/>
      <c r="O36" s="7"/>
      <c r="P36" s="3"/>
      <c r="Q36" s="3"/>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7"/>
      <c r="N37" s="3"/>
      <c r="O37" s="7"/>
      <c r="P37" s="7"/>
      <c r="Q37" s="7"/>
      <c r="R37" s="7"/>
      <c r="S37" s="7"/>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3"/>
      <c r="P38" s="7"/>
      <c r="Q38" s="3"/>
      <c r="R38" s="3"/>
      <c r="S38" s="3"/>
      <c r="T38" s="3"/>
      <c r="U38" s="3"/>
      <c r="V38" s="3"/>
      <c r="W38" s="3"/>
      <c r="X38" s="3"/>
      <c r="Y38" s="3"/>
      <c r="Z38" s="3"/>
      <c r="AA38" s="3"/>
      <c r="AB38" s="3"/>
      <c r="AC38" s="3"/>
      <c r="AD38" s="3"/>
      <c r="AE38" s="4"/>
      <c r="AF38" s="5"/>
      <c r="AG38" s="5"/>
      <c r="AH38" s="2"/>
      <c r="AI38" s="2"/>
      <c r="AJ38" s="2"/>
    </row>
    <row r="39" spans="1:36" x14ac:dyDescent="0.2">
      <c r="A39" s="91"/>
      <c r="B39" s="3"/>
      <c r="C39" s="3"/>
      <c r="D39" s="3"/>
      <c r="E39" s="3"/>
      <c r="F39" s="3"/>
      <c r="G39" s="3"/>
      <c r="H39" s="3"/>
      <c r="I39" s="3"/>
      <c r="J39" s="3"/>
      <c r="K39" s="3"/>
      <c r="L39" s="3"/>
      <c r="M39" s="3"/>
      <c r="N39" s="3"/>
      <c r="O39" s="7"/>
      <c r="P39" s="3"/>
      <c r="Q39" s="7"/>
      <c r="R39" s="7"/>
      <c r="S39" s="7"/>
      <c r="T39" s="7"/>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3"/>
      <c r="S43" s="7"/>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3"/>
      <c r="AE44" s="4"/>
      <c r="AF44" s="5"/>
      <c r="AG44" s="5"/>
      <c r="AH44" s="2"/>
      <c r="AI44" s="2"/>
      <c r="AJ44" s="2"/>
    </row>
    <row r="45" spans="1:36" x14ac:dyDescent="0.2">
      <c r="A45" s="91"/>
      <c r="B45" s="4"/>
      <c r="C45" s="3"/>
      <c r="D45" s="3"/>
      <c r="E45" s="3"/>
      <c r="F45" s="3"/>
      <c r="G45" s="3"/>
      <c r="H45" s="3"/>
      <c r="I45" s="3"/>
      <c r="J45" s="3"/>
      <c r="K45" s="3"/>
      <c r="L45" s="3"/>
      <c r="M45" s="3"/>
      <c r="N45" s="3"/>
      <c r="O45" s="3"/>
      <c r="P45" s="3"/>
      <c r="Q45" s="7"/>
      <c r="R45" s="7"/>
      <c r="S45" s="7"/>
      <c r="T45" s="3"/>
      <c r="U45" s="3"/>
      <c r="V45" s="7"/>
      <c r="W45" s="3"/>
      <c r="X45" s="3"/>
      <c r="Y45" s="3"/>
      <c r="Z45" s="3"/>
      <c r="AA45" s="3"/>
      <c r="AB45" s="3"/>
      <c r="AC45" s="3"/>
      <c r="AD45" s="8"/>
      <c r="AE45" s="9"/>
      <c r="AF45" s="10"/>
      <c r="AG45" s="10"/>
      <c r="AH45" s="2"/>
      <c r="AI45" s="2"/>
      <c r="AJ45" s="2"/>
    </row>
    <row r="46" spans="1:36" x14ac:dyDescent="0.2">
      <c r="A46" s="91"/>
      <c r="B46" s="4"/>
      <c r="C46" s="3"/>
      <c r="D46" s="3"/>
      <c r="E46" s="3"/>
      <c r="F46" s="3"/>
      <c r="G46" s="3"/>
      <c r="H46" s="3"/>
      <c r="I46" s="3"/>
      <c r="J46" s="3"/>
      <c r="K46" s="3"/>
      <c r="L46" s="3"/>
      <c r="M46" s="3"/>
      <c r="N46" s="3"/>
      <c r="O46" s="3"/>
      <c r="P46" s="3"/>
      <c r="Q46" s="3"/>
      <c r="R46" s="7"/>
      <c r="S46" s="7"/>
      <c r="T46" s="3"/>
      <c r="U46" s="3"/>
      <c r="V46" s="7"/>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7"/>
      <c r="T47" s="7"/>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7"/>
      <c r="S48" s="3"/>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7"/>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6"/>
      <c r="T50" s="3"/>
      <c r="U50" s="3"/>
      <c r="V50" s="3"/>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7"/>
      <c r="V51" s="7"/>
      <c r="W51" s="3"/>
      <c r="X51" s="3"/>
      <c r="Y51" s="3"/>
      <c r="Z51" s="3"/>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6"/>
      <c r="U52" s="7"/>
      <c r="V52" s="7"/>
      <c r="W52" s="7"/>
      <c r="X52" s="7"/>
      <c r="Y52" s="3"/>
      <c r="Z52" s="3"/>
      <c r="AA52" s="6"/>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3"/>
      <c r="Q53" s="3"/>
      <c r="R53" s="3"/>
      <c r="S53" s="3"/>
      <c r="T53" s="3"/>
      <c r="U53" s="3"/>
      <c r="V53" s="3"/>
      <c r="W53" s="7"/>
      <c r="X53" s="7"/>
      <c r="Y53" s="3"/>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7"/>
      <c r="V54" s="7"/>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4"/>
      <c r="R55" s="4"/>
      <c r="S55" s="4"/>
      <c r="T55" s="3"/>
      <c r="U55" s="3"/>
      <c r="V55" s="7"/>
      <c r="W55" s="3"/>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6"/>
      <c r="W56" s="7"/>
      <c r="X56" s="7"/>
      <c r="Y56" s="7"/>
      <c r="Z56" s="7"/>
      <c r="AA56" s="3"/>
      <c r="AB56" s="3"/>
      <c r="AC56" s="3"/>
      <c r="AD56" s="8"/>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7"/>
      <c r="X57" s="7"/>
      <c r="Y57" s="7"/>
      <c r="Z57" s="7"/>
      <c r="AA57" s="3"/>
      <c r="AB57" s="3"/>
      <c r="AC57" s="3"/>
      <c r="AD57" s="11"/>
      <c r="AE57" s="9"/>
      <c r="AF57" s="10"/>
      <c r="AG57" s="10"/>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6"/>
      <c r="X58" s="3"/>
      <c r="Y58" s="7"/>
      <c r="Z58" s="7"/>
      <c r="AA58" s="3"/>
      <c r="AB58" s="3"/>
      <c r="AC58" s="3"/>
      <c r="AD58" s="6"/>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7"/>
      <c r="Y59" s="7"/>
      <c r="Z59" s="7"/>
      <c r="AA59" s="7"/>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4"/>
      <c r="Q60" s="3"/>
      <c r="R60" s="3"/>
      <c r="S60" s="3"/>
      <c r="T60" s="3"/>
      <c r="U60" s="3"/>
      <c r="V60" s="3"/>
      <c r="W60" s="3"/>
      <c r="X60" s="6"/>
      <c r="Y60" s="7"/>
      <c r="Z60" s="7"/>
      <c r="AA60" s="3"/>
      <c r="AB60" s="7"/>
      <c r="AC60" s="3"/>
      <c r="AD60" s="3"/>
      <c r="AE60" s="4"/>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7"/>
      <c r="Z61" s="7"/>
      <c r="AA61" s="3"/>
      <c r="AB61" s="7"/>
      <c r="AC61" s="7"/>
      <c r="AD61" s="7"/>
      <c r="AE61" s="7"/>
      <c r="AF61" s="5"/>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6"/>
      <c r="Z62" s="7"/>
      <c r="AA62" s="3"/>
      <c r="AB62" s="7"/>
      <c r="AC62" s="7"/>
      <c r="AD62" s="7"/>
      <c r="AE62" s="7"/>
      <c r="AF62" s="7"/>
      <c r="AG62" s="5"/>
      <c r="AH62" s="2"/>
      <c r="AI62" s="2"/>
      <c r="AJ62" s="2"/>
    </row>
    <row r="63" spans="1:36" x14ac:dyDescent="0.2">
      <c r="A63" s="91"/>
      <c r="B63" s="3"/>
      <c r="C63" s="3"/>
      <c r="D63" s="3"/>
      <c r="E63" s="3"/>
      <c r="F63" s="3"/>
      <c r="G63" s="3"/>
      <c r="H63" s="3"/>
      <c r="I63" s="3"/>
      <c r="J63" s="3"/>
      <c r="K63" s="3"/>
      <c r="L63" s="3"/>
      <c r="M63" s="3"/>
      <c r="N63" s="3"/>
      <c r="O63" s="3"/>
      <c r="P63" s="3"/>
      <c r="Q63" s="3"/>
      <c r="R63" s="3"/>
      <c r="S63" s="3"/>
      <c r="T63" s="3"/>
      <c r="U63" s="3"/>
      <c r="V63" s="3"/>
      <c r="W63" s="3"/>
      <c r="X63" s="3"/>
      <c r="Y63" s="3"/>
      <c r="Z63" s="7"/>
      <c r="AA63" s="3"/>
      <c r="AB63" s="7"/>
      <c r="AC63" s="7"/>
      <c r="AD63" s="7"/>
      <c r="AE63" s="7"/>
      <c r="AF63" s="7"/>
      <c r="AG63" s="5"/>
      <c r="AH63" s="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12"/>
      <c r="AC64" s="12"/>
      <c r="AD64" s="25"/>
      <c r="AE64" s="25"/>
      <c r="AF64" s="25"/>
      <c r="AG64" s="13"/>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25"/>
      <c r="AG65" s="25"/>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2"/>
      <c r="AB66" s="25"/>
      <c r="AC66" s="12"/>
      <c r="AD66" s="25"/>
      <c r="AE66" s="12"/>
      <c r="AF66" s="12"/>
      <c r="AG66" s="12"/>
      <c r="AH66" s="14"/>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25"/>
      <c r="AD67" s="25"/>
      <c r="AE67" s="12"/>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12"/>
      <c r="Z68" s="13"/>
      <c r="AA68" s="13"/>
      <c r="AB68" s="12"/>
      <c r="AC68" s="12"/>
      <c r="AD68" s="25"/>
      <c r="AE68" s="25"/>
      <c r="AF68" s="12"/>
      <c r="AG68" s="12"/>
      <c r="AH68" s="12"/>
      <c r="AI68" s="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25"/>
      <c r="Y69" s="25"/>
      <c r="Z69" s="12"/>
      <c r="AA69" s="12"/>
      <c r="AB69" s="13"/>
      <c r="AC69" s="12"/>
      <c r="AD69" s="12"/>
      <c r="AE69" s="12"/>
      <c r="AF69" s="12"/>
      <c r="AG69" s="12"/>
      <c r="AH69" s="12"/>
      <c r="AI69" s="12"/>
      <c r="AJ69" s="2"/>
    </row>
    <row r="70" spans="1:39" x14ac:dyDescent="0.2">
      <c r="A70" s="91"/>
      <c r="B70" s="12"/>
      <c r="C70" s="12"/>
      <c r="D70" s="12"/>
      <c r="E70" s="12"/>
      <c r="F70" s="12"/>
      <c r="G70" s="12"/>
      <c r="H70" s="12"/>
      <c r="I70" s="12"/>
      <c r="J70" s="12"/>
      <c r="K70" s="12"/>
      <c r="L70" s="12"/>
      <c r="M70" s="12"/>
      <c r="N70" s="12"/>
      <c r="O70" s="12"/>
      <c r="P70" s="12"/>
      <c r="Q70" s="12"/>
      <c r="R70" s="12"/>
      <c r="S70" s="12"/>
      <c r="T70" s="12"/>
      <c r="U70" s="12"/>
      <c r="V70" s="12"/>
      <c r="W70" s="12"/>
      <c r="X70" s="12"/>
      <c r="Y70" s="25"/>
      <c r="Z70" s="12"/>
      <c r="AA70" s="12"/>
      <c r="AB70" s="12"/>
      <c r="AC70" s="12"/>
      <c r="AD70" s="12"/>
      <c r="AE70" s="12"/>
      <c r="AF70" s="12"/>
      <c r="AG70" s="12"/>
      <c r="AH70" s="15"/>
      <c r="AI70" s="15"/>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5"/>
      <c r="Z71" s="2"/>
      <c r="AA71" s="2"/>
      <c r="AB71" s="2"/>
      <c r="AC71" s="2"/>
      <c r="AD71" s="2"/>
      <c r="AE71" s="2"/>
      <c r="AF71" s="2"/>
      <c r="AG71" s="2">
        <v>914.00383284094994</v>
      </c>
      <c r="AH71" s="2">
        <v>1004.8584980331459</v>
      </c>
      <c r="AI71" s="2">
        <v>1058.746066071956</v>
      </c>
      <c r="AJ71" s="2">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15"/>
      <c r="AE73" s="15"/>
      <c r="AF73" s="15"/>
      <c r="AG73" s="15"/>
      <c r="AH73" s="15"/>
      <c r="AI73" s="15"/>
      <c r="AJ73" s="15"/>
    </row>
    <row r="74" spans="1:39" x14ac:dyDescent="0.2">
      <c r="A74" s="91"/>
      <c r="AE74" s="22"/>
      <c r="AF74" s="22"/>
      <c r="AG74" s="22"/>
      <c r="AH74" s="22"/>
      <c r="AI74" s="22"/>
      <c r="AJ74" s="22"/>
      <c r="AK74" s="22"/>
    </row>
    <row r="75" spans="1:39" x14ac:dyDescent="0.2">
      <c r="A75" s="91"/>
    </row>
    <row r="76" spans="1:39" x14ac:dyDescent="0.2">
      <c r="A76" s="91"/>
    </row>
    <row r="77" spans="1:39" x14ac:dyDescent="0.2">
      <c r="A77" s="91"/>
    </row>
    <row r="78" spans="1:39" x14ac:dyDescent="0.2">
      <c r="A78" s="91"/>
      <c r="AG78" s="22"/>
      <c r="AH78" s="22"/>
      <c r="AI78" s="22"/>
      <c r="AJ78" s="22"/>
      <c r="AK78" s="22"/>
      <c r="AL78" s="22"/>
      <c r="AM78" s="22"/>
    </row>
    <row r="79" spans="1:39" x14ac:dyDescent="0.2">
      <c r="A79" s="92"/>
    </row>
    <row r="80" spans="1:39" x14ac:dyDescent="0.2">
      <c r="A80" s="93"/>
      <c r="AG80" s="22"/>
      <c r="AH80" s="22"/>
      <c r="AI80" s="22"/>
      <c r="AJ80" s="22"/>
      <c r="AK80" s="22"/>
      <c r="AL80" s="22"/>
      <c r="AM80" s="22"/>
    </row>
    <row r="81" spans="1:40" x14ac:dyDescent="0.2">
      <c r="A81" s="93"/>
    </row>
    <row r="82" spans="1:40" x14ac:dyDescent="0.2">
      <c r="A82" s="93"/>
      <c r="AH82" s="22"/>
      <c r="AI82" s="22"/>
      <c r="AJ82" s="22"/>
      <c r="AK82" s="22"/>
      <c r="AL82" s="22"/>
      <c r="AM82" s="22"/>
      <c r="AN82"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200-000000000000}"/>
  </hyperlinks>
  <pageMargins left="0.75" right="0.75" top="1" bottom="1" header="0.5" footer="0.5"/>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139</v>
      </c>
      <c r="B1" s="170" t="s">
        <v>182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323" t="s">
        <v>535</v>
      </c>
      <c r="C2" s="323"/>
      <c r="D2" s="323"/>
      <c r="E2" s="323"/>
      <c r="F2" s="323"/>
      <c r="G2" s="323"/>
      <c r="H2" s="323"/>
      <c r="I2" s="323"/>
      <c r="J2" s="323"/>
      <c r="K2" s="323"/>
      <c r="L2" s="323"/>
      <c r="M2" s="323"/>
      <c r="N2" s="323"/>
      <c r="O2" s="323"/>
      <c r="P2" s="323"/>
      <c r="Q2" s="136"/>
      <c r="R2" s="97"/>
      <c r="S2" s="97"/>
      <c r="T2" s="89"/>
      <c r="U2" s="89"/>
      <c r="V2" s="89"/>
      <c r="W2" s="89"/>
      <c r="X2" s="89"/>
      <c r="Y2" s="89"/>
      <c r="Z2" s="89"/>
      <c r="AA2" s="89"/>
      <c r="AB2" s="89"/>
      <c r="AC2" s="89"/>
      <c r="AD2" s="89"/>
      <c r="AE2" s="89"/>
      <c r="AF2" s="89"/>
      <c r="AG2" s="89"/>
      <c r="AH2" s="89"/>
      <c r="AI2" s="89"/>
      <c r="AJ2" s="89"/>
    </row>
    <row r="3" spans="1:36" s="88" customFormat="1" ht="12.75" customHeight="1" x14ac:dyDescent="0.2">
      <c r="A3" s="106"/>
      <c r="B3" s="323"/>
      <c r="C3" s="323"/>
      <c r="D3" s="323"/>
      <c r="E3" s="323"/>
      <c r="F3" s="323"/>
      <c r="G3" s="323"/>
      <c r="H3" s="323"/>
      <c r="I3" s="323"/>
      <c r="J3" s="323"/>
      <c r="K3" s="323"/>
      <c r="L3" s="323"/>
      <c r="M3" s="323"/>
      <c r="N3" s="323"/>
      <c r="O3" s="323"/>
      <c r="P3" s="323"/>
      <c r="Q3" s="136"/>
      <c r="R3" s="97"/>
      <c r="S3" s="97"/>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23"/>
      <c r="C5" s="123"/>
      <c r="D5" s="123"/>
      <c r="E5" s="123"/>
      <c r="F5" s="123"/>
      <c r="G5" s="123"/>
      <c r="H5" s="123"/>
      <c r="I5" s="123"/>
      <c r="J5" s="123"/>
      <c r="K5" s="123"/>
      <c r="L5" s="123"/>
      <c r="M5" s="123"/>
      <c r="N5" s="123"/>
      <c r="O5" s="123"/>
      <c r="P5" s="111"/>
      <c r="Q5" s="111"/>
      <c r="R5" s="3"/>
      <c r="S5" s="3"/>
      <c r="T5" s="3"/>
      <c r="U5" s="3"/>
      <c r="V5" s="3"/>
      <c r="W5" s="3"/>
      <c r="X5" s="3"/>
      <c r="Y5" s="3"/>
      <c r="Z5" s="3"/>
      <c r="AA5" s="4"/>
      <c r="AB5" s="5"/>
      <c r="AC5" s="5"/>
      <c r="AD5" s="2"/>
      <c r="AE5" s="2"/>
      <c r="AF5" s="2"/>
    </row>
    <row r="6" spans="1:36" x14ac:dyDescent="0.2">
      <c r="A6" s="110" t="s">
        <v>86</v>
      </c>
      <c r="B6" s="123"/>
      <c r="C6" s="123"/>
      <c r="D6" s="123"/>
      <c r="E6" s="123"/>
      <c r="F6" s="123"/>
      <c r="G6" s="123"/>
      <c r="H6" s="123"/>
      <c r="I6" s="123"/>
      <c r="J6" s="123"/>
      <c r="K6" s="123"/>
      <c r="L6" s="123"/>
      <c r="M6" s="123"/>
      <c r="N6" s="123"/>
      <c r="O6" s="123"/>
      <c r="P6" s="111"/>
      <c r="Q6" s="111"/>
      <c r="R6" s="3"/>
      <c r="S6" s="3"/>
      <c r="T6" s="3"/>
      <c r="U6" s="3"/>
      <c r="V6" s="3"/>
      <c r="W6" s="3"/>
      <c r="X6" s="3"/>
      <c r="Y6" s="3"/>
      <c r="Z6" s="3"/>
      <c r="AA6" s="4"/>
      <c r="AB6" s="5"/>
      <c r="AC6" s="5"/>
      <c r="AD6" s="2"/>
      <c r="AE6" s="2"/>
      <c r="AF6" s="2"/>
    </row>
    <row r="7" spans="1:36" x14ac:dyDescent="0.2">
      <c r="A7" s="110" t="s">
        <v>87</v>
      </c>
      <c r="B7" s="123"/>
      <c r="C7" s="123"/>
      <c r="D7" s="123"/>
      <c r="E7" s="123"/>
      <c r="F7" s="123"/>
      <c r="G7" s="123"/>
      <c r="H7" s="123"/>
      <c r="I7" s="123"/>
      <c r="J7" s="123"/>
      <c r="K7" s="123"/>
      <c r="L7" s="123"/>
      <c r="M7" s="123"/>
      <c r="N7" s="123"/>
      <c r="O7" s="123"/>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2.5</v>
      </c>
      <c r="I17" s="111">
        <v>3.2</v>
      </c>
      <c r="J17" s="111">
        <v>3.3</v>
      </c>
      <c r="K17" s="111">
        <v>3.6</v>
      </c>
      <c r="L17" s="111">
        <v>3.8</v>
      </c>
      <c r="M17" s="111">
        <v>4</v>
      </c>
      <c r="N17" s="111">
        <v>4.2</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2.9</v>
      </c>
      <c r="I18" s="111">
        <v>3.1</v>
      </c>
      <c r="J18" s="111">
        <v>3.3</v>
      </c>
      <c r="K18" s="111">
        <v>3.5</v>
      </c>
      <c r="L18" s="111">
        <v>3.8</v>
      </c>
      <c r="M18" s="111">
        <v>4</v>
      </c>
      <c r="N18" s="111">
        <v>4.2</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2.7830000000000013</v>
      </c>
      <c r="J19" s="111">
        <v>3.9432328366658371</v>
      </c>
      <c r="K19" s="111">
        <v>4.0453621435400642</v>
      </c>
      <c r="L19" s="111">
        <v>4.1169051046279428</v>
      </c>
      <c r="M19" s="111">
        <v>4.1870191999356212</v>
      </c>
      <c r="N19" s="111">
        <v>4.224920209722705</v>
      </c>
      <c r="O19" s="111">
        <v>4.3128408338303306</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3.3000000000000007</v>
      </c>
      <c r="J20" s="111">
        <v>3.8320736440119525</v>
      </c>
      <c r="K20" s="111">
        <v>3.9296376004195253</v>
      </c>
      <c r="L20" s="111">
        <v>4.04986948970841</v>
      </c>
      <c r="M20" s="111">
        <v>4.1802030148012861</v>
      </c>
      <c r="N20" s="111">
        <v>4.2845962940776285</v>
      </c>
      <c r="O20" s="111">
        <v>4.3801615430305425</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517</v>
      </c>
      <c r="B21" s="120"/>
      <c r="C21" s="111"/>
      <c r="D21" s="111"/>
      <c r="E21" s="111"/>
      <c r="F21" s="111"/>
      <c r="G21" s="111"/>
      <c r="H21" s="111"/>
      <c r="I21" s="111"/>
      <c r="J21" s="114">
        <v>3.8409999999999993</v>
      </c>
      <c r="K21" s="114">
        <v>2.6529485558196058</v>
      </c>
      <c r="L21" s="114">
        <v>0.68496255139635309</v>
      </c>
      <c r="M21" s="114">
        <v>0.7164694097226274</v>
      </c>
      <c r="N21" s="114">
        <v>0.74684340116873393</v>
      </c>
      <c r="O21" s="114">
        <v>0.77770825608085126</v>
      </c>
      <c r="P21" s="114">
        <v>0.8091140562182737</v>
      </c>
      <c r="Q21" s="111"/>
      <c r="R21" s="3"/>
      <c r="S21" s="7"/>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3.8409999999999993</v>
      </c>
      <c r="K22" s="111">
        <v>2.7953130424748061</v>
      </c>
      <c r="L22" s="111">
        <v>0.68377853457603699</v>
      </c>
      <c r="M22" s="111">
        <v>0.71464099183916474</v>
      </c>
      <c r="N22" s="111">
        <v>0.74432150766102012</v>
      </c>
      <c r="O22" s="111">
        <v>0.77450550414429653</v>
      </c>
      <c r="P22" s="111">
        <v>0.80526112437442254</v>
      </c>
      <c r="Q22" s="111"/>
      <c r="R22" s="3"/>
      <c r="S22" s="7"/>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2.620000000000001</v>
      </c>
      <c r="L23" s="111">
        <v>0.49499999999999922</v>
      </c>
      <c r="M23" s="111">
        <v>0.41601359797045312</v>
      </c>
      <c r="N23" s="111">
        <v>0.44012140214415041</v>
      </c>
      <c r="O23" s="111">
        <v>0.46425805542837484</v>
      </c>
      <c r="P23" s="111">
        <v>0.48842702583342135</v>
      </c>
      <c r="Q23" s="111">
        <v>0.51159014281448556</v>
      </c>
      <c r="R23" s="3"/>
      <c r="S23" s="7"/>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2.620000000000001</v>
      </c>
      <c r="L24" s="111">
        <v>0.49499999999999922</v>
      </c>
      <c r="M24" s="111">
        <v>0.41601359797045312</v>
      </c>
      <c r="N24" s="111">
        <v>0.44012140214415219</v>
      </c>
      <c r="O24" s="111">
        <v>0.46425805542837395</v>
      </c>
      <c r="P24" s="111">
        <v>0.48842702583342135</v>
      </c>
      <c r="Q24" s="111">
        <v>0.51159014281448467</v>
      </c>
      <c r="R24" s="3"/>
      <c r="S24" s="7"/>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0.35899999999999999</v>
      </c>
      <c r="M25" s="111">
        <v>0.38300000000000001</v>
      </c>
      <c r="N25" s="111">
        <v>0.40699999999999997</v>
      </c>
      <c r="O25" s="111">
        <v>0.43099999999999999</v>
      </c>
      <c r="P25" s="111">
        <v>0.45500000000000002</v>
      </c>
      <c r="Q25" s="111">
        <v>0.47899999999999998</v>
      </c>
      <c r="R25" s="111">
        <v>0.503</v>
      </c>
      <c r="S25" s="7"/>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0.38300000000000001</v>
      </c>
      <c r="N26" s="111">
        <v>0.40699999999999997</v>
      </c>
      <c r="O26" s="111">
        <v>0.43099999999999999</v>
      </c>
      <c r="P26" s="111">
        <v>0.45500000000000002</v>
      </c>
      <c r="Q26" s="111">
        <v>0.47899999999999998</v>
      </c>
      <c r="R26" s="111">
        <v>0.503</v>
      </c>
      <c r="S26" s="111">
        <v>0.52700000000000002</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0.38300000000000001</v>
      </c>
      <c r="N27" s="111">
        <v>0.40699999999999997</v>
      </c>
      <c r="O27" s="111">
        <v>0.43099999999999999</v>
      </c>
      <c r="P27" s="111">
        <v>0.45500000000000002</v>
      </c>
      <c r="Q27" s="111">
        <v>0.47899999999999998</v>
      </c>
      <c r="R27" s="111">
        <v>0.503</v>
      </c>
      <c r="S27" s="111">
        <v>0.52700000000000002</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0.17499999999999999</v>
      </c>
      <c r="O28" s="111">
        <v>0.43099999999999999</v>
      </c>
      <c r="P28" s="111">
        <v>0.45500000000000002</v>
      </c>
      <c r="Q28" s="111">
        <v>0.47899999999999998</v>
      </c>
      <c r="R28" s="111">
        <v>0.503</v>
      </c>
      <c r="S28" s="111">
        <v>0.52700000000000002</v>
      </c>
      <c r="T28" s="111">
        <v>0.55100000000000005</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0.40699999999999997</v>
      </c>
      <c r="O29" s="111">
        <v>0.43099999999999999</v>
      </c>
      <c r="P29" s="111">
        <v>0.45500000000000002</v>
      </c>
      <c r="Q29" s="111">
        <v>0.47899999999999998</v>
      </c>
      <c r="R29" s="111">
        <v>0.503</v>
      </c>
      <c r="S29" s="111">
        <v>0.52700000000000002</v>
      </c>
      <c r="T29" s="111">
        <v>0.55100000000000005</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0.127</v>
      </c>
      <c r="P30" s="308">
        <v>0.16800000000000001</v>
      </c>
      <c r="Q30" s="308">
        <v>0.16800000000000001</v>
      </c>
      <c r="R30" s="308">
        <v>0.16800000000000001</v>
      </c>
      <c r="S30" s="308">
        <v>0.16800000000000001</v>
      </c>
      <c r="T30" s="308">
        <v>0.16800000000000001</v>
      </c>
      <c r="U30" s="308">
        <v>0.16800000000000001</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1"/>
      <c r="O31" s="111"/>
      <c r="P31" s="111"/>
      <c r="Q31" s="111"/>
      <c r="R31" s="3"/>
      <c r="S31" s="7"/>
      <c r="T31" s="3"/>
      <c r="U31" s="3"/>
      <c r="V31" s="3"/>
      <c r="W31" s="3"/>
      <c r="X31" s="3"/>
      <c r="Y31" s="3"/>
      <c r="Z31" s="3"/>
      <c r="AA31" s="3"/>
      <c r="AB31" s="3"/>
      <c r="AC31" s="3"/>
      <c r="AD31" s="3"/>
      <c r="AE31" s="4"/>
      <c r="AF31" s="5"/>
      <c r="AG31" s="5"/>
      <c r="AH31" s="2"/>
      <c r="AI31" s="2"/>
      <c r="AJ31" s="2"/>
    </row>
    <row r="32" spans="1:36" x14ac:dyDescent="0.2">
      <c r="A32" s="110" t="s">
        <v>287</v>
      </c>
      <c r="B32" s="120"/>
      <c r="C32" s="111"/>
      <c r="D32" s="111">
        <v>2.621</v>
      </c>
      <c r="E32" s="308">
        <v>2.9319999999999999</v>
      </c>
      <c r="F32" s="308">
        <v>3.1840000000000002</v>
      </c>
      <c r="G32" s="308">
        <v>3.3290000000000002</v>
      </c>
      <c r="H32" s="308">
        <v>3.7389999999999999</v>
      </c>
      <c r="I32" s="308">
        <v>3.8210000000000002</v>
      </c>
      <c r="J32" s="308">
        <v>3.8420000000000001</v>
      </c>
      <c r="K32" s="308">
        <v>2.6190000000000002</v>
      </c>
      <c r="L32" s="308">
        <v>0.311</v>
      </c>
      <c r="M32" s="308">
        <v>0.19800000000000001</v>
      </c>
      <c r="N32" s="308">
        <v>0.17499999999999999</v>
      </c>
      <c r="O32" s="308">
        <v>0.127</v>
      </c>
      <c r="P32" s="111"/>
      <c r="Q32" s="111"/>
      <c r="R32" s="7"/>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2"/>
      <c r="R33" s="7"/>
      <c r="S33" s="7"/>
      <c r="T33" s="3"/>
      <c r="U33" s="3"/>
      <c r="V33" s="7"/>
      <c r="W33" s="3"/>
      <c r="X33" s="3"/>
      <c r="Y33" s="3"/>
      <c r="Z33" s="3"/>
      <c r="AA33" s="3"/>
      <c r="AB33" s="3"/>
      <c r="AC33" s="3"/>
      <c r="AD33" s="8"/>
      <c r="AE33" s="9"/>
      <c r="AF33" s="10"/>
      <c r="AG33" s="10"/>
      <c r="AH33" s="2"/>
      <c r="AI33" s="2"/>
      <c r="AJ33" s="2"/>
    </row>
    <row r="34" spans="1:36" x14ac:dyDescent="0.2">
      <c r="A34" s="91"/>
      <c r="B34" s="4"/>
      <c r="C34" s="3"/>
      <c r="D34" s="3"/>
      <c r="E34" s="3"/>
      <c r="F34" s="3"/>
      <c r="G34" s="3"/>
      <c r="H34" s="3"/>
      <c r="I34" s="3"/>
      <c r="J34" s="3"/>
      <c r="K34" s="3"/>
      <c r="L34" s="3"/>
      <c r="M34" s="3"/>
      <c r="N34" s="3"/>
      <c r="O34" s="3"/>
      <c r="P34" s="3"/>
      <c r="Q34" s="3"/>
      <c r="R34" s="7"/>
      <c r="S34" s="7"/>
      <c r="T34" s="3"/>
      <c r="U34" s="3"/>
      <c r="V34" s="7"/>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7"/>
      <c r="S35" s="7"/>
      <c r="T35" s="7"/>
      <c r="U35" s="3"/>
      <c r="V35" s="3"/>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6"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6"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row r="71" spans="1:40" x14ac:dyDescent="0.2">
      <c r="AG71" s="1">
        <v>914.00383284094994</v>
      </c>
      <c r="AH71" s="1">
        <v>1004.8584980331459</v>
      </c>
      <c r="AI71" s="1">
        <v>1058.746066071956</v>
      </c>
      <c r="AJ71" s="1">
        <v>1096.0148937145693</v>
      </c>
      <c r="AK71" s="1">
        <v>1122.2861121801159</v>
      </c>
      <c r="AL71" s="1">
        <v>1159.3656530511234</v>
      </c>
      <c r="AM71" s="1">
        <v>1201.9515454375608</v>
      </c>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mergeCells count="1">
    <mergeCell ref="B2:P3"/>
  </mergeCells>
  <phoneticPr fontId="111" type="noConversion"/>
  <hyperlinks>
    <hyperlink ref="A4" location="Contents!A1" display="Back to contents" xr:uid="{00000000-0004-0000-4300-000000000000}"/>
  </hyperlink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5">
    <tabColor theme="0" tint="-0.34998626667073579"/>
  </sheetPr>
  <dimension ref="A1:BA77"/>
  <sheetViews>
    <sheetView zoomScaleNormal="100" workbookViewId="0">
      <pane xSplit="1" ySplit="4" topLeftCell="B5" activePane="bottomRight" state="frozen"/>
      <selection activeCell="U30" sqref="U30"/>
      <selection pane="topRight" activeCell="U30" sqref="U30"/>
      <selection pane="bottomLeft" activeCell="U30" sqref="U30"/>
      <selection pane="bottomRight" activeCell="U30" sqref="U30"/>
    </sheetView>
  </sheetViews>
  <sheetFormatPr defaultColWidth="9.140625" defaultRowHeight="12.75" x14ac:dyDescent="0.2"/>
  <cols>
    <col min="1" max="1" width="21.42578125" style="18" bestFit="1" customWidth="1"/>
    <col min="2" max="16384" width="9.140625" style="1"/>
  </cols>
  <sheetData>
    <row r="1" spans="1:21" s="18" customFormat="1" ht="40.5" customHeight="1" x14ac:dyDescent="0.25">
      <c r="A1" s="33" t="s">
        <v>83</v>
      </c>
      <c r="B1" s="32" t="s">
        <v>312</v>
      </c>
    </row>
    <row r="2" spans="1:21" s="18" customFormat="1" x14ac:dyDescent="0.2">
      <c r="A2" s="18" t="s">
        <v>80</v>
      </c>
    </row>
    <row r="3" spans="1:21" s="18" customFormat="1" ht="14.25" x14ac:dyDescent="0.2">
      <c r="B3" s="18" t="s">
        <v>313</v>
      </c>
    </row>
    <row r="4" spans="1:21" s="18" customFormat="1" x14ac:dyDescent="0.2">
      <c r="A4" s="45" t="s">
        <v>307</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531</v>
      </c>
      <c r="Q4" s="18" t="s">
        <v>531</v>
      </c>
      <c r="R4" s="18" t="s">
        <v>563</v>
      </c>
      <c r="S4" s="18" t="s">
        <v>579</v>
      </c>
      <c r="T4" s="18" t="s">
        <v>585</v>
      </c>
      <c r="U4" s="18" t="s">
        <v>606</v>
      </c>
    </row>
    <row r="5" spans="1:21" x14ac:dyDescent="0.2">
      <c r="A5" s="17">
        <v>40330</v>
      </c>
      <c r="B5" s="12">
        <f>CACB!M30</f>
        <v>3.1</v>
      </c>
      <c r="C5" s="12">
        <f>CACB!N30</f>
        <v>5.3</v>
      </c>
      <c r="D5" s="12">
        <f>CACB!O30</f>
        <v>4.8</v>
      </c>
      <c r="E5" s="12">
        <f>CACB!P30</f>
        <v>3.2</v>
      </c>
      <c r="F5" s="12">
        <f>CACB!Q30</f>
        <v>1.9</v>
      </c>
      <c r="G5" s="12">
        <f>CACB!R30</f>
        <v>0.7</v>
      </c>
      <c r="H5" s="12">
        <f>CACB!S30</f>
        <v>-0.3</v>
      </c>
      <c r="I5" s="12">
        <f>CACB!T30</f>
        <v>-0.8</v>
      </c>
      <c r="J5" s="12"/>
      <c r="K5" s="12"/>
      <c r="L5" s="12"/>
      <c r="M5" s="12"/>
      <c r="N5" s="12"/>
      <c r="O5" s="12"/>
      <c r="P5" s="12"/>
    </row>
    <row r="6" spans="1:21" x14ac:dyDescent="0.2">
      <c r="A6" s="17">
        <v>40483</v>
      </c>
      <c r="B6" s="12"/>
      <c r="C6" s="12">
        <f>CACB!N31</f>
        <v>5.3</v>
      </c>
      <c r="D6" s="12">
        <f>CACB!O31</f>
        <v>4.7</v>
      </c>
      <c r="E6" s="12">
        <f>CACB!P31</f>
        <v>3.3</v>
      </c>
      <c r="F6" s="12">
        <f>CACB!Q31</f>
        <v>1.8</v>
      </c>
      <c r="G6" s="12">
        <f>CACB!R31</f>
        <v>0.5</v>
      </c>
      <c r="H6" s="12">
        <f>CACB!S31</f>
        <v>-0.5</v>
      </c>
      <c r="I6" s="12">
        <f>CACB!T31</f>
        <v>-0.9</v>
      </c>
      <c r="J6" s="12"/>
      <c r="K6" s="12"/>
      <c r="L6" s="12"/>
      <c r="M6" s="12"/>
      <c r="N6" s="12"/>
      <c r="O6" s="12"/>
      <c r="P6" s="12"/>
    </row>
    <row r="7" spans="1:21" x14ac:dyDescent="0.2">
      <c r="A7" s="17">
        <v>40603</v>
      </c>
      <c r="B7" s="12"/>
      <c r="C7" s="12">
        <f>CACB!N32</f>
        <v>5.3</v>
      </c>
      <c r="D7" s="12">
        <f>CACB!O32</f>
        <v>4.5999999999999996</v>
      </c>
      <c r="E7" s="12">
        <f>CACB!P32</f>
        <v>3.2</v>
      </c>
      <c r="F7" s="12">
        <f>CACB!Q32</f>
        <v>2</v>
      </c>
      <c r="G7" s="12">
        <f>CACB!R32</f>
        <v>0.6</v>
      </c>
      <c r="H7" s="12">
        <f>CACB!S32</f>
        <v>-0.4</v>
      </c>
      <c r="I7" s="12">
        <f>CACB!T32</f>
        <v>-0.8</v>
      </c>
      <c r="J7" s="12"/>
      <c r="K7" s="12"/>
      <c r="L7" s="12"/>
      <c r="M7" s="12"/>
      <c r="N7" s="12"/>
      <c r="O7" s="12"/>
      <c r="P7" s="12"/>
    </row>
    <row r="8" spans="1:21" x14ac:dyDescent="0.2">
      <c r="A8" s="17">
        <v>40848</v>
      </c>
      <c r="B8" s="12"/>
      <c r="C8" s="12"/>
      <c r="D8" s="12">
        <f>CACB!O33</f>
        <v>4.5</v>
      </c>
      <c r="E8" s="12">
        <f>CACB!P33</f>
        <v>4.5999999999999996</v>
      </c>
      <c r="F8" s="12">
        <f>CACB!Q33</f>
        <v>3.9</v>
      </c>
      <c r="G8" s="12">
        <f>CACB!R33</f>
        <v>2.7</v>
      </c>
      <c r="H8" s="12">
        <f>CACB!S33</f>
        <v>1.6</v>
      </c>
      <c r="I8" s="12">
        <f>CACB!T33</f>
        <v>0.6</v>
      </c>
      <c r="J8" s="12">
        <f>CACB!U33</f>
        <v>-0.5</v>
      </c>
      <c r="K8" s="12"/>
      <c r="L8" s="12"/>
      <c r="M8" s="12"/>
      <c r="N8" s="12"/>
      <c r="O8" s="12"/>
      <c r="P8" s="12"/>
    </row>
    <row r="9" spans="1:21" x14ac:dyDescent="0.2">
      <c r="A9" s="17">
        <v>40969</v>
      </c>
      <c r="B9" s="12"/>
      <c r="C9" s="12"/>
      <c r="D9" s="12">
        <f>CACB!O34</f>
        <v>4.4000000000000004</v>
      </c>
      <c r="E9" s="12">
        <f>CACB!P34</f>
        <v>4.5999999999999996</v>
      </c>
      <c r="F9" s="12">
        <f>CACB!Q34</f>
        <v>4.2</v>
      </c>
      <c r="G9" s="12">
        <f>CACB!R34</f>
        <v>2.7</v>
      </c>
      <c r="H9" s="12">
        <f>CACB!S34</f>
        <v>1.5</v>
      </c>
      <c r="I9" s="12">
        <f>CACB!T34</f>
        <v>0.7</v>
      </c>
      <c r="J9" s="12">
        <f>CACB!U34</f>
        <v>-0.5</v>
      </c>
      <c r="K9" s="12"/>
      <c r="L9" s="12"/>
      <c r="M9" s="12"/>
      <c r="N9" s="12"/>
      <c r="O9" s="12"/>
      <c r="P9" s="12"/>
    </row>
    <row r="10" spans="1:21" x14ac:dyDescent="0.2">
      <c r="A10" s="17">
        <v>41244</v>
      </c>
      <c r="B10" s="12"/>
      <c r="C10" s="12"/>
      <c r="D10" s="12"/>
      <c r="E10" s="12">
        <f>CACB!P35</f>
        <v>4.3</v>
      </c>
      <c r="F10" s="12">
        <f>CACB!Q35</f>
        <v>3.6</v>
      </c>
      <c r="G10" s="12">
        <f>CACB!R35</f>
        <v>2.2000000000000002</v>
      </c>
      <c r="H10" s="12">
        <f>CACB!S35</f>
        <v>1.4</v>
      </c>
      <c r="I10" s="12">
        <f>CACB!T35</f>
        <v>0.8</v>
      </c>
      <c r="J10" s="12">
        <f>CACB!U35</f>
        <v>-0.4</v>
      </c>
      <c r="K10" s="12">
        <f>CACB!V35</f>
        <v>-0.9</v>
      </c>
      <c r="L10" s="12"/>
      <c r="M10" s="12"/>
      <c r="N10" s="12"/>
      <c r="O10" s="12"/>
      <c r="P10" s="12"/>
    </row>
    <row r="11" spans="1:21" x14ac:dyDescent="0.2">
      <c r="A11" s="17">
        <v>41334</v>
      </c>
      <c r="B11" s="12"/>
      <c r="C11" s="12"/>
      <c r="D11" s="12"/>
      <c r="E11" s="12">
        <f>CACB!P36</f>
        <v>4.2</v>
      </c>
      <c r="F11" s="12">
        <f>CACB!Q36</f>
        <v>4</v>
      </c>
      <c r="G11" s="12">
        <f>CACB!R36</f>
        <v>3.6</v>
      </c>
      <c r="H11" s="12">
        <f>CACB!S36</f>
        <v>2.2000000000000002</v>
      </c>
      <c r="I11" s="12">
        <f>CACB!T36</f>
        <v>1.4</v>
      </c>
      <c r="J11" s="12">
        <f>CACB!U36</f>
        <v>0.8</v>
      </c>
      <c r="K11" s="12">
        <f>CACB!V36</f>
        <v>-0.4</v>
      </c>
      <c r="L11" s="12">
        <f>CACB!W36</f>
        <v>-0.9</v>
      </c>
      <c r="M11" s="12"/>
      <c r="N11" s="12"/>
      <c r="O11" s="12"/>
      <c r="P11" s="12"/>
    </row>
    <row r="12" spans="1:21" x14ac:dyDescent="0.2">
      <c r="A12" s="17">
        <v>41610</v>
      </c>
      <c r="B12" s="12"/>
      <c r="C12" s="12"/>
      <c r="D12" s="12"/>
      <c r="E12" s="12"/>
      <c r="F12" s="12">
        <f>CACB!Q37</f>
        <v>4.0999999999999996</v>
      </c>
      <c r="G12" s="12">
        <f>CACB!R37</f>
        <v>3.7</v>
      </c>
      <c r="H12" s="12">
        <f>CACB!S37</f>
        <v>0.3</v>
      </c>
      <c r="I12" s="12">
        <f>CACB!T37</f>
        <v>1.8</v>
      </c>
      <c r="J12" s="12">
        <f>CACB!U37</f>
        <v>0.4</v>
      </c>
      <c r="K12" s="12">
        <f>CACB!V37</f>
        <v>-0.7</v>
      </c>
      <c r="L12" s="12">
        <f>CACB!W37</f>
        <v>-1.6</v>
      </c>
      <c r="M12" s="12"/>
      <c r="N12" s="12"/>
      <c r="O12" s="12"/>
      <c r="P12" s="12"/>
    </row>
    <row r="13" spans="1:21" x14ac:dyDescent="0.2">
      <c r="A13" s="17">
        <v>41701</v>
      </c>
      <c r="B13" s="12"/>
      <c r="C13" s="12"/>
      <c r="D13" s="12"/>
      <c r="E13" s="12"/>
      <c r="F13" s="12">
        <f>CACB!Q38</f>
        <v>3.5</v>
      </c>
      <c r="G13" s="12">
        <f>CACB!R38</f>
        <v>2.8</v>
      </c>
      <c r="H13" s="12">
        <f>CACB!S38</f>
        <v>2.2000000000000002</v>
      </c>
      <c r="I13" s="12">
        <f>CACB!T38</f>
        <v>1.5</v>
      </c>
      <c r="J13" s="12">
        <f>CACB!U38</f>
        <v>0.2</v>
      </c>
      <c r="K13" s="12">
        <f>CACB!V38</f>
        <v>-0.7</v>
      </c>
      <c r="L13" s="12">
        <f>CACB!W38</f>
        <v>-1.5</v>
      </c>
      <c r="M13" s="12"/>
      <c r="N13" s="12"/>
      <c r="O13" s="12"/>
      <c r="P13" s="12"/>
    </row>
    <row r="14" spans="1:21" ht="14.25" x14ac:dyDescent="0.2">
      <c r="A14" s="17" t="s">
        <v>65</v>
      </c>
      <c r="B14" s="12"/>
      <c r="C14" s="12"/>
      <c r="D14" s="12"/>
      <c r="E14" s="12"/>
      <c r="F14" s="12"/>
      <c r="G14" s="12">
        <f>CACB!R39</f>
        <v>2.6</v>
      </c>
      <c r="H14" s="12">
        <f>CACB!S39</f>
        <v>2.7</v>
      </c>
      <c r="I14" s="12">
        <f>CACB!T39</f>
        <v>2.2000000000000002</v>
      </c>
      <c r="J14" s="12">
        <f>CACB!U39</f>
        <v>0.5</v>
      </c>
      <c r="K14" s="12">
        <f>CACB!V39</f>
        <v>-0.7</v>
      </c>
      <c r="L14" s="12">
        <f>CACB!W39</f>
        <v>-1.5</v>
      </c>
      <c r="M14" s="12">
        <f>CACB!X39</f>
        <v>-2.2999999999999998</v>
      </c>
      <c r="N14" s="12"/>
      <c r="O14" s="12"/>
      <c r="P14" s="12"/>
    </row>
    <row r="15" spans="1:21" x14ac:dyDescent="0.2">
      <c r="A15" s="30" t="s">
        <v>70</v>
      </c>
      <c r="B15" s="12"/>
      <c r="C15" s="12"/>
      <c r="D15" s="12"/>
      <c r="E15" s="12"/>
      <c r="F15" s="12"/>
      <c r="G15" s="12">
        <f>CACB!R40</f>
        <v>2.6</v>
      </c>
      <c r="H15" s="12">
        <f>CACB!S40</f>
        <v>2.5</v>
      </c>
      <c r="I15" s="12">
        <f>CACB!T40</f>
        <v>2.1</v>
      </c>
      <c r="J15" s="12">
        <f>CACB!U40</f>
        <v>0.4</v>
      </c>
      <c r="K15" s="12">
        <f>CACB!V40</f>
        <v>-0.8</v>
      </c>
      <c r="L15" s="12">
        <f>CACB!W40</f>
        <v>-1.7</v>
      </c>
      <c r="M15" s="12">
        <f>CACB!X40</f>
        <v>-1.7</v>
      </c>
      <c r="N15" s="12"/>
      <c r="O15" s="12"/>
      <c r="P15" s="12"/>
    </row>
    <row r="16" spans="1:21" x14ac:dyDescent="0.2">
      <c r="A16" s="28" t="s">
        <v>74</v>
      </c>
      <c r="B16" s="12"/>
      <c r="C16" s="12"/>
      <c r="D16" s="12"/>
      <c r="E16" s="12"/>
      <c r="F16" s="12"/>
      <c r="G16" s="12"/>
      <c r="H16" s="12">
        <f>CACB!S41</f>
        <v>2.4</v>
      </c>
      <c r="I16" s="12">
        <f>CACB!T41</f>
        <v>1.7</v>
      </c>
      <c r="J16" s="12">
        <f>CACB!U41</f>
        <v>0.5</v>
      </c>
      <c r="K16" s="12">
        <f>CACB!V41</f>
        <v>-0.3</v>
      </c>
      <c r="L16" s="12">
        <f>CACB!W41</f>
        <v>-1.1000000000000001</v>
      </c>
      <c r="M16" s="12">
        <f>CACB!X41</f>
        <v>-1.8</v>
      </c>
      <c r="N16" s="12">
        <f>CACB!Y41</f>
        <v>-1.9</v>
      </c>
      <c r="O16" s="12"/>
      <c r="P16" s="12"/>
    </row>
    <row r="17" spans="1:21" x14ac:dyDescent="0.2">
      <c r="A17" s="28" t="s">
        <v>75</v>
      </c>
      <c r="B17" s="12"/>
      <c r="C17" s="12"/>
      <c r="D17" s="12"/>
      <c r="E17" s="12"/>
      <c r="F17" s="12"/>
      <c r="G17" s="12"/>
      <c r="H17" s="12">
        <f>CACB!S42</f>
        <v>2.4</v>
      </c>
      <c r="I17" s="12">
        <f>CACB!T42</f>
        <v>1.6</v>
      </c>
      <c r="J17" s="12">
        <f>CACB!U42</f>
        <v>0.5</v>
      </c>
      <c r="K17" s="12">
        <f>CACB!V42</f>
        <v>-0.5</v>
      </c>
      <c r="L17" s="12">
        <f>CACB!W42</f>
        <v>-1.2</v>
      </c>
      <c r="M17" s="12">
        <f>CACB!X42</f>
        <v>-1.9</v>
      </c>
      <c r="N17" s="12">
        <f>CACB!Y42</f>
        <v>-2.4</v>
      </c>
      <c r="O17" s="12"/>
      <c r="P17" s="12"/>
    </row>
    <row r="18" spans="1:21" x14ac:dyDescent="0.2">
      <c r="A18" s="28" t="s">
        <v>76</v>
      </c>
      <c r="B18" s="12"/>
      <c r="C18" s="12"/>
      <c r="D18" s="12"/>
      <c r="E18" s="12"/>
      <c r="F18" s="12"/>
      <c r="G18" s="12"/>
      <c r="H18" s="12">
        <f>CACB!S43</f>
        <v>2.3639104145940801</v>
      </c>
      <c r="I18" s="12">
        <f>CACB!T43</f>
        <v>1.8033885146661546</v>
      </c>
      <c r="J18" s="12">
        <f>CACB!U43</f>
        <v>0.87334738480703056</v>
      </c>
      <c r="K18" s="12">
        <f>CACB!V43</f>
        <v>0.18048707173489076</v>
      </c>
      <c r="L18" s="12">
        <f>CACB!W43</f>
        <v>-0.54101941076640225</v>
      </c>
      <c r="M18" s="12">
        <f>CACB!X43</f>
        <v>-1.9656140232840089</v>
      </c>
      <c r="N18" s="12">
        <f>CACB!Y43</f>
        <v>-2.354630791937169</v>
      </c>
      <c r="O18" s="12"/>
      <c r="P18" s="12"/>
    </row>
    <row r="19" spans="1:21" x14ac:dyDescent="0.2">
      <c r="A19" s="30" t="s">
        <v>167</v>
      </c>
      <c r="B19" s="12"/>
      <c r="C19" s="12"/>
      <c r="D19" s="12"/>
      <c r="E19" s="12"/>
      <c r="F19" s="12"/>
      <c r="G19" s="12"/>
      <c r="H19" s="12"/>
      <c r="I19" s="12">
        <f>CACB!T44</f>
        <v>2.0275662292863421</v>
      </c>
      <c r="J19" s="12">
        <f>CACB!U44</f>
        <v>1.4102420555615249</v>
      </c>
      <c r="K19" s="12">
        <f>CACB!V44</f>
        <v>0.53691807834640082</v>
      </c>
      <c r="L19" s="12">
        <f>CACB!W44</f>
        <v>-8.9397157002057748E-2</v>
      </c>
      <c r="M19" s="12">
        <f>CACB!X44</f>
        <v>-1.1015036333434753</v>
      </c>
      <c r="N19" s="12">
        <f>CACB!Y44</f>
        <v>-1.4800032491102961</v>
      </c>
      <c r="O19" s="12">
        <f>CACB!Z44</f>
        <v>-1.6181395824387894</v>
      </c>
      <c r="P19" s="12"/>
    </row>
    <row r="20" spans="1:21" x14ac:dyDescent="0.2">
      <c r="A20" s="30" t="s">
        <v>436</v>
      </c>
      <c r="B20" s="12"/>
      <c r="C20" s="12"/>
      <c r="D20" s="12"/>
      <c r="E20" s="12"/>
      <c r="F20" s="12"/>
      <c r="G20" s="12"/>
      <c r="H20" s="12"/>
      <c r="I20" s="12">
        <f>CACB!$T$45</f>
        <v>1.8997019668980055</v>
      </c>
      <c r="J20" s="12">
        <f>CACB!$U$45</f>
        <v>0.7751549528507129</v>
      </c>
      <c r="K20" s="12">
        <f>CACB!$V$45</f>
        <v>0.94938456997131504</v>
      </c>
      <c r="L20" s="12">
        <f>CACB!$W$45</f>
        <v>-7.3306935215081748E-2</v>
      </c>
      <c r="M20" s="12">
        <f>CACB!$X$45</f>
        <v>-1.0555215080104952</v>
      </c>
      <c r="N20" s="12">
        <f>CACB!$Y$45</f>
        <v>-1.3732608602698195</v>
      </c>
      <c r="O20" s="12">
        <f>CACB!$Z$45</f>
        <v>-1.6022602586806209</v>
      </c>
      <c r="P20" s="12"/>
    </row>
    <row r="21" spans="1:21" x14ac:dyDescent="0.2">
      <c r="A21" s="30" t="s">
        <v>444</v>
      </c>
      <c r="B21" s="12"/>
      <c r="C21" s="12"/>
      <c r="D21" s="12"/>
      <c r="E21" s="12"/>
      <c r="F21" s="12"/>
      <c r="G21" s="12"/>
      <c r="H21" s="12"/>
      <c r="I21" s="12"/>
      <c r="J21" s="12">
        <f>CACB!U46</f>
        <v>0.21882568361159882</v>
      </c>
      <c r="K21" s="12">
        <f>CACB!V46</f>
        <v>0.3044499566433686</v>
      </c>
      <c r="L21" s="12">
        <f>CACB!W46</f>
        <v>9.9678573814970806E-4</v>
      </c>
      <c r="M21" s="12">
        <f>CACB!X46</f>
        <v>-0.54617477959812777</v>
      </c>
      <c r="N21" s="12">
        <f>CACB!Y46</f>
        <v>-1.0775599855624987</v>
      </c>
      <c r="O21" s="12">
        <f>CACB!Z46</f>
        <v>-1.1065975581399337</v>
      </c>
      <c r="P21" s="12">
        <f>CACB!AA46</f>
        <v>-1.2599836387196495</v>
      </c>
    </row>
    <row r="22" spans="1:21" x14ac:dyDescent="0.2">
      <c r="A22" s="30" t="str">
        <f>CACB!A47</f>
        <v>March 2018</v>
      </c>
      <c r="B22" s="12"/>
      <c r="C22" s="12"/>
      <c r="D22" s="12"/>
      <c r="E22" s="12"/>
      <c r="F22" s="12"/>
      <c r="G22" s="12"/>
      <c r="H22" s="12"/>
      <c r="I22" s="12"/>
      <c r="J22" s="12">
        <f>CACB!U47</f>
        <v>0.31262449704099204</v>
      </c>
      <c r="K22" s="12">
        <f>CACB!V47</f>
        <v>0.15673950942826945</v>
      </c>
      <c r="L22" s="12">
        <f>CACB!W47</f>
        <v>6.033495164690305E-2</v>
      </c>
      <c r="M22" s="12">
        <f>CACB!X47</f>
        <v>-0.49275865800292906</v>
      </c>
      <c r="N22" s="12">
        <f>CACB!Y47</f>
        <v>-1.1022413213895565</v>
      </c>
      <c r="O22" s="12">
        <f>CACB!Z47</f>
        <v>-1.177536331307907</v>
      </c>
      <c r="P22" s="12">
        <f>CACB!AA47</f>
        <v>-1.4299243554811731</v>
      </c>
    </row>
    <row r="23" spans="1:21" x14ac:dyDescent="0.2">
      <c r="A23" s="30" t="s">
        <v>532</v>
      </c>
      <c r="B23" s="12"/>
      <c r="C23" s="12"/>
      <c r="D23" s="12"/>
      <c r="E23" s="12"/>
      <c r="F23" s="12"/>
      <c r="G23" s="12"/>
      <c r="H23" s="12"/>
      <c r="I23" s="12"/>
      <c r="J23" s="12"/>
      <c r="K23" s="12">
        <f>CACB!V48</f>
        <v>-8.7238374164372579E-2</v>
      </c>
      <c r="L23" s="12">
        <f>CACB!W48</f>
        <v>-0.60304888571178283</v>
      </c>
      <c r="M23" s="12">
        <f>CACB!X48</f>
        <v>-0.56228238718510726</v>
      </c>
      <c r="N23" s="12">
        <f>CACB!Y48</f>
        <v>-0.90304839364024314</v>
      </c>
      <c r="O23" s="12">
        <f>CACB!Z48</f>
        <v>-1.0595645793349042</v>
      </c>
      <c r="P23" s="12">
        <f>CACB!AA48</f>
        <v>-1.1899215328600841</v>
      </c>
      <c r="Q23" s="12">
        <f>CACB!AB48</f>
        <v>-1.3289412414727699</v>
      </c>
    </row>
    <row r="24" spans="1:21" x14ac:dyDescent="0.2">
      <c r="A24" s="218" t="s">
        <v>547</v>
      </c>
      <c r="B24" s="12"/>
      <c r="C24" s="12"/>
      <c r="D24" s="12"/>
      <c r="E24" s="12"/>
      <c r="F24" s="12"/>
      <c r="G24" s="12"/>
      <c r="H24" s="12"/>
      <c r="I24" s="12"/>
      <c r="J24" s="12"/>
      <c r="K24" s="12">
        <f>CACB!V49</f>
        <v>-6.2320969286689967E-2</v>
      </c>
      <c r="L24" s="12">
        <f>CACB!W49</f>
        <v>-0.85986739660662281</v>
      </c>
      <c r="M24" s="12">
        <f>CACB!X49</f>
        <v>-0.83159075231273616</v>
      </c>
      <c r="N24" s="12">
        <f>CACB!Y49</f>
        <v>-1.3889086129521753</v>
      </c>
      <c r="O24" s="12">
        <f>CACB!Z49</f>
        <v>-1.4633978635320921</v>
      </c>
      <c r="P24" s="12">
        <f>CACB!AA49</f>
        <v>-1.5299314012140022</v>
      </c>
      <c r="Q24" s="12">
        <f>CACB!AB49</f>
        <v>-1.5963802035371357</v>
      </c>
    </row>
    <row r="25" spans="1:21" x14ac:dyDescent="0.2">
      <c r="A25" s="218" t="s">
        <v>555</v>
      </c>
      <c r="B25" s="12"/>
      <c r="C25" s="12"/>
      <c r="D25" s="12"/>
      <c r="E25" s="12"/>
      <c r="F25" s="12"/>
      <c r="G25" s="12"/>
      <c r="H25" s="12"/>
      <c r="I25" s="12"/>
      <c r="J25" s="12"/>
      <c r="K25" s="12"/>
      <c r="L25" s="12">
        <f>CACB!W50</f>
        <v>-0.12837043552945626</v>
      </c>
      <c r="M25" s="12">
        <f>CACB!X50</f>
        <v>-4.3226078563444119E-2</v>
      </c>
      <c r="N25" s="12">
        <f>CACB!Y50</f>
        <v>-0.19036480467972786</v>
      </c>
      <c r="O25" s="12">
        <f>CACB!Z50</f>
        <v>0.10251840618553104</v>
      </c>
      <c r="P25" s="12">
        <f>CACB!AA50</f>
        <v>-0.20588789515918993</v>
      </c>
      <c r="Q25" s="12">
        <f>CACB!AB50</f>
        <v>-0.510828716815244</v>
      </c>
      <c r="R25" s="12">
        <f>CACB!AC50</f>
        <v>-0.76745135147055221</v>
      </c>
    </row>
    <row r="26" spans="1:21" x14ac:dyDescent="0.2">
      <c r="A26" s="218" t="s">
        <v>578</v>
      </c>
      <c r="B26" s="12"/>
      <c r="C26" s="12"/>
      <c r="D26" s="12"/>
      <c r="E26" s="12"/>
      <c r="F26" s="12"/>
      <c r="G26" s="12"/>
      <c r="H26" s="12"/>
      <c r="I26" s="12"/>
      <c r="J26" s="12"/>
      <c r="K26" s="12"/>
      <c r="L26" s="12"/>
      <c r="M26" s="12">
        <f>CACB!X51</f>
        <v>0.69803948962964435</v>
      </c>
      <c r="N26" s="12">
        <f>CACB!Y51</f>
        <v>14.63331873661226</v>
      </c>
      <c r="O26" s="12">
        <f>CACB!Z51</f>
        <v>3.8796655666094315</v>
      </c>
      <c r="P26" s="12">
        <f>CACB!AA51</f>
        <v>1.031153720327846</v>
      </c>
      <c r="Q26" s="12">
        <f>CACB!AB51</f>
        <v>0.93792217648505893</v>
      </c>
      <c r="R26" s="12">
        <f>CACB!AC51</f>
        <v>0.91880444996067911</v>
      </c>
      <c r="S26" s="12">
        <f>CACB!AD51</f>
        <v>0.96789541131480761</v>
      </c>
    </row>
    <row r="27" spans="1:21" x14ac:dyDescent="0.2">
      <c r="A27" s="218" t="s">
        <v>581</v>
      </c>
      <c r="B27" s="12"/>
      <c r="C27" s="12"/>
      <c r="D27" s="12"/>
      <c r="E27" s="12"/>
      <c r="F27" s="12"/>
      <c r="G27" s="12"/>
      <c r="H27" s="12"/>
      <c r="I27" s="12"/>
      <c r="J27" s="12"/>
      <c r="K27" s="12"/>
      <c r="L27" s="12"/>
      <c r="M27" s="12">
        <f>CACB!X52</f>
        <v>0.70664901778578959</v>
      </c>
      <c r="N27" s="12">
        <f>CACB!Y52</f>
        <v>12.853078806329016</v>
      </c>
      <c r="O27" s="12">
        <f>CACB!Z52</f>
        <v>6.9385638863455723</v>
      </c>
      <c r="P27" s="12">
        <f>CACB!AA52</f>
        <v>1.3559191192467648</v>
      </c>
      <c r="Q27" s="12">
        <f>CACB!AB52</f>
        <v>0.46709920217256717</v>
      </c>
      <c r="R27" s="12">
        <f>CACB!AC52</f>
        <v>2.7937691340723908E-2</v>
      </c>
      <c r="S27" s="12">
        <f>CACB!AD52</f>
        <v>-1.1847909281395445E-2</v>
      </c>
    </row>
    <row r="28" spans="1:21" x14ac:dyDescent="0.2">
      <c r="A28" s="218" t="s">
        <v>584</v>
      </c>
      <c r="B28" s="12"/>
      <c r="C28" s="12"/>
      <c r="D28" s="12"/>
      <c r="E28" s="12"/>
      <c r="F28" s="12"/>
      <c r="G28" s="12"/>
      <c r="H28" s="12"/>
      <c r="I28" s="12"/>
      <c r="J28" s="12"/>
      <c r="K28" s="12"/>
      <c r="L28" s="12"/>
      <c r="M28" s="12"/>
      <c r="N28" s="12">
        <f>CACB!Y53</f>
        <v>11.626115612420111</v>
      </c>
      <c r="O28" s="12">
        <f>CACB!Z53</f>
        <v>5.6553945475585081</v>
      </c>
      <c r="P28" s="12">
        <f>CACB!AA53</f>
        <v>1.1654933840372421</v>
      </c>
      <c r="Q28" s="12">
        <f>CACB!AB53</f>
        <v>-0.16754637528271071</v>
      </c>
      <c r="R28" s="12">
        <f>CACB!AC53</f>
        <v>-0.86625920255992916</v>
      </c>
      <c r="S28" s="12">
        <f>CACB!AD53</f>
        <v>1.0156696020666998</v>
      </c>
      <c r="T28" s="12">
        <f>CACB!AE53</f>
        <v>-1.1485539813792853</v>
      </c>
    </row>
    <row r="29" spans="1:21" x14ac:dyDescent="0.2">
      <c r="A29" s="218" t="s">
        <v>595</v>
      </c>
      <c r="B29" s="12"/>
      <c r="C29" s="12"/>
      <c r="D29" s="12"/>
      <c r="E29" s="12"/>
      <c r="F29" s="12"/>
      <c r="G29" s="12"/>
      <c r="H29" s="12"/>
      <c r="I29" s="12"/>
      <c r="J29" s="12"/>
      <c r="K29" s="12"/>
      <c r="L29" s="12"/>
      <c r="M29" s="12"/>
      <c r="N29" s="12">
        <f>CACB!Y54</f>
        <v>11.526211686486787</v>
      </c>
      <c r="O29" s="12">
        <f>CACB!Z54</f>
        <v>4.4584459585947291</v>
      </c>
      <c r="P29" s="12">
        <f>CACB!AA54</f>
        <v>2.1269342522306314</v>
      </c>
      <c r="Q29" s="12">
        <f>CACB!AB54</f>
        <v>-0.89507109605830093</v>
      </c>
      <c r="R29" s="12">
        <f>CACB!AC54</f>
        <v>-1.1915530394429823</v>
      </c>
      <c r="S29" s="12">
        <f>CACB!AD54</f>
        <v>1.2630827871892636</v>
      </c>
      <c r="T29" s="12">
        <f>CACB!AE54</f>
        <v>-1.3790323233708679</v>
      </c>
    </row>
    <row r="30" spans="1:21" x14ac:dyDescent="0.2">
      <c r="A30" s="218" t="s">
        <v>605</v>
      </c>
      <c r="B30" s="12"/>
      <c r="C30" s="12"/>
      <c r="D30" s="12"/>
      <c r="E30" s="12"/>
      <c r="F30" s="12"/>
      <c r="G30" s="12"/>
      <c r="H30" s="12"/>
      <c r="I30" s="12"/>
      <c r="J30" s="12"/>
      <c r="K30" s="12"/>
      <c r="L30" s="12"/>
      <c r="M30" s="12"/>
      <c r="N30" s="12"/>
      <c r="O30" s="12">
        <f>CACB!Z55</f>
        <v>4.182212895224577</v>
      </c>
      <c r="P30" s="12">
        <f>CACB!AA55</f>
        <v>4.9789012829348396</v>
      </c>
      <c r="Q30" s="12">
        <f>CACB!AB55</f>
        <v>1.1117259183212651</v>
      </c>
      <c r="R30" s="12">
        <f>CACB!AC55</f>
        <v>-1.1905324412078468</v>
      </c>
      <c r="S30" s="12">
        <f>CACB!AD55</f>
        <v>-0.75394352669540665</v>
      </c>
      <c r="T30" s="12">
        <f>CACB!AE55</f>
        <v>8.5238014052967381E-2</v>
      </c>
      <c r="U30" s="12">
        <f>CACB!AF55</f>
        <v>0.11332811153913123</v>
      </c>
    </row>
    <row r="31" spans="1:21" x14ac:dyDescent="0.2">
      <c r="B31" s="12"/>
      <c r="C31" s="12"/>
      <c r="D31" s="12"/>
      <c r="E31" s="12"/>
      <c r="F31" s="12"/>
      <c r="G31" s="12"/>
      <c r="H31" s="12"/>
      <c r="I31" s="12"/>
      <c r="J31" s="12"/>
      <c r="K31" s="12"/>
      <c r="L31" s="12"/>
      <c r="M31" s="12"/>
      <c r="N31" s="12"/>
      <c r="O31" s="12"/>
    </row>
    <row r="32" spans="1:21" x14ac:dyDescent="0.2">
      <c r="A32" s="17" t="s">
        <v>287</v>
      </c>
      <c r="B32" s="12">
        <f>CACB!M57</f>
        <v>4.1857237703655228</v>
      </c>
      <c r="C32" s="12">
        <f>CACB!N57</f>
        <v>5.1785416448826895</v>
      </c>
      <c r="D32" s="12">
        <f>CACB!O57</f>
        <v>4.7122583595091587</v>
      </c>
      <c r="E32" s="12">
        <f>CACB!P57</f>
        <v>4.2875005193421121</v>
      </c>
      <c r="F32" s="12">
        <f>CACB!Q57</f>
        <v>4.1901509792198182</v>
      </c>
      <c r="G32" s="12">
        <f>CACB!R57</f>
        <v>3.1761944257663361</v>
      </c>
      <c r="H32" s="12">
        <f>CACB!S57</f>
        <v>2.6978022237048553</v>
      </c>
      <c r="I32" s="12">
        <f>CACB!T57</f>
        <v>2.2843457019219384</v>
      </c>
      <c r="J32" s="12">
        <f>CACB!U57</f>
        <v>0.73272530664417224</v>
      </c>
      <c r="K32" s="12">
        <f>CACB!V57</f>
        <v>0.58560065469604039</v>
      </c>
      <c r="L32" s="12">
        <f>CACB!W57</f>
        <v>5.2149339927965915E-2</v>
      </c>
      <c r="M32" s="12">
        <f>CACB!X57</f>
        <v>0.89469310454779161</v>
      </c>
      <c r="N32" s="12">
        <f>CACB!Y57</f>
        <v>11.389508581271869</v>
      </c>
      <c r="O32" s="12">
        <f>CACB!Z57</f>
        <v>4.1821238583021172</v>
      </c>
    </row>
    <row r="33" spans="1:9" x14ac:dyDescent="0.2">
      <c r="A33" s="41" t="s">
        <v>288</v>
      </c>
    </row>
    <row r="39" spans="1:9" x14ac:dyDescent="0.2">
      <c r="A39" s="17"/>
    </row>
    <row r="40" spans="1:9" x14ac:dyDescent="0.2">
      <c r="A40" s="17"/>
    </row>
    <row r="41" spans="1:9" x14ac:dyDescent="0.2">
      <c r="A41" s="17"/>
    </row>
    <row r="42" spans="1:9" x14ac:dyDescent="0.2">
      <c r="A42" s="17"/>
      <c r="I42" s="22"/>
    </row>
    <row r="43" spans="1:9" x14ac:dyDescent="0.2">
      <c r="A43" s="17"/>
    </row>
    <row r="44" spans="1:9" x14ac:dyDescent="0.2">
      <c r="A44" s="17"/>
    </row>
    <row r="45" spans="1:9" x14ac:dyDescent="0.2">
      <c r="A45" s="17"/>
    </row>
    <row r="46" spans="1:9" x14ac:dyDescent="0.2">
      <c r="A46" s="17"/>
    </row>
    <row r="47" spans="1:9" x14ac:dyDescent="0.2">
      <c r="A47" s="17"/>
    </row>
    <row r="48" spans="1:9" x14ac:dyDescent="0.2">
      <c r="A48" s="17"/>
    </row>
    <row r="49" spans="1:1" x14ac:dyDescent="0.2">
      <c r="A49" s="17"/>
    </row>
    <row r="50" spans="1:1" x14ac:dyDescent="0.2">
      <c r="A50" s="17"/>
    </row>
    <row r="51" spans="1:1" x14ac:dyDescent="0.2">
      <c r="A51" s="17"/>
    </row>
    <row r="52" spans="1:1" x14ac:dyDescent="0.2">
      <c r="A52" s="17"/>
    </row>
    <row r="53" spans="1:1" x14ac:dyDescent="0.2">
      <c r="A53" s="17"/>
    </row>
    <row r="54" spans="1:1" x14ac:dyDescent="0.2">
      <c r="A54" s="17"/>
    </row>
    <row r="55" spans="1:1" x14ac:dyDescent="0.2">
      <c r="A55" s="17"/>
    </row>
    <row r="56" spans="1:1" ht="12" customHeight="1" x14ac:dyDescent="0.2">
      <c r="A56" s="17"/>
    </row>
    <row r="57" spans="1:1" ht="12" customHeight="1" x14ac:dyDescent="0.2">
      <c r="A57" s="17"/>
    </row>
    <row r="58" spans="1:1" ht="12" customHeight="1" x14ac:dyDescent="0.2">
      <c r="A58" s="17"/>
    </row>
    <row r="59" spans="1:1" x14ac:dyDescent="0.2">
      <c r="A59" s="17"/>
    </row>
    <row r="60" spans="1:1" x14ac:dyDescent="0.2">
      <c r="A60" s="17"/>
    </row>
    <row r="61" spans="1:1" x14ac:dyDescent="0.2">
      <c r="A61" s="17"/>
    </row>
    <row r="62" spans="1:1" x14ac:dyDescent="0.2">
      <c r="A62" s="17"/>
    </row>
    <row r="63" spans="1:1" x14ac:dyDescent="0.2">
      <c r="A63" s="17"/>
    </row>
    <row r="64" spans="1:1" x14ac:dyDescent="0.2">
      <c r="A64" s="17"/>
    </row>
    <row r="65" spans="1:53" x14ac:dyDescent="0.2">
      <c r="A65" s="17"/>
    </row>
    <row r="66" spans="1:53" x14ac:dyDescent="0.2">
      <c r="A66" s="17"/>
    </row>
    <row r="67" spans="1:53" x14ac:dyDescent="0.2">
      <c r="A67" s="17"/>
    </row>
    <row r="68" spans="1:53" x14ac:dyDescent="0.2">
      <c r="A68" s="17"/>
    </row>
    <row r="69" spans="1:53" x14ac:dyDescent="0.2">
      <c r="A69" s="17"/>
    </row>
    <row r="70" spans="1:53" x14ac:dyDescent="0.2">
      <c r="A70" s="17"/>
    </row>
    <row r="71" spans="1:53" x14ac:dyDescent="0.2">
      <c r="A71" s="17"/>
    </row>
    <row r="72" spans="1:53" x14ac:dyDescent="0.2">
      <c r="A72" s="17"/>
    </row>
    <row r="77" spans="1:53" x14ac:dyDescent="0.2">
      <c r="AU77" s="22"/>
      <c r="AV77" s="22"/>
      <c r="AW77" s="22"/>
      <c r="AX77" s="22"/>
      <c r="AY77" s="22"/>
      <c r="AZ77" s="22"/>
      <c r="BA77" s="22"/>
    </row>
  </sheetData>
  <phoneticPr fontId="111" type="noConversion"/>
  <hyperlinks>
    <hyperlink ref="A4" location="Contents!A1" display="Back to contents" xr:uid="{00000000-0004-0000-0600-000000000000}"/>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6"/>
  <dimension ref="A1:BF101"/>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2" width="9" style="1" customWidth="1"/>
    <col min="3" max="51" width="9.140625" style="1"/>
    <col min="52" max="52" width="12" style="1" bestFit="1" customWidth="1"/>
    <col min="53" max="16384" width="9.140625" style="1"/>
  </cols>
  <sheetData>
    <row r="1" spans="1:36" s="88" customFormat="1" ht="40.5" customHeight="1" x14ac:dyDescent="0.3">
      <c r="A1" s="169" t="s">
        <v>181</v>
      </c>
      <c r="B1" s="170" t="s">
        <v>180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537</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3.1</v>
      </c>
      <c r="C5" s="111">
        <v>6.4</v>
      </c>
      <c r="D5" s="111">
        <v>8.3000000000000007</v>
      </c>
      <c r="E5" s="111">
        <v>8.3000000000000007</v>
      </c>
      <c r="F5" s="111">
        <v>8.3000000000000007</v>
      </c>
      <c r="G5" s="111">
        <v>9.3000000000000007</v>
      </c>
      <c r="H5" s="111">
        <v>10.3</v>
      </c>
      <c r="I5" s="111">
        <v>8.6999999999999993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6.4</v>
      </c>
      <c r="D6" s="111">
        <v>8.4</v>
      </c>
      <c r="E6" s="111">
        <v>8.8000000000000007</v>
      </c>
      <c r="F6" s="111">
        <v>8.4</v>
      </c>
      <c r="G6" s="111">
        <v>9.1999999999999993</v>
      </c>
      <c r="H6" s="111">
        <v>10.1</v>
      </c>
      <c r="I6" s="111">
        <v>8.3000000000000007</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4.9000000000000004</v>
      </c>
      <c r="D7" s="111">
        <v>6.6</v>
      </c>
      <c r="E7" s="111">
        <v>7.3</v>
      </c>
      <c r="F7" s="111">
        <v>6.8</v>
      </c>
      <c r="G7" s="111">
        <v>7.5</v>
      </c>
      <c r="H7" s="111">
        <v>8.1</v>
      </c>
      <c r="I7" s="111">
        <v>7.3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6.8</v>
      </c>
      <c r="E8" s="111">
        <v>5.5</v>
      </c>
      <c r="F8" s="111">
        <v>6.5</v>
      </c>
      <c r="G8" s="111">
        <v>7</v>
      </c>
      <c r="H8" s="111">
        <v>7.8</v>
      </c>
      <c r="I8" s="111">
        <v>7</v>
      </c>
      <c r="J8" s="111">
        <v>6.1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6.8</v>
      </c>
      <c r="E9" s="111">
        <v>6.2</v>
      </c>
      <c r="F9" s="111">
        <v>5.8</v>
      </c>
      <c r="G9" s="111">
        <v>6.9</v>
      </c>
      <c r="H9" s="111">
        <v>7.8</v>
      </c>
      <c r="I9" s="111">
        <v>7.1</v>
      </c>
      <c r="J9" s="111">
        <v>6.2</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5.9</v>
      </c>
      <c r="F10" s="111">
        <v>7.3</v>
      </c>
      <c r="G10" s="111">
        <v>6.6</v>
      </c>
      <c r="H10" s="111">
        <v>7.3</v>
      </c>
      <c r="I10" s="111">
        <v>6.6</v>
      </c>
      <c r="J10" s="111">
        <v>5.8</v>
      </c>
      <c r="K10" s="111">
        <v>6</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5.9</v>
      </c>
      <c r="F11" s="111">
        <v>7.4</v>
      </c>
      <c r="G11" s="111">
        <v>6.5</v>
      </c>
      <c r="H11" s="111">
        <v>5.7</v>
      </c>
      <c r="I11" s="111">
        <v>6.1</v>
      </c>
      <c r="J11" s="111">
        <v>5.9</v>
      </c>
      <c r="K11" s="111">
        <v>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8.3000000000000007</v>
      </c>
      <c r="G12" s="111">
        <v>8.6999999999999993</v>
      </c>
      <c r="H12" s="111">
        <v>7.3</v>
      </c>
      <c r="I12" s="111">
        <v>8.6</v>
      </c>
      <c r="J12" s="111">
        <v>8.1</v>
      </c>
      <c r="K12" s="111">
        <v>7.3</v>
      </c>
      <c r="L12" s="111">
        <v>8.1999999999999993</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8.3000000000000007</v>
      </c>
      <c r="G13" s="111">
        <v>8.9</v>
      </c>
      <c r="H13" s="111">
        <v>8.1</v>
      </c>
      <c r="I13" s="111">
        <v>8.1</v>
      </c>
      <c r="J13" s="111">
        <v>7.9</v>
      </c>
      <c r="K13" s="111">
        <v>7.1</v>
      </c>
      <c r="L13" s="111">
        <v>7.9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11.1</v>
      </c>
      <c r="H14" s="111">
        <v>11</v>
      </c>
      <c r="I14" s="111">
        <v>9.9</v>
      </c>
      <c r="J14" s="111">
        <v>11.5</v>
      </c>
      <c r="K14" s="111">
        <v>9.6</v>
      </c>
      <c r="L14" s="111">
        <v>10.7</v>
      </c>
      <c r="M14" s="111">
        <v>11.2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11.1</v>
      </c>
      <c r="H15" s="111">
        <v>11</v>
      </c>
      <c r="I15" s="111">
        <v>11.2</v>
      </c>
      <c r="J15" s="111">
        <v>9.4</v>
      </c>
      <c r="K15" s="111">
        <v>9.5</v>
      </c>
      <c r="L15" s="111">
        <v>10.5</v>
      </c>
      <c r="M15" s="111">
        <v>11</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10.4</v>
      </c>
      <c r="I16" s="111">
        <v>11.3</v>
      </c>
      <c r="J16" s="111">
        <v>10.4</v>
      </c>
      <c r="K16" s="111">
        <v>9.5</v>
      </c>
      <c r="L16" s="111">
        <v>10.8</v>
      </c>
      <c r="M16" s="111">
        <v>11.3</v>
      </c>
      <c r="N16" s="111">
        <v>11.7</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10.4</v>
      </c>
      <c r="I17" s="111">
        <v>11.7</v>
      </c>
      <c r="J17" s="111">
        <v>10.7</v>
      </c>
      <c r="K17" s="111">
        <v>9.6999999999999993</v>
      </c>
      <c r="L17" s="111">
        <v>10.9</v>
      </c>
      <c r="M17" s="111">
        <v>11.4</v>
      </c>
      <c r="N17" s="111">
        <v>11.7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10.4</v>
      </c>
      <c r="I18" s="111">
        <v>10.5</v>
      </c>
      <c r="J18" s="111">
        <v>11.8</v>
      </c>
      <c r="K18" s="111">
        <v>9.4</v>
      </c>
      <c r="L18" s="111">
        <v>11.2</v>
      </c>
      <c r="M18" s="111">
        <v>11.6</v>
      </c>
      <c r="N18" s="111">
        <v>11.9</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10.480983250999271</v>
      </c>
      <c r="J19" s="111">
        <v>10.700833322749897</v>
      </c>
      <c r="K19" s="111">
        <v>10.152443824181507</v>
      </c>
      <c r="L19" s="111">
        <v>12.519254567952595</v>
      </c>
      <c r="M19" s="111">
        <v>12.968581578442151</v>
      </c>
      <c r="N19" s="111">
        <v>13.386334504645802</v>
      </c>
      <c r="O19" s="111">
        <v>13.931915046672181</v>
      </c>
      <c r="P19" s="111"/>
      <c r="Q19" s="111"/>
      <c r="R19" s="3"/>
      <c r="S19" s="3"/>
      <c r="T19" s="3"/>
      <c r="U19" s="3"/>
      <c r="V19" s="3"/>
      <c r="W19" s="3"/>
      <c r="X19" s="3"/>
      <c r="Y19" s="3"/>
      <c r="Z19" s="3"/>
      <c r="AA19" s="4"/>
      <c r="AB19" s="5"/>
      <c r="AC19" s="5"/>
      <c r="AD19" s="2"/>
      <c r="AE19" s="2"/>
      <c r="AF19" s="2"/>
    </row>
    <row r="20" spans="1:36" x14ac:dyDescent="0.2">
      <c r="A20" s="110" t="s">
        <v>436</v>
      </c>
      <c r="B20" s="111"/>
      <c r="C20" s="111"/>
      <c r="D20" s="111"/>
      <c r="E20" s="111"/>
      <c r="F20" s="112"/>
      <c r="G20" s="111"/>
      <c r="H20" s="112"/>
      <c r="I20" s="111">
        <v>10.480983250999271</v>
      </c>
      <c r="J20" s="111">
        <v>8.8131154682696966</v>
      </c>
      <c r="K20" s="111">
        <v>11.5277486671574</v>
      </c>
      <c r="L20" s="111">
        <v>12.573278243557267</v>
      </c>
      <c r="M20" s="111">
        <v>12.668643302331828</v>
      </c>
      <c r="N20" s="111">
        <v>13.059150535581757</v>
      </c>
      <c r="O20" s="111">
        <v>13.687913161436608</v>
      </c>
      <c r="P20" s="111"/>
      <c r="Q20" s="111"/>
      <c r="R20" s="3"/>
      <c r="S20" s="3"/>
      <c r="T20" s="3"/>
      <c r="U20" s="3"/>
      <c r="V20" s="3"/>
      <c r="W20" s="3"/>
      <c r="X20" s="3"/>
      <c r="Y20" s="3"/>
      <c r="Z20" s="3"/>
      <c r="AA20" s="4"/>
      <c r="AB20" s="5"/>
      <c r="AC20" s="5"/>
      <c r="AD20" s="2"/>
      <c r="AE20" s="2"/>
      <c r="AF20" s="2"/>
    </row>
    <row r="21" spans="1:36" x14ac:dyDescent="0.2">
      <c r="A21" s="110" t="s">
        <v>444</v>
      </c>
      <c r="B21" s="111"/>
      <c r="C21" s="111"/>
      <c r="D21" s="111"/>
      <c r="E21" s="111"/>
      <c r="F21" s="112"/>
      <c r="G21" s="111"/>
      <c r="H21" s="112"/>
      <c r="I21" s="111"/>
      <c r="J21" s="114">
        <v>8.8030000000000008</v>
      </c>
      <c r="K21" s="114">
        <v>9.9068397922987845</v>
      </c>
      <c r="L21" s="114">
        <v>12.548607817075379</v>
      </c>
      <c r="M21" s="114">
        <v>13.825336568139299</v>
      </c>
      <c r="N21" s="114">
        <v>13.977360642180933</v>
      </c>
      <c r="O21" s="114">
        <v>13.633760296288504</v>
      </c>
      <c r="P21" s="114">
        <v>13.573969900110541</v>
      </c>
      <c r="Q21" s="111"/>
      <c r="R21" s="3"/>
      <c r="S21" s="3"/>
      <c r="T21" s="3"/>
      <c r="U21" s="3"/>
      <c r="V21" s="3"/>
      <c r="W21" s="3"/>
      <c r="X21" s="3"/>
      <c r="Y21" s="3"/>
      <c r="Z21" s="3"/>
      <c r="AA21" s="4"/>
      <c r="AB21" s="5"/>
      <c r="AC21" s="5"/>
      <c r="AD21" s="2"/>
      <c r="AE21" s="2"/>
      <c r="AF21" s="2"/>
    </row>
    <row r="22" spans="1:36" x14ac:dyDescent="0.2">
      <c r="A22" s="126" t="s">
        <v>520</v>
      </c>
      <c r="B22" s="120"/>
      <c r="C22" s="111"/>
      <c r="D22" s="111"/>
      <c r="E22" s="111"/>
      <c r="F22" s="111"/>
      <c r="G22" s="111"/>
      <c r="H22" s="111"/>
      <c r="I22" s="111"/>
      <c r="J22" s="111">
        <v>8.8047016984921971</v>
      </c>
      <c r="K22" s="111">
        <v>9.4241314151391808</v>
      </c>
      <c r="L22" s="111">
        <v>12.464530503513799</v>
      </c>
      <c r="M22" s="111">
        <v>14.433788329546344</v>
      </c>
      <c r="N22" s="111">
        <v>13.556088500957678</v>
      </c>
      <c r="O22" s="111">
        <v>13.443706425253492</v>
      </c>
      <c r="P22" s="111">
        <v>13.307154271254651</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9.5033155546188546</v>
      </c>
      <c r="L23" s="111">
        <v>11.748290809007729</v>
      </c>
      <c r="M23" s="111">
        <v>13.534909220991015</v>
      </c>
      <c r="N23" s="111">
        <v>13.498659085775008</v>
      </c>
      <c r="O23" s="111">
        <v>13.564966246155278</v>
      </c>
      <c r="P23" s="111">
        <v>13.465529873226563</v>
      </c>
      <c r="Q23" s="111">
        <v>13.613609896312347</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9.5054714536413556</v>
      </c>
      <c r="L24" s="111">
        <v>12.248705908046311</v>
      </c>
      <c r="M24" s="111">
        <v>12.739580398462198</v>
      </c>
      <c r="N24" s="111">
        <v>13.443559665650319</v>
      </c>
      <c r="O24" s="111">
        <v>13.377270389756978</v>
      </c>
      <c r="P24" s="111">
        <v>13.235473860920736</v>
      </c>
      <c r="Q24" s="111">
        <v>13.393317321856719</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12.184928690037816</v>
      </c>
      <c r="M25" s="111">
        <v>10.999431047164137</v>
      </c>
      <c r="N25" s="111">
        <v>9.0234581216648699</v>
      </c>
      <c r="O25" s="111">
        <v>11.149436156005002</v>
      </c>
      <c r="P25" s="111">
        <v>8.4231179578868698</v>
      </c>
      <c r="Q25" s="111">
        <v>4.7180810080965125</v>
      </c>
      <c r="R25" s="111">
        <v>2.2208307655064492</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10.89229264399701</v>
      </c>
      <c r="N26" s="111">
        <v>10.132983383703584</v>
      </c>
      <c r="O26" s="111">
        <v>11.348507014956937</v>
      </c>
      <c r="P26" s="111">
        <v>8.9165571680494846</v>
      </c>
      <c r="Q26" s="111">
        <v>4.8742287234797237</v>
      </c>
      <c r="R26" s="111">
        <v>2.283296956561371</v>
      </c>
      <c r="S26" s="111">
        <v>1.6704365687204699</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10.892244644285389</v>
      </c>
      <c r="N27" s="111">
        <v>10.394602460185098</v>
      </c>
      <c r="O27" s="111">
        <v>11.01591517463695</v>
      </c>
      <c r="P27" s="111">
        <v>8.6587057870788353</v>
      </c>
      <c r="Q27" s="111">
        <v>4.3259693309080349</v>
      </c>
      <c r="R27" s="111">
        <v>2.2234624044772464</v>
      </c>
      <c r="S27" s="111">
        <v>1.6279162151156414</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10.394602460185098</v>
      </c>
      <c r="O28" s="111">
        <v>8.4554891370418552</v>
      </c>
      <c r="P28" s="111">
        <v>8.8047011053812909</v>
      </c>
      <c r="Q28" s="111">
        <v>4.8589167285469816</v>
      </c>
      <c r="R28" s="111">
        <v>1.8991796879340519</v>
      </c>
      <c r="S28" s="111">
        <v>0.98128451814280471</v>
      </c>
      <c r="T28" s="111">
        <v>0.50484803968595926</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8.3148336934557889</v>
      </c>
      <c r="O29" s="111">
        <v>8.3148336934557889</v>
      </c>
      <c r="P29" s="111">
        <v>6.4000942912916239</v>
      </c>
      <c r="Q29" s="111">
        <v>1.0902591610250443</v>
      </c>
      <c r="R29" s="111">
        <v>1.3686599869151133</v>
      </c>
      <c r="S29" s="111">
        <v>0.75747826927896422</v>
      </c>
      <c r="T29" s="111">
        <v>0.40454315007519026</v>
      </c>
      <c r="U29" s="3"/>
      <c r="V29" s="3"/>
      <c r="W29" s="3"/>
      <c r="X29" s="3"/>
      <c r="Y29" s="3"/>
      <c r="Z29" s="3"/>
      <c r="AA29" s="3"/>
      <c r="AB29" s="3"/>
      <c r="AC29" s="3"/>
      <c r="AD29" s="3"/>
      <c r="AE29" s="4"/>
      <c r="AF29" s="5"/>
      <c r="AG29" s="5"/>
      <c r="AH29" s="2"/>
      <c r="AI29" s="2"/>
      <c r="AJ29" s="2"/>
    </row>
    <row r="30" spans="1:36" x14ac:dyDescent="0.2">
      <c r="A30" s="126" t="s">
        <v>605</v>
      </c>
      <c r="B30" s="120"/>
      <c r="C30" s="111"/>
      <c r="D30" s="111"/>
      <c r="E30" s="111"/>
      <c r="F30" s="111"/>
      <c r="G30" s="111"/>
      <c r="H30" s="111"/>
      <c r="I30" s="111"/>
      <c r="J30" s="111"/>
      <c r="K30" s="111"/>
      <c r="L30" s="111"/>
      <c r="M30" s="111"/>
      <c r="N30" s="111"/>
      <c r="O30" s="308">
        <v>8.3148336934557889</v>
      </c>
      <c r="P30" s="308">
        <v>8.8099245910697448</v>
      </c>
      <c r="Q30" s="308">
        <v>6.4000942912916239</v>
      </c>
      <c r="R30" s="308">
        <v>1.0902591610250443</v>
      </c>
      <c r="S30" s="308">
        <v>1.3686599869151133</v>
      </c>
      <c r="T30" s="308">
        <v>0.75747826927896422</v>
      </c>
      <c r="U30" s="308">
        <v>0.40454315007519026</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2"/>
      <c r="N31" s="111"/>
      <c r="O31" s="112"/>
      <c r="P31" s="112"/>
      <c r="Q31" s="112"/>
      <c r="R31" s="3"/>
      <c r="S31" s="3"/>
      <c r="T31" s="3"/>
      <c r="U31" s="3"/>
      <c r="V31" s="3"/>
      <c r="W31" s="3"/>
      <c r="X31" s="3"/>
      <c r="Y31" s="3"/>
      <c r="Z31" s="3"/>
      <c r="AA31" s="3"/>
      <c r="AB31" s="3"/>
      <c r="AC31" s="3"/>
      <c r="AD31" s="3"/>
      <c r="AE31" s="4"/>
      <c r="AF31" s="5"/>
      <c r="AG31" s="5"/>
      <c r="AH31" s="2"/>
      <c r="AI31" s="2"/>
      <c r="AJ31" s="2"/>
    </row>
    <row r="32" spans="1:36" x14ac:dyDescent="0.2">
      <c r="A32" s="129"/>
      <c r="B32" s="120"/>
      <c r="C32" s="111"/>
      <c r="D32" s="111"/>
      <c r="E32" s="111"/>
      <c r="F32" s="111"/>
      <c r="G32" s="111"/>
      <c r="H32" s="111"/>
      <c r="I32" s="111"/>
      <c r="J32" s="111"/>
      <c r="K32" s="111"/>
      <c r="L32" s="111"/>
      <c r="M32" s="112"/>
      <c r="N32" s="111"/>
      <c r="O32" s="112"/>
      <c r="P32" s="111"/>
      <c r="Q32" s="111"/>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3"/>
      <c r="N33" s="7"/>
      <c r="O33" s="7"/>
      <c r="P33" s="3"/>
      <c r="Q33" s="3"/>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7"/>
      <c r="Q34" s="7"/>
      <c r="R34" s="7"/>
      <c r="S34" s="7"/>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3"/>
      <c r="P35" s="7"/>
      <c r="Q35" s="3"/>
      <c r="R35" s="3"/>
      <c r="S35" s="3"/>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7"/>
      <c r="P36" s="3"/>
      <c r="Q36" s="7"/>
      <c r="R36" s="7"/>
      <c r="S36" s="7"/>
      <c r="T36" s="7"/>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7"/>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7"/>
      <c r="S41" s="3"/>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7"/>
      <c r="R42" s="7"/>
      <c r="S42" s="7"/>
      <c r="T42" s="3"/>
      <c r="U42" s="3"/>
      <c r="V42" s="7"/>
      <c r="W42" s="3"/>
      <c r="X42" s="3"/>
      <c r="Y42" s="3"/>
      <c r="Z42" s="3"/>
      <c r="AA42" s="3"/>
      <c r="AB42" s="3"/>
      <c r="AC42" s="3"/>
      <c r="AD42" s="8"/>
      <c r="AE42" s="9"/>
      <c r="AF42" s="10"/>
      <c r="AG42" s="10"/>
      <c r="AH42" s="2"/>
      <c r="AI42" s="2"/>
      <c r="AJ42" s="2"/>
    </row>
    <row r="43" spans="1:36" x14ac:dyDescent="0.2">
      <c r="A43" s="91"/>
      <c r="B43" s="4"/>
      <c r="C43" s="3"/>
      <c r="D43" s="3"/>
      <c r="E43" s="3"/>
      <c r="F43" s="3"/>
      <c r="G43" s="3"/>
      <c r="H43" s="3"/>
      <c r="I43" s="3"/>
      <c r="J43" s="3"/>
      <c r="K43" s="3"/>
      <c r="L43" s="3"/>
      <c r="M43" s="3"/>
      <c r="N43" s="3"/>
      <c r="O43" s="3"/>
      <c r="P43" s="3"/>
      <c r="Q43" s="3"/>
      <c r="R43" s="7"/>
      <c r="S43" s="7"/>
      <c r="T43" s="3"/>
      <c r="U43" s="3"/>
      <c r="V43" s="7"/>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7"/>
      <c r="T44" s="7"/>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3"/>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7"/>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6"/>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7"/>
      <c r="V48" s="7"/>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6"/>
      <c r="U49" s="7"/>
      <c r="V49" s="7"/>
      <c r="W49" s="7"/>
      <c r="X49" s="7"/>
      <c r="Y49" s="3"/>
      <c r="Z49" s="3"/>
      <c r="AA49" s="6"/>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3"/>
      <c r="U50" s="3"/>
      <c r="V50" s="3"/>
      <c r="W50" s="7"/>
      <c r="X50" s="7"/>
      <c r="Y50" s="3"/>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7"/>
      <c r="V51" s="7"/>
      <c r="W51" s="7"/>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3"/>
      <c r="V52" s="7"/>
      <c r="W52" s="3"/>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6"/>
      <c r="W53" s="7"/>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7"/>
      <c r="X54" s="7"/>
      <c r="Y54" s="7"/>
      <c r="Z54" s="7"/>
      <c r="AA54" s="3"/>
      <c r="AB54" s="3"/>
      <c r="AC54" s="3"/>
      <c r="AD54" s="11"/>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6"/>
      <c r="X55" s="3"/>
      <c r="Y55" s="7"/>
      <c r="Z55" s="7"/>
      <c r="AA55" s="3"/>
      <c r="AB55" s="3"/>
      <c r="AC55" s="3"/>
      <c r="AD55" s="6"/>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7"/>
      <c r="Y56" s="7"/>
      <c r="Z56" s="7"/>
      <c r="AA56" s="7"/>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6"/>
      <c r="Y57" s="7"/>
      <c r="Z57" s="7"/>
      <c r="AA57" s="3"/>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7"/>
      <c r="Z58" s="7"/>
      <c r="AA58" s="3"/>
      <c r="AB58" s="7"/>
      <c r="AC58" s="7"/>
      <c r="AD58" s="7"/>
      <c r="AE58" s="7"/>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6"/>
      <c r="Z59" s="7"/>
      <c r="AA59" s="3"/>
      <c r="AB59" s="7"/>
      <c r="AC59" s="7"/>
      <c r="AD59" s="7"/>
      <c r="AE59" s="7"/>
      <c r="AF59" s="7"/>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3"/>
      <c r="Z60" s="7"/>
      <c r="AA60" s="3"/>
      <c r="AB60" s="7"/>
      <c r="AC60" s="7"/>
      <c r="AD60" s="7"/>
      <c r="AE60" s="7"/>
      <c r="AF60" s="7"/>
      <c r="AG60" s="5"/>
      <c r="AH60" s="2"/>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12"/>
      <c r="AC61" s="12"/>
      <c r="AD61" s="25"/>
      <c r="AE61" s="25"/>
      <c r="AF61" s="25"/>
      <c r="AG61" s="13"/>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25"/>
      <c r="AG62" s="25"/>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12"/>
      <c r="AG63" s="12"/>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25"/>
      <c r="AD64" s="25"/>
      <c r="AE64" s="12"/>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12"/>
      <c r="AD65" s="25"/>
      <c r="AE65" s="25"/>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25"/>
      <c r="Y66" s="25"/>
      <c r="Z66" s="12"/>
      <c r="AA66" s="12"/>
      <c r="AB66" s="13"/>
      <c r="AC66" s="12"/>
      <c r="AD66" s="12"/>
      <c r="AE66" s="12"/>
      <c r="AF66" s="12"/>
      <c r="AG66" s="12"/>
      <c r="AH66" s="12"/>
      <c r="AI66" s="1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25"/>
      <c r="Z67" s="12"/>
      <c r="AA67" s="12"/>
      <c r="AB67" s="12"/>
      <c r="AC67" s="12"/>
      <c r="AD67" s="12"/>
      <c r="AE67" s="12"/>
      <c r="AF67" s="12"/>
      <c r="AG67" s="12"/>
      <c r="AH67" s="15"/>
      <c r="AI67" s="15"/>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5"/>
      <c r="Z68" s="2"/>
      <c r="AA68" s="2"/>
      <c r="AB68" s="2"/>
      <c r="AC68" s="2"/>
      <c r="AD68" s="2"/>
      <c r="AE68" s="2"/>
      <c r="AF68" s="2"/>
      <c r="AG68" s="2"/>
      <c r="AH68" s="2"/>
      <c r="AI68" s="2"/>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v>914.00383284094994</v>
      </c>
      <c r="AH70" s="15">
        <v>1004.8584980331459</v>
      </c>
      <c r="AI70" s="15">
        <v>1058.746066071956</v>
      </c>
      <c r="AJ70" s="15">
        <v>1096.0148937145693</v>
      </c>
      <c r="AK70" s="1">
        <v>1122.2861121801159</v>
      </c>
      <c r="AL70" s="1">
        <v>1159.3656530511234</v>
      </c>
      <c r="AM70" s="1">
        <v>1201.9515454375608</v>
      </c>
    </row>
    <row r="71" spans="1:40" x14ac:dyDescent="0.2">
      <c r="A71" s="91"/>
      <c r="AE71" s="22"/>
      <c r="AF71" s="22"/>
      <c r="AG71" s="22"/>
      <c r="AH71" s="22"/>
      <c r="AI71" s="22"/>
      <c r="AJ71" s="22"/>
      <c r="AK71" s="22"/>
    </row>
    <row r="72" spans="1:40" x14ac:dyDescent="0.2">
      <c r="A72" s="91"/>
    </row>
    <row r="73" spans="1:40" x14ac:dyDescent="0.2">
      <c r="A73" s="91"/>
    </row>
    <row r="74" spans="1:40" x14ac:dyDescent="0.2">
      <c r="A74" s="91"/>
    </row>
    <row r="75" spans="1:40" x14ac:dyDescent="0.2">
      <c r="A75" s="91"/>
      <c r="AG75" s="22"/>
      <c r="AH75" s="22"/>
      <c r="AI75" s="22"/>
      <c r="AJ75" s="22"/>
      <c r="AK75" s="22"/>
      <c r="AL75" s="22"/>
      <c r="AM75" s="22"/>
    </row>
    <row r="76" spans="1:40" x14ac:dyDescent="0.2">
      <c r="A76" s="92"/>
    </row>
    <row r="77" spans="1:40" x14ac:dyDescent="0.2">
      <c r="A77" s="93"/>
      <c r="AG77" s="22"/>
      <c r="AH77" s="22"/>
      <c r="AI77" s="22"/>
      <c r="AJ77" s="22"/>
      <c r="AK77" s="22"/>
      <c r="AL77" s="22"/>
      <c r="AM77" s="22"/>
    </row>
    <row r="78" spans="1:40" x14ac:dyDescent="0.2">
      <c r="A78" s="93"/>
    </row>
    <row r="79" spans="1:40" x14ac:dyDescent="0.2">
      <c r="A79" s="93"/>
      <c r="AH79" s="22"/>
      <c r="AI79" s="22"/>
      <c r="AJ79" s="22"/>
      <c r="AK79" s="22"/>
      <c r="AL79" s="22"/>
      <c r="AM79" s="22"/>
      <c r="AN79" s="22"/>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phoneticPr fontId="111" type="noConversion"/>
  <hyperlinks>
    <hyperlink ref="A4" location="Contents!A1" display="Back to contents" xr:uid="{00000000-0004-0000-4400-000000000000}"/>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138</v>
      </c>
      <c r="B1" s="170" t="s">
        <v>137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3.9</v>
      </c>
      <c r="C5" s="111">
        <v>4.0999999999999996</v>
      </c>
      <c r="D5" s="111">
        <v>5.0999999999999996</v>
      </c>
      <c r="E5" s="111">
        <v>6.3</v>
      </c>
      <c r="F5" s="111">
        <v>7</v>
      </c>
      <c r="G5" s="111">
        <v>8.6999999999999993</v>
      </c>
      <c r="H5" s="111">
        <v>10.3</v>
      </c>
      <c r="I5" s="111">
        <v>11.9</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4.2</v>
      </c>
      <c r="D6" s="111">
        <v>5.5</v>
      </c>
      <c r="E6" s="111">
        <v>6.4</v>
      </c>
      <c r="F6" s="111">
        <v>6.7</v>
      </c>
      <c r="G6" s="111">
        <v>6.7</v>
      </c>
      <c r="H6" s="111">
        <v>7.5</v>
      </c>
      <c r="I6" s="111">
        <v>8.6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4.7</v>
      </c>
      <c r="D7" s="111">
        <v>5.8</v>
      </c>
      <c r="E7" s="111">
        <v>7</v>
      </c>
      <c r="F7" s="111">
        <v>7.8</v>
      </c>
      <c r="G7" s="111">
        <v>8</v>
      </c>
      <c r="H7" s="111">
        <v>8.6999999999999993</v>
      </c>
      <c r="I7" s="111">
        <v>9.6999999999999993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5.6</v>
      </c>
      <c r="E8" s="111">
        <v>8.4</v>
      </c>
      <c r="F8" s="111">
        <v>9.9</v>
      </c>
      <c r="G8" s="111">
        <v>10.5</v>
      </c>
      <c r="H8" s="111">
        <v>11.6</v>
      </c>
      <c r="I8" s="111">
        <v>12.5</v>
      </c>
      <c r="J8" s="111">
        <v>13.5</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5.6</v>
      </c>
      <c r="E9" s="111">
        <v>8.4</v>
      </c>
      <c r="F9" s="111">
        <v>11.6</v>
      </c>
      <c r="G9" s="111">
        <v>12.2</v>
      </c>
      <c r="H9" s="111">
        <v>13.2</v>
      </c>
      <c r="I9" s="111">
        <v>14.3</v>
      </c>
      <c r="J9" s="111">
        <v>15.4</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8</v>
      </c>
      <c r="F10" s="111">
        <v>11</v>
      </c>
      <c r="G10" s="111">
        <v>11.3</v>
      </c>
      <c r="H10" s="111">
        <v>12.8</v>
      </c>
      <c r="I10" s="111">
        <v>14</v>
      </c>
      <c r="J10" s="111">
        <v>15</v>
      </c>
      <c r="K10" s="111">
        <v>16.3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8</v>
      </c>
      <c r="F11" s="111">
        <v>10.5</v>
      </c>
      <c r="G11" s="111">
        <v>11.1</v>
      </c>
      <c r="H11" s="111">
        <v>12.4</v>
      </c>
      <c r="I11" s="111">
        <v>13.6</v>
      </c>
      <c r="J11" s="111">
        <v>14.9</v>
      </c>
      <c r="K11" s="111">
        <v>16.2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10.199999999999999</v>
      </c>
      <c r="G12" s="111">
        <v>10.199999999999999</v>
      </c>
      <c r="H12" s="111">
        <v>11.1</v>
      </c>
      <c r="I12" s="111">
        <v>12.5</v>
      </c>
      <c r="J12" s="111">
        <v>13.8</v>
      </c>
      <c r="K12" s="111">
        <v>14.9</v>
      </c>
      <c r="L12" s="111">
        <v>16.100000000000001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10.199999999999999</v>
      </c>
      <c r="G13" s="111">
        <v>10.5</v>
      </c>
      <c r="H13" s="111">
        <v>10.4</v>
      </c>
      <c r="I13" s="111">
        <v>11.7</v>
      </c>
      <c r="J13" s="111">
        <v>12.7</v>
      </c>
      <c r="K13" s="111">
        <v>13.8</v>
      </c>
      <c r="L13" s="111">
        <v>14.9</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10.9</v>
      </c>
      <c r="H14" s="111">
        <v>11.8</v>
      </c>
      <c r="I14" s="111">
        <v>10.4</v>
      </c>
      <c r="J14" s="111">
        <v>11.4</v>
      </c>
      <c r="K14" s="111">
        <v>12.2</v>
      </c>
      <c r="L14" s="111">
        <v>13.2</v>
      </c>
      <c r="M14" s="111">
        <v>14.3</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10.9</v>
      </c>
      <c r="H15" s="111">
        <v>12.5</v>
      </c>
      <c r="I15" s="111">
        <v>11.1</v>
      </c>
      <c r="J15" s="111">
        <v>11.2</v>
      </c>
      <c r="K15" s="111">
        <v>11.9</v>
      </c>
      <c r="L15" s="111">
        <v>12.7</v>
      </c>
      <c r="M15" s="111">
        <v>13.8</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12.1</v>
      </c>
      <c r="I16" s="111">
        <v>11.1</v>
      </c>
      <c r="J16" s="111">
        <v>11.5</v>
      </c>
      <c r="K16" s="111">
        <v>12.9</v>
      </c>
      <c r="L16" s="111">
        <v>14.5</v>
      </c>
      <c r="M16" s="111">
        <v>16</v>
      </c>
      <c r="N16" s="111">
        <v>16.100000000000001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12.3</v>
      </c>
      <c r="I17" s="111">
        <v>11.4</v>
      </c>
      <c r="J17" s="111">
        <v>11.5</v>
      </c>
      <c r="K17" s="111">
        <v>12.7</v>
      </c>
      <c r="L17" s="111">
        <v>14.3</v>
      </c>
      <c r="M17" s="111">
        <v>15.7</v>
      </c>
      <c r="N17" s="111">
        <v>16.7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12.3</v>
      </c>
      <c r="I18" s="111">
        <v>11.5</v>
      </c>
      <c r="J18" s="111">
        <v>11.2</v>
      </c>
      <c r="K18" s="111">
        <v>12.1</v>
      </c>
      <c r="L18" s="111">
        <v>13.7</v>
      </c>
      <c r="M18" s="111">
        <v>13.2</v>
      </c>
      <c r="N18" s="111">
        <v>14.7</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11.446054000000004</v>
      </c>
      <c r="J19" s="111">
        <v>11.141079560024368</v>
      </c>
      <c r="K19" s="111">
        <v>12.095149109059903</v>
      </c>
      <c r="L19" s="111">
        <v>13.614624544073482</v>
      </c>
      <c r="M19" s="111">
        <v>13.397313039383977</v>
      </c>
      <c r="N19" s="111">
        <v>14.558158838476352</v>
      </c>
      <c r="O19" s="111">
        <v>16.11483147255317</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11.330054000000004</v>
      </c>
      <c r="J20" s="111">
        <v>11.471492929566146</v>
      </c>
      <c r="K20" s="111">
        <v>12.097880415136251</v>
      </c>
      <c r="L20" s="111">
        <v>13.68900569460116</v>
      </c>
      <c r="M20" s="111">
        <v>13.186951486481805</v>
      </c>
      <c r="N20" s="111">
        <v>14.214181227832039</v>
      </c>
      <c r="O20" s="111">
        <v>15.699060584641336</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11.181568000000002</v>
      </c>
      <c r="K21" s="114">
        <v>11.854696760020813</v>
      </c>
      <c r="L21" s="114">
        <v>13.20074583330732</v>
      </c>
      <c r="M21" s="114">
        <v>12.462817063612041</v>
      </c>
      <c r="N21" s="114">
        <v>13.639967025057764</v>
      </c>
      <c r="O21" s="114">
        <v>15.048451417522166</v>
      </c>
      <c r="P21" s="114">
        <v>16.630491718531129</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11.181568000000002</v>
      </c>
      <c r="K22" s="111">
        <v>11.762885881856313</v>
      </c>
      <c r="L22" s="111">
        <v>13.327090313279694</v>
      </c>
      <c r="M22" s="111">
        <v>12.608376422324305</v>
      </c>
      <c r="N22" s="111">
        <v>13.751606249951204</v>
      </c>
      <c r="O22" s="111">
        <v>15.090123553619012</v>
      </c>
      <c r="P22" s="111">
        <v>16.644503180897818</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11.820430000000004</v>
      </c>
      <c r="L23" s="111">
        <v>12.628826605631478</v>
      </c>
      <c r="M23" s="111">
        <v>6.6738681050319864</v>
      </c>
      <c r="N23" s="111">
        <v>6.6565327238394278</v>
      </c>
      <c r="O23" s="111">
        <v>7.6418649800156455</v>
      </c>
      <c r="P23" s="111">
        <v>8.7365506200934551</v>
      </c>
      <c r="Q23" s="111">
        <v>9.1564604125375428</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11.820430000000004</v>
      </c>
      <c r="L24" s="111">
        <v>12.607483889825776</v>
      </c>
      <c r="M24" s="111">
        <v>6.6961597669696546</v>
      </c>
      <c r="N24" s="111">
        <v>6.3881673884665791</v>
      </c>
      <c r="O24" s="111">
        <v>7.2915599189261933</v>
      </c>
      <c r="P24" s="111">
        <v>7.8738953834261505</v>
      </c>
      <c r="Q24" s="111">
        <v>8.1975769063215118</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12.949924999999997</v>
      </c>
      <c r="M25" s="111">
        <v>6.9113031932503706</v>
      </c>
      <c r="N25" s="111">
        <v>4.1860728719851688</v>
      </c>
      <c r="O25" s="111">
        <v>2.9470306807226487</v>
      </c>
      <c r="P25" s="111">
        <v>1.9621634722171544</v>
      </c>
      <c r="Q25" s="111">
        <v>1.20946000839807</v>
      </c>
      <c r="R25" s="111">
        <v>0.25635671980289271</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6.2844399999999947</v>
      </c>
      <c r="N26" s="111">
        <v>1.3639813031663284</v>
      </c>
      <c r="O26" s="111">
        <v>0.41908598117903262</v>
      </c>
      <c r="P26" s="111">
        <v>1.4638789860799366</v>
      </c>
      <c r="Q26" s="111">
        <v>0.95012841522859071</v>
      </c>
      <c r="R26" s="111">
        <v>0.37156297269447852</v>
      </c>
      <c r="S26" s="111">
        <v>0.26254400702102748</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6.4249787804990115</v>
      </c>
      <c r="N27" s="111">
        <v>1.853941443212678</v>
      </c>
      <c r="O27" s="111">
        <v>0.37420894436134244</v>
      </c>
      <c r="P27" s="111">
        <v>2.3712672234226315</v>
      </c>
      <c r="Q27" s="111">
        <v>2.1725813506867544</v>
      </c>
      <c r="R27" s="111">
        <v>1.6592701470364786</v>
      </c>
      <c r="S27" s="111">
        <v>1.6187610462224495</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4.1184987329904246</v>
      </c>
      <c r="O28" s="111">
        <v>3.4848173403345544</v>
      </c>
      <c r="P28" s="111">
        <v>3.6081171914688932</v>
      </c>
      <c r="Q28" s="111">
        <v>4.8741936239594397</v>
      </c>
      <c r="R28" s="111">
        <v>4.8865977284891473</v>
      </c>
      <c r="S28" s="111">
        <v>5.0485608742746058</v>
      </c>
      <c r="T28" s="111">
        <v>5.0566132062908826</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4.0942837775000092</v>
      </c>
      <c r="O29" s="111">
        <v>3.5899111338001042</v>
      </c>
      <c r="P29" s="111">
        <v>2.5162617854728264</v>
      </c>
      <c r="Q29" s="111">
        <v>4.8236660477513915</v>
      </c>
      <c r="R29" s="111">
        <v>5.3028275988050932</v>
      </c>
      <c r="S29" s="111">
        <v>5.2406051827355462</v>
      </c>
      <c r="T29" s="111">
        <v>4.9431367805064275</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3.2959063498162942</v>
      </c>
      <c r="P30" s="308">
        <v>3.2571153059336124</v>
      </c>
      <c r="Q30" s="308">
        <v>6.182482810242302</v>
      </c>
      <c r="R30" s="308">
        <v>8.3191475748994748</v>
      </c>
      <c r="S30" s="308">
        <v>8.8396026906228506</v>
      </c>
      <c r="T30" s="308">
        <v>8.1692671045648453</v>
      </c>
      <c r="U30" s="308">
        <v>8.153574289041801</v>
      </c>
      <c r="V30" s="3"/>
      <c r="W30" s="3"/>
      <c r="X30" s="3"/>
      <c r="Y30" s="3"/>
      <c r="Z30" s="3"/>
      <c r="AA30" s="3"/>
      <c r="AB30" s="3"/>
      <c r="AC30" s="3"/>
      <c r="AD30" s="3"/>
      <c r="AE30" s="4"/>
      <c r="AF30" s="5"/>
      <c r="AG30" s="5"/>
      <c r="AH30" s="2"/>
      <c r="AI30" s="2"/>
      <c r="AJ30" s="2"/>
    </row>
    <row r="31" spans="1:36" x14ac:dyDescent="0.2">
      <c r="A31" s="129"/>
      <c r="B31" s="120"/>
      <c r="C31" s="111"/>
      <c r="D31" s="111"/>
      <c r="E31" s="111"/>
      <c r="F31" s="111"/>
      <c r="G31" s="111"/>
      <c r="H31" s="111"/>
      <c r="I31" s="111"/>
      <c r="J31" s="111"/>
      <c r="K31" s="111"/>
      <c r="L31" s="111"/>
      <c r="M31" s="111"/>
      <c r="N31" s="111"/>
      <c r="O31" s="111"/>
      <c r="P31" s="111"/>
      <c r="Q31" s="111"/>
      <c r="R31" s="3"/>
      <c r="S31" s="3"/>
      <c r="T31" s="3"/>
      <c r="U31" s="3"/>
      <c r="V31" s="3"/>
      <c r="W31" s="3"/>
      <c r="X31" s="3"/>
      <c r="Y31" s="3"/>
      <c r="Z31" s="3"/>
      <c r="AA31" s="3"/>
      <c r="AB31" s="3"/>
      <c r="AC31" s="3"/>
      <c r="AD31" s="3"/>
      <c r="AE31" s="4"/>
      <c r="AF31" s="5"/>
      <c r="AG31" s="5"/>
      <c r="AH31" s="2"/>
      <c r="AI31" s="2"/>
      <c r="AJ31" s="2"/>
    </row>
    <row r="32" spans="1:36" x14ac:dyDescent="0.2">
      <c r="A32" s="110" t="s">
        <v>287</v>
      </c>
      <c r="B32" s="120"/>
      <c r="C32" s="111"/>
      <c r="D32" s="111"/>
      <c r="E32" s="111"/>
      <c r="F32" s="111"/>
      <c r="G32" s="111"/>
      <c r="H32" s="111"/>
      <c r="I32" s="111"/>
      <c r="J32" s="111"/>
      <c r="K32" s="111"/>
      <c r="L32" s="111"/>
      <c r="M32" s="112"/>
      <c r="N32" s="111"/>
      <c r="O32" s="112"/>
      <c r="P32" s="112"/>
      <c r="Q32" s="112"/>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v>5.711303</v>
      </c>
      <c r="E33" s="308">
        <v>8.0577559999999995</v>
      </c>
      <c r="F33" s="308">
        <v>10.224584</v>
      </c>
      <c r="G33" s="308">
        <v>10.638610999999999</v>
      </c>
      <c r="H33" s="308">
        <v>12.311007000000002</v>
      </c>
      <c r="I33" s="308">
        <v>11.083023000000003</v>
      </c>
      <c r="J33" s="308">
        <v>11.335160999999999</v>
      </c>
      <c r="K33" s="308">
        <v>11.768441000000006</v>
      </c>
      <c r="L33" s="308">
        <v>12.952504000000006</v>
      </c>
      <c r="M33" s="308">
        <v>5.8253129999999951</v>
      </c>
      <c r="N33" s="308">
        <v>4.0942837775000092</v>
      </c>
      <c r="O33" s="308">
        <v>3.2959063498162942</v>
      </c>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224"/>
      <c r="B35"/>
      <c r="C35"/>
      <c r="D35"/>
      <c r="E35"/>
      <c r="F35"/>
      <c r="G35"/>
      <c r="H35"/>
      <c r="I35"/>
      <c r="J35"/>
      <c r="K35" s="223"/>
      <c r="L35" s="223"/>
      <c r="M35" s="223"/>
      <c r="N35" s="223"/>
      <c r="O35" s="223"/>
      <c r="P35" s="223"/>
      <c r="Q35" s="223"/>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c r="AH69" s="2"/>
      <c r="AI69" s="2"/>
      <c r="AJ69" s="2"/>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v>914.00383284094994</v>
      </c>
      <c r="AH71" s="15">
        <v>1004.8584980331459</v>
      </c>
      <c r="AI71" s="15">
        <v>1058.746066071956</v>
      </c>
      <c r="AJ71" s="15">
        <v>1096.0148937145693</v>
      </c>
      <c r="AK71" s="1">
        <v>1122.2861121801159</v>
      </c>
      <c r="AL71" s="1">
        <v>1159.3656530511234</v>
      </c>
      <c r="AM71" s="1">
        <v>1201.9515454375608</v>
      </c>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500-000000000000}"/>
  </hyperlinks>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142</v>
      </c>
      <c r="B1" s="170" t="s">
        <v>143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33" t="s">
        <v>535</v>
      </c>
      <c r="C2" s="134"/>
      <c r="D2" s="134"/>
      <c r="E2" s="134"/>
      <c r="F2" s="134"/>
      <c r="G2" s="134"/>
      <c r="H2" s="134"/>
      <c r="I2" s="134"/>
      <c r="J2" s="134"/>
      <c r="K2" s="134"/>
      <c r="L2" s="134"/>
      <c r="M2" s="134"/>
      <c r="N2" s="134"/>
      <c r="O2" s="134"/>
      <c r="P2" s="134"/>
      <c r="Q2" s="134"/>
      <c r="R2" s="98"/>
      <c r="S2" s="98"/>
      <c r="T2" s="98"/>
      <c r="U2" s="98"/>
      <c r="V2" s="98"/>
      <c r="W2" s="98"/>
      <c r="X2" s="98"/>
      <c r="Y2" s="98"/>
      <c r="Z2" s="98"/>
      <c r="AA2" s="89"/>
      <c r="AB2" s="89"/>
      <c r="AC2" s="89"/>
      <c r="AD2" s="89"/>
      <c r="AE2" s="89"/>
      <c r="AF2" s="89"/>
      <c r="AG2" s="89"/>
      <c r="AH2" s="89"/>
      <c r="AI2" s="89"/>
      <c r="AJ2" s="89"/>
    </row>
    <row r="3" spans="1:36" s="88" customFormat="1" ht="12.75" customHeight="1" x14ac:dyDescent="0.2">
      <c r="A3" s="106"/>
      <c r="B3" s="135"/>
      <c r="C3" s="135"/>
      <c r="D3" s="135"/>
      <c r="E3" s="135"/>
      <c r="F3" s="135"/>
      <c r="G3" s="135"/>
      <c r="H3" s="135"/>
      <c r="I3" s="135"/>
      <c r="J3" s="135"/>
      <c r="K3" s="135"/>
      <c r="L3" s="135"/>
      <c r="M3" s="135"/>
      <c r="N3" s="135"/>
      <c r="O3" s="135"/>
      <c r="P3" s="135"/>
      <c r="Q3" s="135"/>
      <c r="R3" s="99"/>
      <c r="S3" s="99"/>
      <c r="T3" s="99"/>
      <c r="U3" s="99"/>
      <c r="V3" s="99"/>
      <c r="W3" s="99"/>
      <c r="X3" s="99"/>
      <c r="Y3" s="99"/>
      <c r="Z3" s="9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7.1</v>
      </c>
      <c r="C5" s="111">
        <v>7.7</v>
      </c>
      <c r="D5" s="111">
        <v>7.4</v>
      </c>
      <c r="E5" s="111">
        <v>7.4</v>
      </c>
      <c r="F5" s="111">
        <v>7.3</v>
      </c>
      <c r="G5" s="111">
        <v>7.3</v>
      </c>
      <c r="H5" s="111">
        <v>7.3</v>
      </c>
      <c r="I5" s="111">
        <v>7.3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7.9</v>
      </c>
      <c r="D6" s="111">
        <v>7.7</v>
      </c>
      <c r="E6" s="111">
        <v>7.5</v>
      </c>
      <c r="F6" s="111">
        <v>7.4</v>
      </c>
      <c r="G6" s="111">
        <v>7.4</v>
      </c>
      <c r="H6" s="111">
        <v>7.7</v>
      </c>
      <c r="I6" s="111">
        <v>7.3</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8.6999999999999993</v>
      </c>
      <c r="D7" s="111">
        <v>9.5</v>
      </c>
      <c r="E7" s="111">
        <v>9.1999999999999993</v>
      </c>
      <c r="F7" s="111">
        <v>9.1999999999999993</v>
      </c>
      <c r="G7" s="111">
        <v>9.1999999999999993</v>
      </c>
      <c r="H7" s="111">
        <v>9.6</v>
      </c>
      <c r="I7" s="111">
        <v>9.1999999999999993</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8</v>
      </c>
      <c r="E8" s="111">
        <v>8.3000000000000007</v>
      </c>
      <c r="F8" s="111">
        <v>8</v>
      </c>
      <c r="G8" s="111">
        <v>8</v>
      </c>
      <c r="H8" s="111">
        <v>7.8</v>
      </c>
      <c r="I8" s="111">
        <v>7.8</v>
      </c>
      <c r="J8" s="111">
        <v>7.7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8.1</v>
      </c>
      <c r="E9" s="111">
        <v>7.1</v>
      </c>
      <c r="F9" s="111">
        <v>7</v>
      </c>
      <c r="G9" s="111">
        <v>6.4</v>
      </c>
      <c r="H9" s="111">
        <v>6</v>
      </c>
      <c r="I9" s="111">
        <v>5.9</v>
      </c>
      <c r="J9" s="111">
        <v>5.8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6.8</v>
      </c>
      <c r="F10" s="111">
        <v>7.8</v>
      </c>
      <c r="G10" s="111">
        <v>7.3</v>
      </c>
      <c r="H10" s="111">
        <v>6.9</v>
      </c>
      <c r="I10" s="111">
        <v>6.8</v>
      </c>
      <c r="J10" s="111">
        <v>6.9</v>
      </c>
      <c r="K10" s="111">
        <v>6.9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6.7</v>
      </c>
      <c r="F11" s="111">
        <v>6.2</v>
      </c>
      <c r="G11" s="111">
        <v>5.9</v>
      </c>
      <c r="H11" s="111">
        <v>5.9</v>
      </c>
      <c r="I11" s="111">
        <v>6</v>
      </c>
      <c r="J11" s="111">
        <v>6.2</v>
      </c>
      <c r="K11" s="111">
        <v>6.4</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7.3</v>
      </c>
      <c r="G12" s="111">
        <v>7.8</v>
      </c>
      <c r="H12" s="111">
        <v>8.1999999999999993</v>
      </c>
      <c r="I12" s="111">
        <v>8.1999999999999993</v>
      </c>
      <c r="J12" s="111">
        <v>8.1999999999999993</v>
      </c>
      <c r="K12" s="111">
        <v>8.1</v>
      </c>
      <c r="L12" s="111">
        <v>8.3000000000000007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7</v>
      </c>
      <c r="G13" s="111">
        <v>6.8</v>
      </c>
      <c r="H13" s="111">
        <v>7</v>
      </c>
      <c r="I13" s="111">
        <v>7</v>
      </c>
      <c r="J13" s="111">
        <v>6.8</v>
      </c>
      <c r="K13" s="111">
        <v>6.9</v>
      </c>
      <c r="L13" s="111">
        <v>6.4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7.4</v>
      </c>
      <c r="H14" s="111">
        <v>7.6</v>
      </c>
      <c r="I14" s="111">
        <v>8</v>
      </c>
      <c r="J14" s="111">
        <v>7.8</v>
      </c>
      <c r="K14" s="111">
        <v>7.8</v>
      </c>
      <c r="L14" s="111">
        <v>7.4</v>
      </c>
      <c r="M14" s="111">
        <v>7.5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7.2</v>
      </c>
      <c r="H15" s="111">
        <v>7.8</v>
      </c>
      <c r="I15" s="111">
        <v>7.9</v>
      </c>
      <c r="J15" s="111">
        <v>7.7</v>
      </c>
      <c r="K15" s="111">
        <v>7.8</v>
      </c>
      <c r="L15" s="111">
        <v>7.7</v>
      </c>
      <c r="M15" s="111">
        <v>7.6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8.5</v>
      </c>
      <c r="I16" s="111">
        <v>7.4</v>
      </c>
      <c r="J16" s="111">
        <v>7.7</v>
      </c>
      <c r="K16" s="111">
        <v>7.7</v>
      </c>
      <c r="L16" s="111">
        <v>7.7</v>
      </c>
      <c r="M16" s="111">
        <v>7.5</v>
      </c>
      <c r="N16" s="111">
        <v>7.6</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16</v>
      </c>
      <c r="I17" s="111">
        <v>15.7</v>
      </c>
      <c r="J17" s="111">
        <v>14.4</v>
      </c>
      <c r="K17" s="111">
        <v>13.6</v>
      </c>
      <c r="L17" s="111">
        <v>12.9</v>
      </c>
      <c r="M17" s="111">
        <v>12.1</v>
      </c>
      <c r="N17" s="111">
        <v>13.5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15.9</v>
      </c>
      <c r="I18" s="111">
        <v>15.8</v>
      </c>
      <c r="J18" s="111">
        <v>14.8</v>
      </c>
      <c r="K18" s="111">
        <v>13.6</v>
      </c>
      <c r="L18" s="111">
        <v>12.9</v>
      </c>
      <c r="M18" s="111">
        <v>12</v>
      </c>
      <c r="N18" s="111">
        <v>13.2</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17.05</v>
      </c>
      <c r="J19" s="111">
        <v>17.083726269813539</v>
      </c>
      <c r="K19" s="111">
        <v>17.458618403963644</v>
      </c>
      <c r="L19" s="111">
        <v>17.461722937927664</v>
      </c>
      <c r="M19" s="111">
        <v>16.15491483050419</v>
      </c>
      <c r="N19" s="111">
        <v>18.122206444613997</v>
      </c>
      <c r="O19" s="111">
        <v>18.998537908412406</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14.454000000000001</v>
      </c>
      <c r="J20" s="111">
        <v>17.08843610424065</v>
      </c>
      <c r="K20" s="111">
        <v>18.496445732817836</v>
      </c>
      <c r="L20" s="111">
        <v>19.158027977316454</v>
      </c>
      <c r="M20" s="111">
        <v>18.227169604120657</v>
      </c>
      <c r="N20" s="111">
        <v>18.530330491176588</v>
      </c>
      <c r="O20" s="111">
        <v>19.97683582233514</v>
      </c>
      <c r="P20" s="111"/>
      <c r="Q20" s="111"/>
      <c r="R20" s="3"/>
      <c r="S20" s="7"/>
      <c r="T20" s="3"/>
      <c r="U20" s="3"/>
      <c r="V20" s="3"/>
      <c r="W20" s="3"/>
      <c r="X20" s="3"/>
      <c r="Y20" s="3"/>
      <c r="Z20" s="3"/>
      <c r="AA20" s="3"/>
      <c r="AB20" s="3"/>
      <c r="AC20" s="3"/>
      <c r="AD20" s="3"/>
      <c r="AE20" s="4"/>
      <c r="AF20" s="5"/>
      <c r="AG20" s="5"/>
      <c r="AH20" s="2"/>
      <c r="AI20" s="2"/>
      <c r="AJ20" s="2"/>
    </row>
    <row r="21" spans="1:36" ht="15" x14ac:dyDescent="0.2">
      <c r="A21" s="110" t="s">
        <v>536</v>
      </c>
      <c r="B21" s="120"/>
      <c r="C21" s="111"/>
      <c r="D21" s="111"/>
      <c r="E21" s="111"/>
      <c r="F21" s="111"/>
      <c r="G21" s="111"/>
      <c r="H21" s="111"/>
      <c r="I21" s="111"/>
      <c r="J21" s="114">
        <v>17.488</v>
      </c>
      <c r="K21" s="114">
        <v>15.828673684490123</v>
      </c>
      <c r="L21" s="114">
        <v>10.430058541626416</v>
      </c>
      <c r="M21" s="114">
        <v>10.290393062585427</v>
      </c>
      <c r="N21" s="114">
        <v>10.465187729317975</v>
      </c>
      <c r="O21" s="114">
        <v>10.693502933118168</v>
      </c>
      <c r="P21" s="114">
        <v>10.707747790825579</v>
      </c>
      <c r="Q21" s="111"/>
      <c r="R21" s="3"/>
      <c r="S21" s="7"/>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17.152000000000001</v>
      </c>
      <c r="K22" s="111">
        <v>16.594761242977359</v>
      </c>
      <c r="L22" s="111">
        <v>10.456879174950895</v>
      </c>
      <c r="M22" s="111">
        <v>10.655641789804832</v>
      </c>
      <c r="N22" s="111">
        <v>10.273775277680551</v>
      </c>
      <c r="O22" s="111">
        <v>10.42173993556926</v>
      </c>
      <c r="P22" s="111">
        <v>10.700914386210499</v>
      </c>
      <c r="Q22" s="111"/>
      <c r="R22" s="3"/>
      <c r="S22" s="7"/>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17.158000000000001</v>
      </c>
      <c r="L23" s="111">
        <v>10.840080192047115</v>
      </c>
      <c r="M23" s="111">
        <v>10.798926828756905</v>
      </c>
      <c r="N23" s="111">
        <v>10.313525019405335</v>
      </c>
      <c r="O23" s="111">
        <v>10.234231453954092</v>
      </c>
      <c r="P23" s="111">
        <v>10.668707553030075</v>
      </c>
      <c r="Q23" s="111">
        <v>10.734330911978644</v>
      </c>
      <c r="R23" s="3"/>
      <c r="S23" s="7"/>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15.763999999999999</v>
      </c>
      <c r="L24" s="111">
        <v>9.5541540673903835</v>
      </c>
      <c r="M24" s="111">
        <v>9.5915265003969346</v>
      </c>
      <c r="N24" s="111">
        <v>9.6993449567113608</v>
      </c>
      <c r="O24" s="111">
        <v>9.5281752227475813</v>
      </c>
      <c r="P24" s="111">
        <v>9.5273796030330082</v>
      </c>
      <c r="Q24" s="111">
        <v>9.7661928291035274</v>
      </c>
      <c r="R24" s="3"/>
      <c r="S24" s="7"/>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9.8930000000000007</v>
      </c>
      <c r="M25" s="111">
        <v>10.98059985000635</v>
      </c>
      <c r="N25" s="111">
        <v>11.384988099697711</v>
      </c>
      <c r="O25" s="111">
        <v>11.350971293747332</v>
      </c>
      <c r="P25" s="111">
        <v>11.460199846678661</v>
      </c>
      <c r="Q25" s="111">
        <v>11.675109197438907</v>
      </c>
      <c r="R25" s="111">
        <v>11.942185200392249</v>
      </c>
      <c r="S25" s="7"/>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22"/>
      <c r="L26" s="111"/>
      <c r="M26" s="111">
        <v>10.83</v>
      </c>
      <c r="N26" s="111">
        <v>9.9945755587312686</v>
      </c>
      <c r="O26" s="111">
        <v>10.336952214435073</v>
      </c>
      <c r="P26" s="111">
        <v>10.722214331174753</v>
      </c>
      <c r="Q26" s="111">
        <v>10.914075672053496</v>
      </c>
      <c r="R26" s="111">
        <v>11.112596403538696</v>
      </c>
      <c r="S26" s="131">
        <v>11.318045919012054</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22"/>
      <c r="L27" s="111"/>
      <c r="M27" s="111">
        <v>10.83</v>
      </c>
      <c r="N27" s="111">
        <v>9.0129129298588495</v>
      </c>
      <c r="O27" s="111">
        <v>9.2649770119014683</v>
      </c>
      <c r="P27" s="111">
        <v>9.64864195565257</v>
      </c>
      <c r="Q27" s="111">
        <v>10.005410092841787</v>
      </c>
      <c r="R27" s="111">
        <v>10.288702875032909</v>
      </c>
      <c r="S27" s="111">
        <v>10.449020131323136</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22"/>
      <c r="L28" s="111"/>
      <c r="M28" s="111"/>
      <c r="N28" s="111">
        <v>10.006948672139035</v>
      </c>
      <c r="O28" s="111">
        <v>10.662035617349485</v>
      </c>
      <c r="P28" s="111">
        <v>10.664263542961796</v>
      </c>
      <c r="Q28" s="111">
        <v>11.002518733281152</v>
      </c>
      <c r="R28" s="111">
        <v>11.251034770883335</v>
      </c>
      <c r="S28" s="111">
        <v>11.434874372587091</v>
      </c>
      <c r="T28" s="111">
        <v>11.765857000449937</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22"/>
      <c r="L29" s="111"/>
      <c r="M29" s="111"/>
      <c r="N29" s="111">
        <v>9.3436249624093399</v>
      </c>
      <c r="O29" s="111">
        <v>10.548381087159989</v>
      </c>
      <c r="P29" s="111">
        <v>10.210869277987531</v>
      </c>
      <c r="Q29" s="111">
        <v>10.704123612435291</v>
      </c>
      <c r="R29" s="111">
        <v>10.264835001486343</v>
      </c>
      <c r="S29" s="111">
        <v>8.617737827734846</v>
      </c>
      <c r="T29" s="111">
        <v>11.954181008264356</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122"/>
      <c r="L30" s="308"/>
      <c r="M30" s="308"/>
      <c r="N30" s="308"/>
      <c r="O30" s="308">
        <v>11.089385</v>
      </c>
      <c r="P30" s="308">
        <v>10.073768023352299</v>
      </c>
      <c r="Q30" s="308">
        <v>11.162042881242794</v>
      </c>
      <c r="R30" s="308">
        <v>11.319287968388263</v>
      </c>
      <c r="S30" s="308">
        <v>11.296914721505093</v>
      </c>
      <c r="T30" s="308">
        <v>11.338861223681846</v>
      </c>
      <c r="U30" s="308">
        <v>11.457494925803887</v>
      </c>
      <c r="V30" s="3"/>
      <c r="W30" s="3"/>
      <c r="X30" s="3"/>
      <c r="Y30" s="3"/>
      <c r="Z30" s="3"/>
      <c r="AA30" s="3"/>
      <c r="AB30" s="3"/>
      <c r="AC30" s="3"/>
      <c r="AD30" s="3"/>
      <c r="AE30" s="4"/>
      <c r="AF30" s="5"/>
      <c r="AG30" s="5"/>
      <c r="AH30" s="2"/>
      <c r="AI30" s="2"/>
      <c r="AJ30" s="2"/>
    </row>
    <row r="31" spans="1:36" x14ac:dyDescent="0.2">
      <c r="A31" s="110"/>
      <c r="B31" s="120"/>
      <c r="C31" s="111"/>
      <c r="D31" s="111"/>
      <c r="E31" s="111"/>
      <c r="F31" s="111"/>
      <c r="G31" s="111"/>
      <c r="H31" s="111"/>
      <c r="I31" s="111"/>
      <c r="J31" s="111"/>
      <c r="K31" s="111"/>
      <c r="L31" s="111"/>
      <c r="M31" s="111"/>
      <c r="N31" s="111"/>
      <c r="O31" s="111"/>
      <c r="P31" s="111"/>
      <c r="Q31" s="111"/>
      <c r="R31" s="3"/>
      <c r="S31" s="7"/>
      <c r="T31" s="3"/>
      <c r="U31" s="3"/>
      <c r="V31" s="3"/>
      <c r="W31" s="3"/>
      <c r="X31" s="3"/>
      <c r="Y31" s="3"/>
      <c r="Z31" s="3"/>
      <c r="AA31" s="3"/>
      <c r="AB31" s="3"/>
      <c r="AC31" s="3"/>
      <c r="AD31" s="3"/>
      <c r="AE31" s="4"/>
      <c r="AF31" s="5"/>
      <c r="AG31" s="5"/>
      <c r="AH31" s="2"/>
      <c r="AI31" s="2"/>
      <c r="AJ31" s="2"/>
    </row>
    <row r="32" spans="1:36" x14ac:dyDescent="0.2">
      <c r="A32" s="110" t="s">
        <v>287</v>
      </c>
      <c r="B32" s="120"/>
      <c r="C32" s="111"/>
      <c r="D32" s="111">
        <v>18.436</v>
      </c>
      <c r="E32" s="308">
        <v>16.212</v>
      </c>
      <c r="F32" s="308">
        <v>14.962999999999999</v>
      </c>
      <c r="G32" s="308">
        <v>13.592000000000001</v>
      </c>
      <c r="H32" s="308">
        <v>17.826000000000001</v>
      </c>
      <c r="I32" s="308">
        <v>15.281000000000001</v>
      </c>
      <c r="J32" s="308">
        <v>17.266999999999999</v>
      </c>
      <c r="K32" s="308">
        <v>15.968</v>
      </c>
      <c r="L32" s="308">
        <v>10.244</v>
      </c>
      <c r="M32" s="308">
        <v>10.680999999999999</v>
      </c>
      <c r="N32" s="308">
        <v>9.7110000000000003</v>
      </c>
      <c r="O32" s="308">
        <v>11.089385</v>
      </c>
      <c r="P32" s="111"/>
      <c r="Q32" s="111"/>
      <c r="R32" s="7"/>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2"/>
      <c r="R33" s="7"/>
      <c r="S33" s="7"/>
      <c r="T33" s="3"/>
      <c r="U33" s="3"/>
      <c r="V33" s="7"/>
      <c r="W33" s="3"/>
      <c r="X33" s="3"/>
      <c r="Y33" s="3"/>
      <c r="Z33" s="3"/>
      <c r="AA33" s="3"/>
      <c r="AB33" s="3"/>
      <c r="AC33" s="3"/>
      <c r="AD33" s="8"/>
      <c r="AE33" s="9"/>
      <c r="AF33" s="10"/>
      <c r="AG33" s="10"/>
      <c r="AH33" s="2"/>
      <c r="AI33" s="2"/>
      <c r="AJ33" s="2"/>
    </row>
    <row r="34" spans="1:36" x14ac:dyDescent="0.2">
      <c r="A34" s="91"/>
      <c r="B34" s="4"/>
      <c r="C34" s="3"/>
      <c r="D34" s="3"/>
      <c r="E34" s="3"/>
      <c r="F34" s="3"/>
      <c r="G34" s="3"/>
      <c r="H34" s="3"/>
      <c r="I34" s="3"/>
      <c r="J34" s="3"/>
      <c r="K34" s="3"/>
      <c r="L34" s="3"/>
      <c r="M34" s="3"/>
      <c r="N34" s="3"/>
      <c r="O34" s="3"/>
      <c r="P34" s="3"/>
      <c r="Q34" s="3"/>
      <c r="R34" s="7"/>
      <c r="S34" s="7"/>
      <c r="T34" s="3"/>
      <c r="U34" s="3"/>
      <c r="V34" s="7"/>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7"/>
      <c r="S35" s="7"/>
      <c r="T35" s="7"/>
      <c r="U35" s="3"/>
      <c r="V35" s="3"/>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6"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6"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row r="71" spans="1:40" x14ac:dyDescent="0.2">
      <c r="AG71" s="1">
        <v>914.00383284094994</v>
      </c>
      <c r="AH71" s="1">
        <v>1004.8584980331459</v>
      </c>
      <c r="AI71" s="1">
        <v>1058.746066071956</v>
      </c>
      <c r="AJ71" s="1">
        <v>1096.0148937145693</v>
      </c>
      <c r="AK71" s="1">
        <v>1122.2861121801159</v>
      </c>
      <c r="AL71" s="1">
        <v>1159.3656530511234</v>
      </c>
      <c r="AM71" s="1">
        <v>1201.9515454375608</v>
      </c>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600-000000000000}"/>
  </hyperlinks>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5"/>
  <dimension ref="A1:BF101"/>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151</v>
      </c>
      <c r="B1" s="170" t="s">
        <v>150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0.4</v>
      </c>
      <c r="H14" s="111">
        <v>0.9</v>
      </c>
      <c r="I14" s="111">
        <v>1</v>
      </c>
      <c r="J14" s="111">
        <v>0.7</v>
      </c>
      <c r="K14" s="111">
        <v>0.4</v>
      </c>
      <c r="L14" s="111">
        <v>-0.2</v>
      </c>
      <c r="M14" s="111">
        <v>-0.3</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0.4</v>
      </c>
      <c r="H15" s="111">
        <v>0.9</v>
      </c>
      <c r="I15" s="111">
        <v>1</v>
      </c>
      <c r="J15" s="111">
        <v>0.7</v>
      </c>
      <c r="K15" s="111">
        <v>0.4</v>
      </c>
      <c r="L15" s="111">
        <v>-0.2</v>
      </c>
      <c r="M15" s="111">
        <v>-0.3</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1.1000000000000001</v>
      </c>
      <c r="I16" s="111">
        <v>1.3</v>
      </c>
      <c r="J16" s="111">
        <v>0.8</v>
      </c>
      <c r="K16" s="111">
        <v>0.5</v>
      </c>
      <c r="L16" s="111">
        <v>-0.1</v>
      </c>
      <c r="M16" s="111">
        <v>-0.1</v>
      </c>
      <c r="N16" s="111">
        <v>-0.1</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1.1000000000000001</v>
      </c>
      <c r="I17" s="111">
        <v>0.8</v>
      </c>
      <c r="J17" s="111">
        <v>0.7</v>
      </c>
      <c r="K17" s="111">
        <v>0.4</v>
      </c>
      <c r="L17" s="111">
        <v>-0.1</v>
      </c>
      <c r="M17" s="111">
        <v>-0.1</v>
      </c>
      <c r="N17" s="111">
        <v>-0.1</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v>
      </c>
      <c r="I18" s="111">
        <v>0.8</v>
      </c>
      <c r="J18" s="111">
        <v>0.8</v>
      </c>
      <c r="K18" s="111">
        <v>0.3</v>
      </c>
      <c r="L18" s="111">
        <v>-0.2</v>
      </c>
      <c r="M18" s="111">
        <v>-0.1</v>
      </c>
      <c r="N18" s="111">
        <v>-0.1</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0.81451543519486014</v>
      </c>
      <c r="J19" s="111">
        <v>0.93696210799625856</v>
      </c>
      <c r="K19" s="111">
        <v>0.56707960901821119</v>
      </c>
      <c r="L19" s="111">
        <v>1.6289248272427812E-2</v>
      </c>
      <c r="M19" s="111">
        <v>-0.16404934657310286</v>
      </c>
      <c r="N19" s="111">
        <v>-0.23768013093966192</v>
      </c>
      <c r="O19" s="111">
        <v>-0.33336733916872618</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0.81451543519486014</v>
      </c>
      <c r="J20" s="111">
        <v>0.73371951057859774</v>
      </c>
      <c r="K20" s="111">
        <v>0.72855637975447873</v>
      </c>
      <c r="L20" s="111">
        <v>0.23513880684906099</v>
      </c>
      <c r="M20" s="111">
        <v>-0.16578753730413609</v>
      </c>
      <c r="N20" s="111">
        <v>-0.24157779991161077</v>
      </c>
      <c r="O20" s="111">
        <v>-0.33614703917784028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0.54049999999999998</v>
      </c>
      <c r="K21" s="114">
        <v>0.62077492728582861</v>
      </c>
      <c r="L21" s="114">
        <v>0.65658434653352882</v>
      </c>
      <c r="M21" s="114">
        <v>0.66220120723577447</v>
      </c>
      <c r="N21" s="114">
        <v>0.72973329190380942</v>
      </c>
      <c r="O21" s="114">
        <v>0.76507150731106277</v>
      </c>
      <c r="P21" s="114">
        <v>0.78757946138187773</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0.54049999999999998</v>
      </c>
      <c r="K22" s="111">
        <v>0.60716316699453654</v>
      </c>
      <c r="L22" s="111">
        <v>0.34177436852168969</v>
      </c>
      <c r="M22" s="111">
        <v>0.58154447115315389</v>
      </c>
      <c r="N22" s="111">
        <v>0.65313479483663284</v>
      </c>
      <c r="O22" s="111">
        <v>0.69395472453202323</v>
      </c>
      <c r="P22" s="111">
        <v>0.8776883950702622</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1.131</v>
      </c>
      <c r="L23" s="111">
        <v>0.77833884710232992</v>
      </c>
      <c r="M23" s="111" t="s">
        <v>534</v>
      </c>
      <c r="N23" s="111" t="s">
        <v>534</v>
      </c>
      <c r="O23" s="111" t="s">
        <v>534</v>
      </c>
      <c r="P23" s="111" t="s">
        <v>534</v>
      </c>
      <c r="Q23" s="111" t="s">
        <v>534</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1.131</v>
      </c>
      <c r="L24" s="111">
        <v>0.65403513059528173</v>
      </c>
      <c r="M24" s="111" t="s">
        <v>534</v>
      </c>
      <c r="N24" s="111" t="s">
        <v>534</v>
      </c>
      <c r="O24" s="111" t="s">
        <v>534</v>
      </c>
      <c r="P24" s="111" t="s">
        <v>534</v>
      </c>
      <c r="Q24" s="111" t="s">
        <v>534</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0.54671700000000012</v>
      </c>
      <c r="M25" s="111">
        <v>0</v>
      </c>
      <c r="N25" s="111" t="s">
        <v>534</v>
      </c>
      <c r="O25" s="111" t="s">
        <v>534</v>
      </c>
      <c r="P25" s="111" t="s">
        <v>534</v>
      </c>
      <c r="Q25" s="111" t="s">
        <v>534</v>
      </c>
      <c r="R25" s="111" t="s">
        <v>534</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11"/>
      <c r="K26" s="111"/>
      <c r="L26" s="111"/>
      <c r="M26" s="111">
        <v>0</v>
      </c>
      <c r="N26" s="111">
        <v>0</v>
      </c>
      <c r="O26" s="111" t="s">
        <v>534</v>
      </c>
      <c r="P26" s="111" t="s">
        <v>534</v>
      </c>
      <c r="Q26" s="111" t="s">
        <v>534</v>
      </c>
      <c r="R26" s="111" t="s">
        <v>534</v>
      </c>
      <c r="S26" s="111" t="s">
        <v>534</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11"/>
      <c r="K27" s="111"/>
      <c r="L27" s="111"/>
      <c r="M27" s="111">
        <v>0</v>
      </c>
      <c r="N27" s="111">
        <v>0</v>
      </c>
      <c r="O27" s="111" t="s">
        <v>534</v>
      </c>
      <c r="P27" s="111" t="s">
        <v>534</v>
      </c>
      <c r="Q27" s="111" t="s">
        <v>534</v>
      </c>
      <c r="R27" s="111" t="s">
        <v>534</v>
      </c>
      <c r="S27" s="111" t="s">
        <v>534</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11"/>
      <c r="K28" s="111"/>
      <c r="L28" s="111"/>
      <c r="M28" s="111"/>
      <c r="N28" s="111">
        <v>0</v>
      </c>
      <c r="O28" s="111" t="s">
        <v>534</v>
      </c>
      <c r="P28" s="111" t="s">
        <v>534</v>
      </c>
      <c r="Q28" s="111" t="s">
        <v>534</v>
      </c>
      <c r="R28" s="111" t="s">
        <v>534</v>
      </c>
      <c r="S28" s="111" t="s">
        <v>534</v>
      </c>
      <c r="T28" s="111" t="s">
        <v>534</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11"/>
      <c r="K29" s="111"/>
      <c r="L29" s="111"/>
      <c r="M29" s="111"/>
      <c r="N29" s="111">
        <v>0</v>
      </c>
      <c r="O29" s="111" t="s">
        <v>534</v>
      </c>
      <c r="P29" s="111" t="s">
        <v>534</v>
      </c>
      <c r="Q29" s="111" t="s">
        <v>534</v>
      </c>
      <c r="R29" s="111" t="s">
        <v>534</v>
      </c>
      <c r="S29" s="111" t="s">
        <v>534</v>
      </c>
      <c r="T29" s="111" t="s">
        <v>534</v>
      </c>
      <c r="U29" s="3"/>
      <c r="V29" s="3"/>
      <c r="W29" s="3"/>
      <c r="X29" s="3"/>
      <c r="Y29" s="3"/>
      <c r="Z29" s="3"/>
      <c r="AA29" s="3"/>
      <c r="AB29" s="3"/>
      <c r="AC29" s="3"/>
      <c r="AD29" s="3"/>
      <c r="AE29" s="4"/>
      <c r="AF29" s="5"/>
      <c r="AG29" s="5"/>
      <c r="AH29" s="2"/>
      <c r="AI29" s="2"/>
      <c r="AJ29" s="2"/>
    </row>
    <row r="30" spans="1:36" x14ac:dyDescent="0.2">
      <c r="A30" s="126" t="s">
        <v>605</v>
      </c>
      <c r="B30" s="120"/>
      <c r="C30" s="111"/>
      <c r="D30" s="118"/>
      <c r="E30" s="118"/>
      <c r="F30" s="118"/>
      <c r="G30" s="118"/>
      <c r="H30" s="118"/>
      <c r="I30" s="118"/>
      <c r="J30" s="118"/>
      <c r="K30" s="111"/>
      <c r="L30" s="111"/>
      <c r="M30" s="112"/>
      <c r="N30" s="308"/>
      <c r="O30" s="308">
        <v>0</v>
      </c>
      <c r="P30" s="308" t="s">
        <v>534</v>
      </c>
      <c r="Q30" s="308" t="s">
        <v>534</v>
      </c>
      <c r="R30" s="308" t="s">
        <v>534</v>
      </c>
      <c r="S30" s="308" t="s">
        <v>534</v>
      </c>
      <c r="T30" s="308" t="s">
        <v>534</v>
      </c>
      <c r="U30" s="308" t="s">
        <v>534</v>
      </c>
      <c r="V30" s="3"/>
      <c r="W30" s="3"/>
      <c r="X30" s="3"/>
      <c r="Y30" s="3"/>
      <c r="Z30" s="3"/>
      <c r="AA30" s="3"/>
      <c r="AB30" s="3"/>
      <c r="AC30" s="3"/>
      <c r="AD30" s="3"/>
      <c r="AE30" s="4"/>
      <c r="AF30" s="5"/>
      <c r="AG30" s="5"/>
      <c r="AH30" s="2"/>
      <c r="AI30" s="2"/>
      <c r="AJ30" s="2"/>
    </row>
    <row r="31" spans="1:36" x14ac:dyDescent="0.2">
      <c r="A31" s="129"/>
      <c r="B31" s="120"/>
      <c r="C31" s="111"/>
      <c r="D31" s="111"/>
      <c r="E31" s="111"/>
      <c r="F31" s="111"/>
      <c r="G31" s="111"/>
      <c r="H31" s="111"/>
      <c r="I31" s="111"/>
      <c r="J31" s="111"/>
      <c r="K31" s="111"/>
      <c r="L31" s="111"/>
      <c r="M31" s="112"/>
      <c r="N31" s="111"/>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v>914.00383284094994</v>
      </c>
      <c r="AH70" s="22">
        <v>1004.8584980331459</v>
      </c>
      <c r="AI70" s="22">
        <v>1058.746066071956</v>
      </c>
      <c r="AJ70" s="22">
        <v>1096.0148937145693</v>
      </c>
      <c r="AK70" s="22">
        <v>1122.2861121801159</v>
      </c>
      <c r="AL70" s="1">
        <v>1159.3656530511234</v>
      </c>
      <c r="AM70" s="1">
        <v>1201.9515454375608</v>
      </c>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phoneticPr fontId="111" type="noConversion"/>
  <hyperlinks>
    <hyperlink ref="A4" location="Contents!A1" display="Back to contents" xr:uid="{00000000-0004-0000-4700-000000000000}"/>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4"/>
  <dimension ref="A1:BF101"/>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152</v>
      </c>
      <c r="B1" s="170" t="s">
        <v>153</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3.1</v>
      </c>
      <c r="H14" s="111">
        <v>1.8</v>
      </c>
      <c r="I14" s="111">
        <v>1.7</v>
      </c>
      <c r="J14" s="111">
        <v>1.5</v>
      </c>
      <c r="K14" s="111">
        <v>1.4</v>
      </c>
      <c r="L14" s="111">
        <v>1.8</v>
      </c>
      <c r="M14" s="111">
        <v>1.4</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3.1</v>
      </c>
      <c r="H15" s="111">
        <v>2.2000000000000002</v>
      </c>
      <c r="I15" s="111">
        <v>2.4</v>
      </c>
      <c r="J15" s="111">
        <v>1.5</v>
      </c>
      <c r="K15" s="111">
        <v>1.4</v>
      </c>
      <c r="L15" s="111">
        <v>1.8</v>
      </c>
      <c r="M15" s="111">
        <v>1.4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6</v>
      </c>
      <c r="I16" s="111">
        <v>7</v>
      </c>
      <c r="J16" s="111">
        <v>6.3</v>
      </c>
      <c r="K16" s="111">
        <v>6</v>
      </c>
      <c r="L16" s="111">
        <v>4.8</v>
      </c>
      <c r="M16" s="111">
        <v>5</v>
      </c>
      <c r="N16" s="111">
        <v>5.3</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6.2</v>
      </c>
      <c r="I17" s="111">
        <v>6.8</v>
      </c>
      <c r="J17" s="111">
        <v>7.4</v>
      </c>
      <c r="K17" s="111">
        <v>5.6</v>
      </c>
      <c r="L17" s="111">
        <v>4.3</v>
      </c>
      <c r="M17" s="111">
        <v>5</v>
      </c>
      <c r="N17" s="111">
        <v>5.3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6.2</v>
      </c>
      <c r="I18" s="111">
        <v>6.3</v>
      </c>
      <c r="J18" s="111">
        <v>6.9</v>
      </c>
      <c r="K18" s="111">
        <v>6.1</v>
      </c>
      <c r="L18" s="111">
        <v>5.0999999999999996</v>
      </c>
      <c r="M18" s="111">
        <v>5</v>
      </c>
      <c r="N18" s="111">
        <v>5.3</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6.388813649645857</v>
      </c>
      <c r="J19" s="111">
        <v>6.6023496909316313</v>
      </c>
      <c r="K19" s="111">
        <v>6.1356445114893958</v>
      </c>
      <c r="L19" s="111">
        <v>5.1479453283448882</v>
      </c>
      <c r="M19" s="111">
        <v>6.4062960092942234</v>
      </c>
      <c r="N19" s="111">
        <v>6.5296220929426232</v>
      </c>
      <c r="O19" s="111">
        <v>6.6630631111668146</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6.388598846282159</v>
      </c>
      <c r="J20" s="111">
        <v>6.5444252034947876</v>
      </c>
      <c r="K20" s="111">
        <v>5.7612241942511666</v>
      </c>
      <c r="L20" s="111">
        <v>5.6930437398793634</v>
      </c>
      <c r="M20" s="111">
        <v>6.414225639489457</v>
      </c>
      <c r="N20" s="111">
        <v>6.5350306211007663</v>
      </c>
      <c r="O20" s="111">
        <v>6.6603520865980883</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6.5620000000000003</v>
      </c>
      <c r="K21" s="114">
        <v>6.5245991979480937</v>
      </c>
      <c r="L21" s="114">
        <v>5.4667555898763398</v>
      </c>
      <c r="M21" s="114">
        <v>6.3176785756397891</v>
      </c>
      <c r="N21" s="114">
        <v>6.4580358947996706</v>
      </c>
      <c r="O21" s="114">
        <v>6.6118465134624946</v>
      </c>
      <c r="P21" s="114">
        <v>6.85</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6.5620000000000003</v>
      </c>
      <c r="K22" s="111">
        <v>6.2226380088825959</v>
      </c>
      <c r="L22" s="111">
        <v>5.96390636647505</v>
      </c>
      <c r="M22" s="111">
        <v>6.4627350990579409</v>
      </c>
      <c r="N22" s="111">
        <v>6.3736618977637596</v>
      </c>
      <c r="O22" s="111">
        <v>6.6656032580792388</v>
      </c>
      <c r="P22" s="111">
        <v>7.1464159802985092</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6.7039999999999997</v>
      </c>
      <c r="L23" s="111">
        <v>5.2321793679573743</v>
      </c>
      <c r="M23" s="111" t="s">
        <v>534</v>
      </c>
      <c r="N23" s="111" t="s">
        <v>534</v>
      </c>
      <c r="O23" s="111" t="s">
        <v>534</v>
      </c>
      <c r="P23" s="111" t="s">
        <v>534</v>
      </c>
      <c r="Q23" s="111" t="s">
        <v>534</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6.7039999999999997</v>
      </c>
      <c r="L24" s="111">
        <v>5.3342519010477636</v>
      </c>
      <c r="M24" s="111" t="s">
        <v>534</v>
      </c>
      <c r="N24" s="111" t="s">
        <v>534</v>
      </c>
      <c r="O24" s="111" t="s">
        <v>534</v>
      </c>
      <c r="P24" s="111" t="s">
        <v>534</v>
      </c>
      <c r="Q24" s="111" t="s">
        <v>534</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6.1369999999999996</v>
      </c>
      <c r="M25" s="111">
        <v>0</v>
      </c>
      <c r="N25" s="111" t="s">
        <v>534</v>
      </c>
      <c r="O25" s="111" t="s">
        <v>534</v>
      </c>
      <c r="P25" s="111" t="s">
        <v>534</v>
      </c>
      <c r="Q25" s="111" t="s">
        <v>534</v>
      </c>
      <c r="R25" s="111" t="s">
        <v>534</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11"/>
      <c r="K26" s="111"/>
      <c r="L26" s="111"/>
      <c r="M26" s="111">
        <v>0</v>
      </c>
      <c r="N26" s="111">
        <v>0</v>
      </c>
      <c r="O26" s="111" t="s">
        <v>534</v>
      </c>
      <c r="P26" s="111" t="s">
        <v>534</v>
      </c>
      <c r="Q26" s="111" t="s">
        <v>534</v>
      </c>
      <c r="R26" s="111" t="s">
        <v>534</v>
      </c>
      <c r="S26" s="111" t="s">
        <v>534</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11"/>
      <c r="K27" s="111"/>
      <c r="L27" s="111"/>
      <c r="M27" s="111">
        <v>0</v>
      </c>
      <c r="N27" s="111">
        <v>0</v>
      </c>
      <c r="O27" s="111" t="s">
        <v>534</v>
      </c>
      <c r="P27" s="111" t="s">
        <v>534</v>
      </c>
      <c r="Q27" s="111" t="s">
        <v>534</v>
      </c>
      <c r="R27" s="111" t="s">
        <v>534</v>
      </c>
      <c r="S27" s="111" t="s">
        <v>534</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11"/>
      <c r="K28" s="111"/>
      <c r="L28" s="111"/>
      <c r="M28" s="111"/>
      <c r="N28" s="111">
        <v>0</v>
      </c>
      <c r="O28" s="111" t="s">
        <v>534</v>
      </c>
      <c r="P28" s="111" t="s">
        <v>534</v>
      </c>
      <c r="Q28" s="111" t="s">
        <v>534</v>
      </c>
      <c r="R28" s="111" t="s">
        <v>534</v>
      </c>
      <c r="S28" s="111" t="s">
        <v>534</v>
      </c>
      <c r="T28" s="111" t="s">
        <v>534</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11"/>
      <c r="K29" s="111"/>
      <c r="L29" s="111"/>
      <c r="M29" s="111"/>
      <c r="N29" s="111">
        <v>0</v>
      </c>
      <c r="O29" s="111" t="s">
        <v>534</v>
      </c>
      <c r="P29" s="111" t="s">
        <v>534</v>
      </c>
      <c r="Q29" s="111" t="s">
        <v>534</v>
      </c>
      <c r="R29" s="111" t="s">
        <v>534</v>
      </c>
      <c r="S29" s="111" t="s">
        <v>534</v>
      </c>
      <c r="T29" s="111" t="s">
        <v>534</v>
      </c>
      <c r="U29" s="3"/>
      <c r="V29" s="3"/>
      <c r="W29" s="3"/>
      <c r="X29" s="3"/>
      <c r="Y29" s="3"/>
      <c r="Z29" s="3"/>
      <c r="AA29" s="3"/>
      <c r="AB29" s="3"/>
      <c r="AC29" s="3"/>
      <c r="AD29" s="3"/>
      <c r="AE29" s="4"/>
      <c r="AF29" s="5"/>
      <c r="AG29" s="5"/>
      <c r="AH29" s="2"/>
      <c r="AI29" s="2"/>
      <c r="AJ29" s="2"/>
    </row>
    <row r="30" spans="1:36" x14ac:dyDescent="0.2">
      <c r="A30" s="126" t="s">
        <v>605</v>
      </c>
      <c r="B30" s="120"/>
      <c r="C30" s="111"/>
      <c r="D30" s="118"/>
      <c r="E30" s="118"/>
      <c r="F30" s="118"/>
      <c r="G30" s="118"/>
      <c r="H30" s="118"/>
      <c r="I30" s="118"/>
      <c r="J30" s="118"/>
      <c r="K30" s="111"/>
      <c r="L30" s="111"/>
      <c r="M30" s="112"/>
      <c r="N30" s="308"/>
      <c r="O30" s="308">
        <v>0</v>
      </c>
      <c r="P30" s="308" t="s">
        <v>534</v>
      </c>
      <c r="Q30" s="308" t="s">
        <v>534</v>
      </c>
      <c r="R30" s="308" t="s">
        <v>534</v>
      </c>
      <c r="S30" s="308" t="s">
        <v>534</v>
      </c>
      <c r="T30" s="308" t="s">
        <v>534</v>
      </c>
      <c r="U30" s="308" t="s">
        <v>534</v>
      </c>
      <c r="V30" s="3"/>
      <c r="W30" s="3"/>
      <c r="X30" s="3"/>
      <c r="Y30" s="3"/>
      <c r="Z30" s="3"/>
      <c r="AA30" s="3"/>
      <c r="AB30" s="3"/>
      <c r="AC30" s="3"/>
      <c r="AD30" s="3"/>
      <c r="AE30" s="4"/>
      <c r="AF30" s="5"/>
      <c r="AG30" s="5"/>
      <c r="AH30" s="2"/>
      <c r="AI30" s="2"/>
      <c r="AJ30" s="2"/>
    </row>
    <row r="31" spans="1:36" x14ac:dyDescent="0.2">
      <c r="A31" s="129"/>
      <c r="B31" s="120"/>
      <c r="C31" s="111"/>
      <c r="D31" s="118"/>
      <c r="E31" s="118"/>
      <c r="F31" s="118"/>
      <c r="G31" s="118"/>
      <c r="H31" s="118"/>
      <c r="I31" s="118"/>
      <c r="J31" s="118"/>
      <c r="K31" s="111"/>
      <c r="L31" s="111"/>
      <c r="M31" s="112"/>
      <c r="N31" s="111"/>
      <c r="O31" s="112"/>
      <c r="P31" s="111"/>
      <c r="Q31" s="111"/>
      <c r="R31" s="3"/>
      <c r="S31" s="3"/>
      <c r="T31" s="3"/>
      <c r="U31" s="3"/>
      <c r="V31" s="3"/>
      <c r="W31" s="3"/>
      <c r="X31" s="3"/>
      <c r="Y31" s="3"/>
      <c r="Z31" s="3"/>
      <c r="AA31" s="3"/>
      <c r="AB31" s="3"/>
      <c r="AC31" s="3"/>
      <c r="AD31" s="3"/>
      <c r="AE31" s="4"/>
      <c r="AF31" s="5"/>
      <c r="AG31" s="5"/>
      <c r="AH31" s="2"/>
      <c r="AI31" s="2"/>
      <c r="AJ31" s="2"/>
    </row>
    <row r="32" spans="1:36" x14ac:dyDescent="0.2">
      <c r="A32" s="91"/>
      <c r="B32" s="4"/>
      <c r="C32" s="3"/>
      <c r="D32" s="3"/>
      <c r="E32" s="3"/>
      <c r="F32" s="3"/>
      <c r="G32" s="3"/>
      <c r="H32" s="3"/>
      <c r="I32" s="3"/>
      <c r="J32" s="3"/>
      <c r="K32" s="3"/>
      <c r="L32" s="3"/>
      <c r="M32" s="3"/>
      <c r="N32" s="7"/>
      <c r="O32" s="7"/>
      <c r="P32" s="3"/>
      <c r="Q32" s="3"/>
      <c r="R32" s="3"/>
      <c r="S32" s="3"/>
      <c r="T32" s="3"/>
      <c r="U32" s="3"/>
      <c r="V32" s="3"/>
      <c r="W32" s="3"/>
      <c r="X32" s="3"/>
      <c r="Y32" s="3"/>
      <c r="Z32" s="3"/>
      <c r="AA32" s="3"/>
      <c r="AB32" s="3"/>
      <c r="AC32" s="3"/>
      <c r="AD32" s="3"/>
      <c r="AE32" s="4"/>
      <c r="AF32" s="5"/>
      <c r="AG32" s="5"/>
      <c r="AH32" s="2"/>
      <c r="AI32" s="2"/>
      <c r="AJ32" s="2"/>
    </row>
    <row r="33" spans="1:36" x14ac:dyDescent="0.2">
      <c r="A33" s="91"/>
      <c r="B33" s="4"/>
      <c r="C33" s="3"/>
      <c r="D33" s="3"/>
      <c r="E33" s="3"/>
      <c r="F33" s="3"/>
      <c r="G33" s="3"/>
      <c r="H33" s="3"/>
      <c r="I33" s="3"/>
      <c r="J33" s="3"/>
      <c r="K33" s="3"/>
      <c r="L33" s="3"/>
      <c r="M33" s="7"/>
      <c r="N33" s="3"/>
      <c r="O33" s="7"/>
      <c r="P33" s="7"/>
      <c r="Q33" s="7"/>
      <c r="R33" s="7"/>
      <c r="S33" s="7"/>
      <c r="T33" s="3"/>
      <c r="U33" s="3"/>
      <c r="V33" s="3"/>
      <c r="W33" s="3"/>
      <c r="X33" s="3"/>
      <c r="Y33" s="3"/>
      <c r="Z33" s="3"/>
      <c r="AA33" s="3"/>
      <c r="AB33" s="3"/>
      <c r="AC33" s="3"/>
      <c r="AD33" s="3"/>
      <c r="AE33" s="4"/>
      <c r="AF33" s="5"/>
      <c r="AG33" s="5"/>
      <c r="AH33" s="2"/>
      <c r="AI33" s="2"/>
      <c r="AJ33" s="2"/>
    </row>
    <row r="34" spans="1:36" x14ac:dyDescent="0.2">
      <c r="A34" s="91"/>
      <c r="B34" s="3"/>
      <c r="C34" s="3"/>
      <c r="D34" s="3"/>
      <c r="E34" s="3"/>
      <c r="F34" s="3"/>
      <c r="G34" s="3"/>
      <c r="H34" s="3"/>
      <c r="I34" s="3"/>
      <c r="J34" s="3"/>
      <c r="K34" s="3"/>
      <c r="L34" s="3"/>
      <c r="M34" s="3"/>
      <c r="N34" s="3"/>
      <c r="O34" s="3"/>
      <c r="P34" s="7"/>
      <c r="Q34" s="3"/>
      <c r="R34" s="3"/>
      <c r="S34" s="3"/>
      <c r="T34" s="3"/>
      <c r="U34" s="3"/>
      <c r="V34" s="3"/>
      <c r="W34" s="3"/>
      <c r="X34" s="3"/>
      <c r="Y34" s="3"/>
      <c r="Z34" s="3"/>
      <c r="AA34" s="3"/>
      <c r="AB34" s="3"/>
      <c r="AC34" s="3"/>
      <c r="AD34" s="3"/>
      <c r="AE34" s="4"/>
      <c r="AF34" s="5"/>
      <c r="AG34" s="5"/>
      <c r="AH34" s="2"/>
      <c r="AI34" s="2"/>
      <c r="AJ34" s="2"/>
    </row>
    <row r="35" spans="1:36" x14ac:dyDescent="0.2">
      <c r="A35" s="91"/>
      <c r="B35" s="3"/>
      <c r="C35" s="3"/>
      <c r="D35" s="3"/>
      <c r="E35" s="3"/>
      <c r="F35" s="3"/>
      <c r="G35" s="3"/>
      <c r="H35" s="3"/>
      <c r="I35" s="3"/>
      <c r="J35" s="3"/>
      <c r="K35" s="3"/>
      <c r="L35" s="3"/>
      <c r="M35" s="3"/>
      <c r="N35" s="3"/>
      <c r="O35" s="7"/>
      <c r="P35" s="3"/>
      <c r="Q35" s="7"/>
      <c r="R35" s="7"/>
      <c r="S35" s="7"/>
      <c r="T35" s="7"/>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3"/>
      <c r="N36" s="3"/>
      <c r="O36" s="3"/>
      <c r="P36" s="3"/>
      <c r="Q36" s="7"/>
      <c r="R36" s="3"/>
      <c r="S36" s="3"/>
      <c r="T36" s="3"/>
      <c r="U36" s="3"/>
      <c r="V36" s="3"/>
      <c r="W36" s="3"/>
      <c r="X36" s="3"/>
      <c r="Y36" s="3"/>
      <c r="Z36" s="3"/>
      <c r="AA36" s="3"/>
      <c r="AB36" s="3"/>
      <c r="AC36" s="3"/>
      <c r="AD36" s="3"/>
      <c r="AE36" s="4"/>
      <c r="AF36" s="5"/>
      <c r="AG36" s="5"/>
      <c r="AH36" s="2"/>
      <c r="AI36" s="2"/>
      <c r="AJ36" s="2"/>
    </row>
    <row r="37" spans="1:36" x14ac:dyDescent="0.2">
      <c r="A37" s="91"/>
      <c r="B37" s="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7"/>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7"/>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7"/>
      <c r="S41" s="7"/>
      <c r="T41" s="3"/>
      <c r="U41" s="3"/>
      <c r="V41" s="7"/>
      <c r="W41" s="3"/>
      <c r="X41" s="3"/>
      <c r="Y41" s="3"/>
      <c r="Z41" s="3"/>
      <c r="AA41" s="3"/>
      <c r="AB41" s="3"/>
      <c r="AC41" s="3"/>
      <c r="AD41" s="8"/>
      <c r="AE41" s="9"/>
      <c r="AF41" s="10"/>
      <c r="AG41" s="10"/>
      <c r="AH41" s="2"/>
      <c r="AI41" s="2"/>
      <c r="AJ41" s="2"/>
    </row>
    <row r="42" spans="1:36" x14ac:dyDescent="0.2">
      <c r="A42" s="91"/>
      <c r="B42" s="4"/>
      <c r="C42" s="3"/>
      <c r="D42" s="3"/>
      <c r="E42" s="3"/>
      <c r="F42" s="3"/>
      <c r="G42" s="3"/>
      <c r="H42" s="3"/>
      <c r="I42" s="3"/>
      <c r="J42" s="3"/>
      <c r="K42" s="3"/>
      <c r="L42" s="3"/>
      <c r="M42" s="3"/>
      <c r="N42" s="3"/>
      <c r="O42" s="3"/>
      <c r="P42" s="3"/>
      <c r="Q42" s="3"/>
      <c r="R42" s="7"/>
      <c r="S42" s="7"/>
      <c r="T42" s="3"/>
      <c r="U42" s="3"/>
      <c r="V42" s="7"/>
      <c r="W42" s="3"/>
      <c r="X42" s="3"/>
      <c r="Y42" s="3"/>
      <c r="Z42" s="3"/>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3"/>
      <c r="Q43" s="3"/>
      <c r="R43" s="7"/>
      <c r="S43" s="7"/>
      <c r="T43" s="7"/>
      <c r="U43" s="3"/>
      <c r="V43" s="3"/>
      <c r="W43" s="3"/>
      <c r="X43" s="3"/>
      <c r="Y43" s="3"/>
      <c r="Z43" s="3"/>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3"/>
      <c r="Q44" s="3"/>
      <c r="R44" s="7"/>
      <c r="S44" s="3"/>
      <c r="T44" s="3"/>
      <c r="U44" s="3"/>
      <c r="V44" s="3"/>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3"/>
      <c r="S45" s="7"/>
      <c r="T45" s="3"/>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3"/>
      <c r="S46" s="6"/>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7"/>
      <c r="V47" s="7"/>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3"/>
      <c r="T48" s="6"/>
      <c r="U48" s="7"/>
      <c r="V48" s="7"/>
      <c r="W48" s="7"/>
      <c r="X48" s="7"/>
      <c r="Y48" s="3"/>
      <c r="Z48" s="3"/>
      <c r="AA48" s="6"/>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3"/>
      <c r="V49" s="3"/>
      <c r="W49" s="7"/>
      <c r="X49" s="7"/>
      <c r="Y49" s="3"/>
      <c r="Z49" s="7"/>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4"/>
      <c r="Q50" s="4"/>
      <c r="R50" s="4"/>
      <c r="S50" s="4"/>
      <c r="T50" s="3"/>
      <c r="U50" s="7"/>
      <c r="V50" s="7"/>
      <c r="W50" s="7"/>
      <c r="X50" s="7"/>
      <c r="Y50" s="7"/>
      <c r="Z50" s="7"/>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4"/>
      <c r="Q51" s="4"/>
      <c r="R51" s="4"/>
      <c r="S51" s="4"/>
      <c r="T51" s="3"/>
      <c r="U51" s="3"/>
      <c r="V51" s="7"/>
      <c r="W51" s="3"/>
      <c r="X51" s="7"/>
      <c r="Y51" s="7"/>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3"/>
      <c r="R52" s="3"/>
      <c r="S52" s="3"/>
      <c r="T52" s="3"/>
      <c r="U52" s="3"/>
      <c r="V52" s="6"/>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3"/>
      <c r="R53" s="3"/>
      <c r="S53" s="3"/>
      <c r="T53" s="3"/>
      <c r="U53" s="3"/>
      <c r="V53" s="3"/>
      <c r="W53" s="7"/>
      <c r="X53" s="7"/>
      <c r="Y53" s="7"/>
      <c r="Z53" s="7"/>
      <c r="AA53" s="3"/>
      <c r="AB53" s="3"/>
      <c r="AC53" s="3"/>
      <c r="AD53" s="11"/>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3"/>
      <c r="W54" s="6"/>
      <c r="X54" s="3"/>
      <c r="Y54" s="7"/>
      <c r="Z54" s="7"/>
      <c r="AA54" s="3"/>
      <c r="AB54" s="3"/>
      <c r="AC54" s="3"/>
      <c r="AD54" s="6"/>
      <c r="AE54" s="4"/>
      <c r="AF54" s="5"/>
      <c r="AG54" s="5"/>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3"/>
      <c r="X55" s="7"/>
      <c r="Y55" s="7"/>
      <c r="Z55" s="7"/>
      <c r="AA55" s="7"/>
      <c r="AB55" s="7"/>
      <c r="AC55" s="3"/>
      <c r="AD55" s="3"/>
      <c r="AE55" s="4"/>
      <c r="AF55" s="5"/>
      <c r="AG55" s="5"/>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3"/>
      <c r="X56" s="6"/>
      <c r="Y56" s="7"/>
      <c r="Z56" s="7"/>
      <c r="AA56" s="3"/>
      <c r="AB56" s="7"/>
      <c r="AC56" s="3"/>
      <c r="AD56" s="3"/>
      <c r="AE56" s="4"/>
      <c r="AF56" s="5"/>
      <c r="AG56" s="5"/>
      <c r="AH56" s="2"/>
      <c r="AI56" s="2"/>
      <c r="AJ56" s="2"/>
    </row>
    <row r="57" spans="1:36" x14ac:dyDescent="0.2">
      <c r="A57" s="91"/>
      <c r="B57" s="3"/>
      <c r="C57" s="3"/>
      <c r="D57" s="3"/>
      <c r="E57" s="3"/>
      <c r="F57" s="3"/>
      <c r="G57" s="3"/>
      <c r="H57" s="3"/>
      <c r="I57" s="3"/>
      <c r="J57" s="3"/>
      <c r="K57" s="3"/>
      <c r="L57" s="3"/>
      <c r="M57" s="3"/>
      <c r="N57" s="3"/>
      <c r="O57" s="3"/>
      <c r="P57" s="3"/>
      <c r="Q57" s="3"/>
      <c r="R57" s="3"/>
      <c r="S57" s="3"/>
      <c r="T57" s="3"/>
      <c r="U57" s="3"/>
      <c r="V57" s="3"/>
      <c r="W57" s="3"/>
      <c r="X57" s="3"/>
      <c r="Y57" s="7"/>
      <c r="Z57" s="7"/>
      <c r="AA57" s="3"/>
      <c r="AB57" s="7"/>
      <c r="AC57" s="7"/>
      <c r="AD57" s="7"/>
      <c r="AE57" s="7"/>
      <c r="AF57" s="5"/>
      <c r="AG57" s="5"/>
      <c r="AH57" s="2"/>
      <c r="AI57" s="2"/>
      <c r="AJ57" s="2"/>
    </row>
    <row r="58" spans="1:36" x14ac:dyDescent="0.2">
      <c r="A58" s="91"/>
      <c r="B58" s="3"/>
      <c r="C58" s="3"/>
      <c r="D58" s="3"/>
      <c r="E58" s="3"/>
      <c r="F58" s="3"/>
      <c r="G58" s="3"/>
      <c r="H58" s="3"/>
      <c r="I58" s="3"/>
      <c r="J58" s="3"/>
      <c r="K58" s="3"/>
      <c r="L58" s="3"/>
      <c r="M58" s="3"/>
      <c r="N58" s="3"/>
      <c r="O58" s="3"/>
      <c r="P58" s="3"/>
      <c r="Q58" s="3"/>
      <c r="R58" s="3"/>
      <c r="S58" s="3"/>
      <c r="T58" s="3"/>
      <c r="U58" s="3"/>
      <c r="V58" s="3"/>
      <c r="W58" s="3"/>
      <c r="X58" s="3"/>
      <c r="Y58" s="6"/>
      <c r="Z58" s="7"/>
      <c r="AA58" s="3"/>
      <c r="AB58" s="7"/>
      <c r="AC58" s="7"/>
      <c r="AD58" s="7"/>
      <c r="AE58" s="7"/>
      <c r="AF58" s="7"/>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3"/>
      <c r="Z59" s="7"/>
      <c r="AA59" s="3"/>
      <c r="AB59" s="7"/>
      <c r="AC59" s="7"/>
      <c r="AD59" s="7"/>
      <c r="AE59" s="7"/>
      <c r="AF59" s="7"/>
      <c r="AG59" s="5"/>
      <c r="AH59" s="2"/>
      <c r="AI59" s="2"/>
      <c r="AJ59" s="2"/>
    </row>
    <row r="60" spans="1:36" x14ac:dyDescent="0.2">
      <c r="A60" s="91"/>
      <c r="B60" s="12"/>
      <c r="C60" s="12"/>
      <c r="D60" s="12"/>
      <c r="E60" s="12"/>
      <c r="F60" s="12"/>
      <c r="G60" s="12"/>
      <c r="H60" s="12"/>
      <c r="I60" s="12"/>
      <c r="J60" s="12"/>
      <c r="K60" s="12"/>
      <c r="L60" s="12"/>
      <c r="M60" s="12"/>
      <c r="N60" s="12"/>
      <c r="O60" s="12"/>
      <c r="P60" s="12"/>
      <c r="Q60" s="12"/>
      <c r="R60" s="12"/>
      <c r="S60" s="12"/>
      <c r="T60" s="12"/>
      <c r="U60" s="12"/>
      <c r="V60" s="12"/>
      <c r="W60" s="12"/>
      <c r="X60" s="12"/>
      <c r="Y60" s="12"/>
      <c r="Z60" s="13"/>
      <c r="AA60" s="12"/>
      <c r="AB60" s="12"/>
      <c r="AC60" s="12"/>
      <c r="AD60" s="25"/>
      <c r="AE60" s="25"/>
      <c r="AF60" s="25"/>
      <c r="AG60" s="13"/>
      <c r="AH60" s="14"/>
      <c r="AI60" s="2"/>
      <c r="AJ60" s="2"/>
    </row>
    <row r="61" spans="1:36" x14ac:dyDescent="0.2">
      <c r="A61" s="91"/>
      <c r="B61" s="12"/>
      <c r="C61" s="12"/>
      <c r="D61" s="12"/>
      <c r="E61" s="12"/>
      <c r="F61" s="12"/>
      <c r="G61" s="12"/>
      <c r="H61" s="12"/>
      <c r="I61" s="12"/>
      <c r="J61" s="12"/>
      <c r="K61" s="12"/>
      <c r="L61" s="12"/>
      <c r="M61" s="12"/>
      <c r="N61" s="12"/>
      <c r="O61" s="12"/>
      <c r="P61" s="12"/>
      <c r="Q61" s="12"/>
      <c r="R61" s="12"/>
      <c r="S61" s="12"/>
      <c r="T61" s="12"/>
      <c r="U61" s="12"/>
      <c r="V61" s="12"/>
      <c r="W61" s="12"/>
      <c r="X61" s="12"/>
      <c r="Y61" s="12"/>
      <c r="Z61" s="13"/>
      <c r="AA61" s="12"/>
      <c r="AB61" s="25"/>
      <c r="AC61" s="12"/>
      <c r="AD61" s="25"/>
      <c r="AE61" s="12"/>
      <c r="AF61" s="25"/>
      <c r="AG61" s="25"/>
      <c r="AH61" s="14"/>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25"/>
      <c r="AC62" s="12"/>
      <c r="AD62" s="25"/>
      <c r="AE62" s="12"/>
      <c r="AF62" s="12"/>
      <c r="AG62" s="12"/>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3"/>
      <c r="AB63" s="12"/>
      <c r="AC63" s="25"/>
      <c r="AD63" s="25"/>
      <c r="AE63" s="12"/>
      <c r="AF63" s="12"/>
      <c r="AG63" s="12"/>
      <c r="AH63" s="12"/>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3"/>
      <c r="AB64" s="12"/>
      <c r="AC64" s="12"/>
      <c r="AD64" s="25"/>
      <c r="AE64" s="25"/>
      <c r="AF64" s="12"/>
      <c r="AG64" s="12"/>
      <c r="AH64" s="12"/>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25"/>
      <c r="Y65" s="25"/>
      <c r="Z65" s="12"/>
      <c r="AA65" s="12"/>
      <c r="AB65" s="13"/>
      <c r="AC65" s="12"/>
      <c r="AD65" s="12"/>
      <c r="AE65" s="12"/>
      <c r="AF65" s="12"/>
      <c r="AG65" s="12"/>
      <c r="AH65" s="12"/>
      <c r="AI65" s="1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25"/>
      <c r="Z66" s="12"/>
      <c r="AA66" s="12"/>
      <c r="AB66" s="12"/>
      <c r="AC66" s="12"/>
      <c r="AD66" s="12"/>
      <c r="AE66" s="12"/>
      <c r="AF66" s="12"/>
      <c r="AG66" s="12"/>
      <c r="AH66" s="15"/>
      <c r="AI66" s="15"/>
      <c r="AJ66" s="2"/>
    </row>
    <row r="67" spans="1:40" x14ac:dyDescent="0.2">
      <c r="A67" s="91"/>
      <c r="B67" s="2"/>
      <c r="C67" s="2"/>
      <c r="D67" s="2"/>
      <c r="E67" s="2"/>
      <c r="F67" s="2"/>
      <c r="G67" s="2"/>
      <c r="H67" s="2"/>
      <c r="I67" s="2"/>
      <c r="J67" s="2"/>
      <c r="K67" s="2"/>
      <c r="L67" s="2"/>
      <c r="M67" s="2"/>
      <c r="N67" s="2"/>
      <c r="O67" s="2"/>
      <c r="P67" s="2"/>
      <c r="Q67" s="2"/>
      <c r="R67" s="2"/>
      <c r="S67" s="2"/>
      <c r="T67" s="2"/>
      <c r="U67" s="2"/>
      <c r="V67" s="2"/>
      <c r="W67" s="2"/>
      <c r="X67" s="2"/>
      <c r="Y67" s="25"/>
      <c r="Z67" s="2"/>
      <c r="AA67" s="2"/>
      <c r="AB67" s="2"/>
      <c r="AC67" s="2"/>
      <c r="AD67" s="2"/>
      <c r="AE67" s="2"/>
      <c r="AF67" s="2"/>
      <c r="AG67" s="2"/>
      <c r="AH67" s="2"/>
      <c r="AI67" s="2"/>
      <c r="AJ67" s="2"/>
    </row>
    <row r="68" spans="1:40" x14ac:dyDescent="0.2">
      <c r="A68" s="9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15"/>
      <c r="AE68" s="15"/>
      <c r="AF68" s="15"/>
      <c r="AG68" s="15"/>
      <c r="AH68" s="15"/>
      <c r="AI68" s="15"/>
      <c r="AJ68" s="15"/>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15"/>
      <c r="AE69" s="15"/>
      <c r="AF69" s="15"/>
      <c r="AG69" s="15"/>
      <c r="AH69" s="15"/>
      <c r="AI69" s="15"/>
      <c r="AJ69" s="15"/>
    </row>
    <row r="70" spans="1:40" x14ac:dyDescent="0.2">
      <c r="A70" s="91"/>
      <c r="AE70" s="22"/>
      <c r="AF70" s="22"/>
      <c r="AG70" s="22">
        <v>914.00383284094994</v>
      </c>
      <c r="AH70" s="22">
        <v>1004.8584980331459</v>
      </c>
      <c r="AI70" s="22">
        <v>1058.746066071956</v>
      </c>
      <c r="AJ70" s="22">
        <v>1096.0148937145693</v>
      </c>
      <c r="AK70" s="22">
        <v>1122.2861121801159</v>
      </c>
      <c r="AL70" s="1">
        <v>1159.3656530511234</v>
      </c>
      <c r="AM70" s="1">
        <v>1201.9515454375608</v>
      </c>
    </row>
    <row r="71" spans="1:40" x14ac:dyDescent="0.2">
      <c r="A71" s="91"/>
    </row>
    <row r="72" spans="1:40" x14ac:dyDescent="0.2">
      <c r="A72" s="91"/>
    </row>
    <row r="73" spans="1:40" x14ac:dyDescent="0.2">
      <c r="A73" s="91"/>
    </row>
    <row r="74" spans="1:40" x14ac:dyDescent="0.2">
      <c r="A74" s="91"/>
      <c r="AG74" s="22"/>
      <c r="AH74" s="22"/>
      <c r="AI74" s="22"/>
      <c r="AJ74" s="22"/>
      <c r="AK74" s="22"/>
      <c r="AL74" s="22"/>
      <c r="AM74" s="22"/>
    </row>
    <row r="75" spans="1:40" x14ac:dyDescent="0.2">
      <c r="A75" s="92"/>
    </row>
    <row r="76" spans="1:40" x14ac:dyDescent="0.2">
      <c r="A76" s="93"/>
      <c r="AG76" s="22"/>
      <c r="AH76" s="22"/>
      <c r="AI76" s="22"/>
      <c r="AJ76" s="22"/>
      <c r="AK76" s="22"/>
      <c r="AL76" s="22"/>
      <c r="AM76" s="22"/>
    </row>
    <row r="77" spans="1:40" x14ac:dyDescent="0.2">
      <c r="A77" s="93"/>
    </row>
    <row r="78" spans="1:40" x14ac:dyDescent="0.2">
      <c r="A78" s="93"/>
      <c r="AH78" s="22"/>
      <c r="AI78" s="22"/>
      <c r="AJ78" s="22"/>
      <c r="AK78" s="22"/>
      <c r="AL78" s="22"/>
      <c r="AM78" s="22"/>
      <c r="AN78" s="22"/>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phoneticPr fontId="111" type="noConversion"/>
  <hyperlinks>
    <hyperlink ref="A4" location="Contents!A1" display="Back to contents" xr:uid="{00000000-0004-0000-4800-000000000000}"/>
  </hyperlinks>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135</v>
      </c>
      <c r="B1" s="170" t="s">
        <v>136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0.2</v>
      </c>
      <c r="C5" s="111">
        <v>0.9</v>
      </c>
      <c r="D5" s="111">
        <v>0.9</v>
      </c>
      <c r="E5" s="111">
        <v>1</v>
      </c>
      <c r="F5" s="111">
        <v>1</v>
      </c>
      <c r="G5" s="111">
        <v>1.1000000000000001</v>
      </c>
      <c r="H5" s="111">
        <v>1.1000000000000001</v>
      </c>
      <c r="I5" s="111">
        <v>1.2</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1.2</v>
      </c>
      <c r="D6" s="111">
        <v>1.4</v>
      </c>
      <c r="E6" s="111">
        <v>1.4</v>
      </c>
      <c r="F6" s="111">
        <v>1.4</v>
      </c>
      <c r="G6" s="111">
        <v>1.4</v>
      </c>
      <c r="H6" s="111">
        <v>1.4</v>
      </c>
      <c r="I6" s="111">
        <v>1.4</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1.3</v>
      </c>
      <c r="D7" s="111">
        <v>1.2</v>
      </c>
      <c r="E7" s="111">
        <v>1.2</v>
      </c>
      <c r="F7" s="111">
        <v>1.2</v>
      </c>
      <c r="G7" s="111">
        <v>1.2</v>
      </c>
      <c r="H7" s="111">
        <v>1.2</v>
      </c>
      <c r="I7" s="111">
        <v>1.2</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1.2</v>
      </c>
      <c r="E8" s="111">
        <v>1.2</v>
      </c>
      <c r="F8" s="111">
        <v>1.2</v>
      </c>
      <c r="G8" s="111">
        <v>1.3</v>
      </c>
      <c r="H8" s="111">
        <v>1.3</v>
      </c>
      <c r="I8" s="111">
        <v>1.3</v>
      </c>
      <c r="J8" s="111">
        <v>1.4</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1.3</v>
      </c>
      <c r="E9" s="111">
        <v>1.3</v>
      </c>
      <c r="F9" s="111">
        <v>1.4</v>
      </c>
      <c r="G9" s="111">
        <v>1.5</v>
      </c>
      <c r="H9" s="111">
        <v>1.5</v>
      </c>
      <c r="I9" s="111">
        <v>1.6</v>
      </c>
      <c r="J9" s="111">
        <v>1.6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1.4</v>
      </c>
      <c r="F10" s="111">
        <v>1.3</v>
      </c>
      <c r="G10" s="111">
        <v>1.4</v>
      </c>
      <c r="H10" s="111">
        <v>1.7</v>
      </c>
      <c r="I10" s="111">
        <v>1.7</v>
      </c>
      <c r="J10" s="111">
        <v>1.8</v>
      </c>
      <c r="K10" s="111">
        <v>1.8</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1.4</v>
      </c>
      <c r="F11" s="111">
        <v>1.4</v>
      </c>
      <c r="G11" s="111">
        <v>1.5</v>
      </c>
      <c r="H11" s="111">
        <v>1.8</v>
      </c>
      <c r="I11" s="111">
        <v>1.8</v>
      </c>
      <c r="J11" s="111">
        <v>1.9</v>
      </c>
      <c r="K11" s="111">
        <v>2</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1.4</v>
      </c>
      <c r="G12" s="111">
        <v>1.5</v>
      </c>
      <c r="H12" s="111">
        <v>1.9</v>
      </c>
      <c r="I12" s="111">
        <v>1.9</v>
      </c>
      <c r="J12" s="111">
        <v>2</v>
      </c>
      <c r="K12" s="111">
        <v>2.1</v>
      </c>
      <c r="L12" s="111">
        <v>2.1</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1.5</v>
      </c>
      <c r="G13" s="111">
        <v>1.5</v>
      </c>
      <c r="H13" s="111">
        <v>1.9</v>
      </c>
      <c r="I13" s="111">
        <v>2</v>
      </c>
      <c r="J13" s="111">
        <v>2.1</v>
      </c>
      <c r="K13" s="111">
        <v>2.1</v>
      </c>
      <c r="L13" s="111">
        <v>2.2000000000000002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1.9</v>
      </c>
      <c r="H14" s="111">
        <v>2.1</v>
      </c>
      <c r="I14" s="111">
        <v>2.2999999999999998</v>
      </c>
      <c r="J14" s="111">
        <v>2.5</v>
      </c>
      <c r="K14" s="111">
        <v>2.6</v>
      </c>
      <c r="L14" s="111">
        <v>2.6</v>
      </c>
      <c r="M14" s="111">
        <v>2.6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1.6</v>
      </c>
      <c r="H15" s="111">
        <v>2.1</v>
      </c>
      <c r="I15" s="111">
        <v>2.2999999999999998</v>
      </c>
      <c r="J15" s="111">
        <v>2.5</v>
      </c>
      <c r="K15" s="111">
        <v>2.7</v>
      </c>
      <c r="L15" s="111">
        <v>2.8</v>
      </c>
      <c r="M15" s="111">
        <v>2.9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v>
      </c>
      <c r="I16" s="111">
        <v>2.2000000000000002</v>
      </c>
      <c r="J16" s="111">
        <v>2.4</v>
      </c>
      <c r="K16" s="111">
        <v>2.5</v>
      </c>
      <c r="L16" s="111">
        <v>2.5</v>
      </c>
      <c r="M16" s="111">
        <v>2.6</v>
      </c>
      <c r="N16" s="111">
        <v>2.6</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2.1</v>
      </c>
      <c r="I17" s="111">
        <v>2.4</v>
      </c>
      <c r="J17" s="111">
        <v>2.6</v>
      </c>
      <c r="K17" s="111">
        <v>2.7</v>
      </c>
      <c r="L17" s="111">
        <v>2.8</v>
      </c>
      <c r="M17" s="111">
        <v>2.8</v>
      </c>
      <c r="N17" s="111">
        <v>2.9</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2.1</v>
      </c>
      <c r="I18" s="111">
        <v>2.4</v>
      </c>
      <c r="J18" s="111">
        <v>2.6</v>
      </c>
      <c r="K18" s="111">
        <v>2.7</v>
      </c>
      <c r="L18" s="111">
        <v>2.7</v>
      </c>
      <c r="M18" s="111">
        <v>2.8</v>
      </c>
      <c r="N18" s="111">
        <v>2.8</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2.8278630635680901</v>
      </c>
      <c r="J19" s="111">
        <v>3.2367325432839369</v>
      </c>
      <c r="K19" s="111">
        <v>3.3492282649210172</v>
      </c>
      <c r="L19" s="111">
        <v>3.4361022248869704</v>
      </c>
      <c r="M19" s="111">
        <v>3.5018336181676841</v>
      </c>
      <c r="N19" s="111">
        <v>3.5819992176305551</v>
      </c>
      <c r="O19" s="111">
        <v>3.6550043054200758</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2.8091936310664471</v>
      </c>
      <c r="J20" s="111">
        <v>3.2359085866783843</v>
      </c>
      <c r="K20" s="111">
        <v>3.4818609913709482</v>
      </c>
      <c r="L20" s="111">
        <v>3.6260837071025258</v>
      </c>
      <c r="M20" s="111">
        <v>3.7464163754544488</v>
      </c>
      <c r="N20" s="111">
        <v>3.8820511029561438</v>
      </c>
      <c r="O20" s="111">
        <v>4.0284596327439708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2.9940720000000001</v>
      </c>
      <c r="K21" s="114">
        <v>3.7267366844625762</v>
      </c>
      <c r="L21" s="114">
        <v>3.9192083477510185</v>
      </c>
      <c r="M21" s="114">
        <v>4.1354255811942267</v>
      </c>
      <c r="N21" s="114">
        <v>4.2595581919166143</v>
      </c>
      <c r="O21" s="114">
        <v>4.3725422651361932</v>
      </c>
      <c r="P21" s="114">
        <v>4.5060588610824599</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11"/>
      <c r="C22" s="111"/>
      <c r="D22" s="111"/>
      <c r="E22" s="111"/>
      <c r="F22" s="111"/>
      <c r="G22" s="111"/>
      <c r="H22" s="111"/>
      <c r="I22" s="111"/>
      <c r="J22" s="111">
        <v>2.9940720000000001</v>
      </c>
      <c r="K22" s="111">
        <v>3.6618961098573388</v>
      </c>
      <c r="L22" s="111">
        <v>3.7999321236842918</v>
      </c>
      <c r="M22" s="111">
        <v>3.9397303410985631</v>
      </c>
      <c r="N22" s="111">
        <v>4.0625787093027474</v>
      </c>
      <c r="O22" s="111">
        <v>4.173945110897872</v>
      </c>
      <c r="P22" s="111">
        <v>4.3201142366401664</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11"/>
      <c r="C23" s="111"/>
      <c r="D23" s="111"/>
      <c r="E23" s="111"/>
      <c r="F23" s="111"/>
      <c r="G23" s="111"/>
      <c r="H23" s="111"/>
      <c r="I23" s="111"/>
      <c r="J23" s="122"/>
      <c r="K23" s="111">
        <v>3.5900100000000004</v>
      </c>
      <c r="L23" s="111">
        <v>4.5629249377703669</v>
      </c>
      <c r="M23" s="111">
        <v>4.577046958738558</v>
      </c>
      <c r="N23" s="111">
        <v>4.6575960524138758</v>
      </c>
      <c r="O23" s="111">
        <v>4.7401972194663378</v>
      </c>
      <c r="P23" s="111">
        <v>4.8364028363528426</v>
      </c>
      <c r="Q23" s="111">
        <v>4.9911638893415278</v>
      </c>
      <c r="R23" s="3"/>
      <c r="S23" s="3"/>
      <c r="T23" s="3"/>
      <c r="U23" s="3"/>
      <c r="V23" s="3"/>
      <c r="W23" s="3"/>
      <c r="X23" s="3"/>
      <c r="Y23" s="3"/>
      <c r="Z23" s="3"/>
      <c r="AA23" s="3"/>
      <c r="AB23" s="3"/>
      <c r="AC23" s="3"/>
      <c r="AD23" s="3"/>
      <c r="AE23" s="4"/>
      <c r="AF23" s="5"/>
      <c r="AG23" s="5"/>
      <c r="AH23" s="2"/>
      <c r="AI23" s="2"/>
      <c r="AJ23" s="2"/>
    </row>
    <row r="24" spans="1:36" x14ac:dyDescent="0.2">
      <c r="A24" s="126" t="s">
        <v>547</v>
      </c>
      <c r="B24" s="111"/>
      <c r="C24" s="111"/>
      <c r="D24" s="111"/>
      <c r="E24" s="111"/>
      <c r="F24" s="111"/>
      <c r="G24" s="111"/>
      <c r="H24" s="111"/>
      <c r="I24" s="111"/>
      <c r="J24" s="122"/>
      <c r="K24" s="111">
        <v>3.5900100000000004</v>
      </c>
      <c r="L24" s="111">
        <v>5.0882824749935729</v>
      </c>
      <c r="M24" s="111">
        <v>5.1447537368020342</v>
      </c>
      <c r="N24" s="111">
        <v>5.1411859658515962</v>
      </c>
      <c r="O24" s="111">
        <v>5.2690181653856856</v>
      </c>
      <c r="P24" s="111">
        <v>5.4333988256066519</v>
      </c>
      <c r="Q24" s="111">
        <v>5.6140891959438681</v>
      </c>
      <c r="R24" s="3"/>
      <c r="S24" s="3"/>
      <c r="T24" s="3"/>
      <c r="U24" s="3"/>
      <c r="V24" s="3"/>
      <c r="W24" s="3"/>
      <c r="X24" s="3"/>
      <c r="Y24" s="3"/>
      <c r="Z24" s="3"/>
      <c r="AA24" s="3"/>
      <c r="AB24" s="3"/>
      <c r="AC24" s="3"/>
      <c r="AD24" s="3"/>
      <c r="AE24" s="4"/>
      <c r="AF24" s="5"/>
      <c r="AG24" s="5"/>
      <c r="AH24" s="2"/>
      <c r="AI24" s="2"/>
      <c r="AJ24" s="2"/>
    </row>
    <row r="25" spans="1:36" x14ac:dyDescent="0.2">
      <c r="A25" s="126" t="s">
        <v>555</v>
      </c>
      <c r="B25" s="111"/>
      <c r="C25" s="111"/>
      <c r="D25" s="111"/>
      <c r="E25" s="111"/>
      <c r="F25" s="111"/>
      <c r="G25" s="111"/>
      <c r="H25" s="111"/>
      <c r="I25" s="111"/>
      <c r="J25" s="122"/>
      <c r="L25" s="111">
        <v>6.2085984469709112</v>
      </c>
      <c r="M25" s="111">
        <v>6.791284501330459</v>
      </c>
      <c r="N25" s="111">
        <v>7.3576208753735939</v>
      </c>
      <c r="O25" s="111">
        <v>7.925638988411996</v>
      </c>
      <c r="P25" s="111">
        <v>8.4491477480728232</v>
      </c>
      <c r="Q25" s="111">
        <v>8.8453666321781164</v>
      </c>
      <c r="R25" s="111">
        <v>9.1915152410651793</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11"/>
      <c r="K26" s="111"/>
      <c r="L26" s="111"/>
      <c r="M26" s="111">
        <v>7.3790472672159293</v>
      </c>
      <c r="N26" s="111">
        <v>8.2967745640820727</v>
      </c>
      <c r="O26" s="111">
        <v>7.9805309019429318</v>
      </c>
      <c r="P26" s="111">
        <v>9.0550992241526878</v>
      </c>
      <c r="Q26" s="111">
        <v>10.416919017418532</v>
      </c>
      <c r="R26" s="111">
        <v>11.620767238600473</v>
      </c>
      <c r="S26" s="111">
        <v>12.427435397793808</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11"/>
      <c r="K27" s="111"/>
      <c r="L27" s="111"/>
      <c r="M27" s="111">
        <v>7.3783491409436346</v>
      </c>
      <c r="N27" s="111">
        <v>8.3241465131856511</v>
      </c>
      <c r="O27" s="111">
        <v>8.328193740661284</v>
      </c>
      <c r="P27" s="111">
        <v>9.1023896059433849</v>
      </c>
      <c r="Q27" s="111">
        <v>10.205940336876875</v>
      </c>
      <c r="R27" s="111">
        <v>11.382048142561649</v>
      </c>
      <c r="S27" s="111">
        <v>12.399206376858519</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11"/>
      <c r="K28" s="111"/>
      <c r="L28" s="111"/>
      <c r="M28" s="111"/>
      <c r="N28" s="111">
        <v>8.6698053172411012</v>
      </c>
      <c r="O28" s="111">
        <v>8.9484377084070328</v>
      </c>
      <c r="P28" s="111">
        <v>9.6141790667983447</v>
      </c>
      <c r="Q28" s="111">
        <v>10.870073496263844</v>
      </c>
      <c r="R28" s="111">
        <v>12.058459063517841</v>
      </c>
      <c r="S28" s="111">
        <v>13.075651505517691</v>
      </c>
      <c r="T28" s="111">
        <v>13.779661025907082</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11"/>
      <c r="K29" s="111"/>
      <c r="L29" s="111"/>
      <c r="M29" s="111"/>
      <c r="N29" s="111">
        <v>8.6698144828229555</v>
      </c>
      <c r="O29" s="111">
        <v>9.1207653411365399</v>
      </c>
      <c r="P29" s="111">
        <v>10.514756309915388</v>
      </c>
      <c r="Q29" s="111">
        <v>12.343375425481288</v>
      </c>
      <c r="R29" s="111">
        <v>13.649230977880674</v>
      </c>
      <c r="S29" s="111">
        <v>14.724020656059546</v>
      </c>
      <c r="T29" s="111">
        <v>15.600997741632009</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308"/>
      <c r="K30" s="308"/>
      <c r="L30" s="308"/>
      <c r="M30" s="308"/>
      <c r="N30" s="308"/>
      <c r="O30" s="308">
        <v>7.9683285001217463</v>
      </c>
      <c r="P30" s="308">
        <v>9.5735312349636974</v>
      </c>
      <c r="Q30" s="308">
        <v>10.181255045880631</v>
      </c>
      <c r="R30" s="308">
        <v>10.156362656040573</v>
      </c>
      <c r="S30" s="308">
        <v>10.465611516115001</v>
      </c>
      <c r="T30" s="308">
        <v>11.178284399416112</v>
      </c>
      <c r="U30" s="308">
        <v>11.945535352554923</v>
      </c>
      <c r="V30" s="3"/>
      <c r="W30" s="3"/>
      <c r="X30" s="3"/>
      <c r="Y30" s="3"/>
      <c r="Z30" s="3"/>
      <c r="AA30" s="3"/>
      <c r="AB30" s="3"/>
      <c r="AC30" s="3"/>
      <c r="AD30" s="3"/>
      <c r="AE30" s="4"/>
      <c r="AF30" s="5"/>
      <c r="AG30" s="5"/>
      <c r="AH30" s="2"/>
      <c r="AI30" s="2"/>
      <c r="AJ30" s="2"/>
    </row>
    <row r="31" spans="1:36" x14ac:dyDescent="0.2">
      <c r="A31" s="126"/>
      <c r="B31" s="120"/>
      <c r="C31" s="111"/>
      <c r="D31" s="111"/>
      <c r="E31" s="111"/>
      <c r="F31" s="111"/>
      <c r="G31" s="111"/>
      <c r="H31" s="111"/>
      <c r="I31" s="111"/>
      <c r="J31" s="111"/>
      <c r="K31" s="111"/>
      <c r="L31" s="111"/>
      <c r="M31" s="111"/>
      <c r="N31" s="111"/>
      <c r="O31" s="111"/>
      <c r="P31" s="111"/>
      <c r="Q31" s="111"/>
      <c r="R31" s="111"/>
      <c r="S31" s="111"/>
      <c r="T31" s="3"/>
      <c r="U31" s="3"/>
      <c r="V31" s="3"/>
      <c r="W31" s="3"/>
      <c r="X31" s="3"/>
      <c r="Y31" s="3"/>
      <c r="Z31" s="3"/>
      <c r="AA31" s="3"/>
      <c r="AB31" s="3"/>
      <c r="AC31" s="3"/>
      <c r="AD31" s="3"/>
      <c r="AE31" s="4"/>
      <c r="AF31" s="5"/>
      <c r="AG31" s="5"/>
      <c r="AH31" s="2"/>
      <c r="AI31" s="2"/>
      <c r="AJ31" s="2"/>
    </row>
    <row r="32" spans="1:36" x14ac:dyDescent="0.2">
      <c r="A32" s="110" t="s">
        <v>287</v>
      </c>
      <c r="B32" s="120"/>
      <c r="C32" s="111"/>
      <c r="D32" s="111">
        <v>1.3507578338571</v>
      </c>
      <c r="E32" s="308">
        <v>1.4379025241249999</v>
      </c>
      <c r="F32" s="308">
        <v>1.4906715045934</v>
      </c>
      <c r="G32" s="308">
        <v>1.2130275737978</v>
      </c>
      <c r="H32" s="308">
        <v>1.8701204964692575</v>
      </c>
      <c r="I32" s="308">
        <v>3.3031405400333096</v>
      </c>
      <c r="J32" s="308">
        <v>4.439831111401972</v>
      </c>
      <c r="K32" s="308">
        <v>5.4534189307441183</v>
      </c>
      <c r="L32" s="308">
        <v>6.3173741335471627</v>
      </c>
      <c r="M32" s="308">
        <v>7.2600012146452002</v>
      </c>
      <c r="N32" s="308">
        <v>8.1708173071524648</v>
      </c>
      <c r="O32" s="308">
        <v>7.9683285001217463</v>
      </c>
      <c r="P32" s="112"/>
      <c r="Q32" s="112"/>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2"/>
      <c r="N33" s="111"/>
      <c r="O33" s="112"/>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c r="AH69" s="2"/>
      <c r="AI69" s="2"/>
      <c r="AJ69" s="2"/>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v>914.00383284094994</v>
      </c>
      <c r="AH71" s="15">
        <v>1004.8584980331459</v>
      </c>
      <c r="AI71" s="15">
        <v>1058.746066071956</v>
      </c>
      <c r="AJ71" s="15">
        <v>1096.0148937145693</v>
      </c>
      <c r="AK71" s="1">
        <v>1122.2861121801159</v>
      </c>
      <c r="AL71" s="1">
        <v>1159.3656530511234</v>
      </c>
      <c r="AM71" s="1">
        <v>1201.9515454375608</v>
      </c>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900-000000000000}"/>
  </hyperlinks>
  <pageMargins left="0.75" right="0.75" top="1" bottom="1" header="0.5" footer="0.5"/>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3"/>
  <dimension ref="A1:BF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155</v>
      </c>
      <c r="B1" s="170" t="s">
        <v>154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3.4</v>
      </c>
      <c r="C5" s="111">
        <v>3.5</v>
      </c>
      <c r="D5" s="111">
        <v>3.7</v>
      </c>
      <c r="E5" s="111">
        <v>3.8</v>
      </c>
      <c r="F5" s="111">
        <v>3.9</v>
      </c>
      <c r="G5" s="111">
        <v>4.0999999999999996</v>
      </c>
      <c r="H5" s="111">
        <v>4.2</v>
      </c>
      <c r="I5" s="111">
        <v>4.3</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3.5</v>
      </c>
      <c r="D6" s="111">
        <v>3.4</v>
      </c>
      <c r="E6" s="111">
        <v>3.6</v>
      </c>
      <c r="F6" s="111">
        <v>3.5</v>
      </c>
      <c r="G6" s="111">
        <v>3.7</v>
      </c>
      <c r="H6" s="111">
        <v>3.5</v>
      </c>
      <c r="I6" s="111">
        <v>3.6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3.5</v>
      </c>
      <c r="D7" s="111">
        <v>3.4</v>
      </c>
      <c r="E7" s="111">
        <v>3.6</v>
      </c>
      <c r="F7" s="111">
        <v>3.5</v>
      </c>
      <c r="G7" s="111">
        <v>3.7</v>
      </c>
      <c r="H7" s="111">
        <v>3.5</v>
      </c>
      <c r="I7" s="111">
        <v>3.5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3.4</v>
      </c>
      <c r="E8" s="111">
        <v>3.7</v>
      </c>
      <c r="F8" s="111">
        <v>3.5</v>
      </c>
      <c r="G8" s="111">
        <v>3.4</v>
      </c>
      <c r="H8" s="111">
        <v>3.7</v>
      </c>
      <c r="I8" s="111">
        <v>3.6</v>
      </c>
      <c r="J8" s="111">
        <v>3.7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3.4</v>
      </c>
      <c r="E9" s="111">
        <v>3.7</v>
      </c>
      <c r="F9" s="111">
        <v>3.5</v>
      </c>
      <c r="G9" s="111">
        <v>3.4</v>
      </c>
      <c r="H9" s="111">
        <v>3.7</v>
      </c>
      <c r="I9" s="111">
        <v>3.6</v>
      </c>
      <c r="J9" s="111">
        <v>3.7</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3.8</v>
      </c>
      <c r="F10" s="111">
        <v>3.6</v>
      </c>
      <c r="G10" s="111">
        <v>3.4</v>
      </c>
      <c r="H10" s="111">
        <v>3.7</v>
      </c>
      <c r="I10" s="111">
        <v>3.7</v>
      </c>
      <c r="J10" s="111">
        <v>3.8</v>
      </c>
      <c r="K10" s="111">
        <v>3.9</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3.8</v>
      </c>
      <c r="F11" s="111">
        <v>3.4</v>
      </c>
      <c r="G11" s="111">
        <v>3.5</v>
      </c>
      <c r="H11" s="111">
        <v>4</v>
      </c>
      <c r="I11" s="111">
        <v>3.7</v>
      </c>
      <c r="J11" s="111">
        <v>3.8</v>
      </c>
      <c r="K11" s="111">
        <v>3.9</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3.4</v>
      </c>
      <c r="G12" s="111">
        <v>3.6</v>
      </c>
      <c r="H12" s="111">
        <v>4</v>
      </c>
      <c r="I12" s="111">
        <v>3.7</v>
      </c>
      <c r="J12" s="111">
        <v>3.8</v>
      </c>
      <c r="K12" s="111">
        <v>3.9</v>
      </c>
      <c r="L12" s="111">
        <v>3.9</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3.4</v>
      </c>
      <c r="G13" s="111">
        <v>3.6</v>
      </c>
      <c r="H13" s="111">
        <v>3.8</v>
      </c>
      <c r="I13" s="111">
        <v>3.5</v>
      </c>
      <c r="J13" s="111">
        <v>3.6</v>
      </c>
      <c r="K13" s="111">
        <v>3.9</v>
      </c>
      <c r="L13" s="111">
        <v>4</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3.2</v>
      </c>
      <c r="H14" s="111">
        <v>4</v>
      </c>
      <c r="I14" s="111">
        <v>3.7</v>
      </c>
      <c r="J14" s="111">
        <v>3.9</v>
      </c>
      <c r="K14" s="111">
        <v>3.9</v>
      </c>
      <c r="L14" s="111">
        <v>4</v>
      </c>
      <c r="M14" s="111">
        <v>4.0999999999999996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3.2</v>
      </c>
      <c r="H15" s="111">
        <v>3.9</v>
      </c>
      <c r="I15" s="111">
        <v>3.9</v>
      </c>
      <c r="J15" s="111">
        <v>3.8</v>
      </c>
      <c r="K15" s="111">
        <v>3.7</v>
      </c>
      <c r="L15" s="111">
        <v>3.8</v>
      </c>
      <c r="M15" s="111">
        <v>3.9</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3.9</v>
      </c>
      <c r="I16" s="111">
        <v>3.9</v>
      </c>
      <c r="J16" s="111">
        <v>3.8</v>
      </c>
      <c r="K16" s="111">
        <v>3.8</v>
      </c>
      <c r="L16" s="111">
        <v>3.7</v>
      </c>
      <c r="M16" s="111">
        <v>3.6</v>
      </c>
      <c r="N16" s="111">
        <v>3.5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3.8</v>
      </c>
      <c r="I17" s="111">
        <v>3.8</v>
      </c>
      <c r="J17" s="111">
        <v>3.8</v>
      </c>
      <c r="K17" s="111">
        <v>3.8</v>
      </c>
      <c r="L17" s="111">
        <v>3.7</v>
      </c>
      <c r="M17" s="111">
        <v>3.6</v>
      </c>
      <c r="N17" s="111">
        <v>3.7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3.8</v>
      </c>
      <c r="I18" s="111">
        <v>3.8</v>
      </c>
      <c r="J18" s="111">
        <v>3.8</v>
      </c>
      <c r="K18" s="111">
        <v>3.8</v>
      </c>
      <c r="L18" s="111">
        <v>3.7</v>
      </c>
      <c r="M18" s="111">
        <v>3.6</v>
      </c>
      <c r="N18" s="111">
        <v>3.7</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3.5594378429508704</v>
      </c>
      <c r="J19" s="111">
        <v>3.8712284174253373</v>
      </c>
      <c r="K19" s="111">
        <v>3.7848415382796983</v>
      </c>
      <c r="L19" s="111">
        <v>3.8762966664567733</v>
      </c>
      <c r="M19" s="111">
        <v>3.7348911012380639</v>
      </c>
      <c r="N19" s="111">
        <v>3.5149456997607094</v>
      </c>
      <c r="O19" s="111">
        <v>3.6688971551325067</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3.4977249887808703</v>
      </c>
      <c r="J20" s="111">
        <v>3.7776876754600002</v>
      </c>
      <c r="K20" s="111">
        <v>4.0072969763839232</v>
      </c>
      <c r="L20" s="111">
        <v>3.6874874866820275</v>
      </c>
      <c r="M20" s="111">
        <v>3.7496225639006515</v>
      </c>
      <c r="N20" s="111">
        <v>3.6498207846768262</v>
      </c>
      <c r="O20" s="111">
        <v>3.5578652471508918</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3.6742249999999999</v>
      </c>
      <c r="K21" s="114">
        <v>4.0435013750880611</v>
      </c>
      <c r="L21" s="114">
        <v>3.8019983451442436</v>
      </c>
      <c r="M21" s="114">
        <v>3.8144624615268286</v>
      </c>
      <c r="N21" s="114">
        <v>3.6314131899249897</v>
      </c>
      <c r="O21" s="114">
        <v>3.5897676576986068</v>
      </c>
      <c r="P21" s="114">
        <v>3.6550372798160038</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3.6742249999999999</v>
      </c>
      <c r="K22" s="111">
        <v>3.9586151589405527</v>
      </c>
      <c r="L22" s="111">
        <v>3.8340037905969067</v>
      </c>
      <c r="M22" s="111">
        <v>3.8306196216665533</v>
      </c>
      <c r="N22" s="111">
        <v>3.8437377261824821</v>
      </c>
      <c r="O22" s="111">
        <v>3.6794326150277272</v>
      </c>
      <c r="P22" s="111">
        <v>3.7897606614255475</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3.7178529999999999</v>
      </c>
      <c r="L23" s="111">
        <v>3.9354973715046504</v>
      </c>
      <c r="M23" s="111">
        <v>3.7947843094779867</v>
      </c>
      <c r="N23" s="111">
        <v>3.7933726235473917</v>
      </c>
      <c r="O23" s="111">
        <v>3.6453940589559335</v>
      </c>
      <c r="P23" s="111">
        <v>3.8770100577140783</v>
      </c>
      <c r="Q23" s="111">
        <v>3.9468213210608463</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3.7178529999999999</v>
      </c>
      <c r="L24" s="111">
        <v>3.9173699492250886</v>
      </c>
      <c r="M24" s="111">
        <v>3.7800160494322825</v>
      </c>
      <c r="N24" s="111">
        <v>3.7977629685822283</v>
      </c>
      <c r="O24" s="111">
        <v>3.6550648346528374</v>
      </c>
      <c r="P24" s="111">
        <v>3.8127431167113319</v>
      </c>
      <c r="Q24" s="111">
        <v>3.8670338674902132</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3.0199889999999998</v>
      </c>
      <c r="M25" s="111">
        <v>3.8267519821416607</v>
      </c>
      <c r="N25" s="111">
        <v>3.9576548170969992</v>
      </c>
      <c r="O25" s="111">
        <v>3.991350226317588</v>
      </c>
      <c r="P25" s="111">
        <v>4.1045359354501016</v>
      </c>
      <c r="Q25" s="111">
        <v>4.0509724558736862</v>
      </c>
      <c r="R25" s="111">
        <v>4.2306502913166062</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11"/>
      <c r="K26" s="111"/>
      <c r="L26" s="111"/>
      <c r="M26" s="111">
        <v>3.5112641169200001</v>
      </c>
      <c r="N26" s="111">
        <v>3.6851872245799999</v>
      </c>
      <c r="O26" s="111">
        <v>3.964390348325153</v>
      </c>
      <c r="P26" s="111">
        <v>4.0247595101551532</v>
      </c>
      <c r="Q26" s="111">
        <v>3.9850595101551529</v>
      </c>
      <c r="R26" s="111">
        <v>4.0748660409700008</v>
      </c>
      <c r="S26" s="111">
        <v>4.1668169322569568</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11"/>
      <c r="K27" s="111"/>
      <c r="L27" s="111"/>
      <c r="M27" s="111">
        <v>3.5112641169200001</v>
      </c>
      <c r="N27" s="111">
        <v>3.5933430357305918</v>
      </c>
      <c r="O27" s="111">
        <v>4.0991497406091728</v>
      </c>
      <c r="P27" s="111">
        <v>4.0808217006674168</v>
      </c>
      <c r="Q27" s="111">
        <v>4.045104641792701</v>
      </c>
      <c r="R27" s="111">
        <v>4.165170927752297</v>
      </c>
      <c r="S27" s="111">
        <v>4.1545039510486408</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11"/>
      <c r="K28" s="111"/>
      <c r="L28" s="111"/>
      <c r="M28" s="111"/>
      <c r="N28" s="111">
        <v>3.4859318374085011</v>
      </c>
      <c r="O28" s="111">
        <v>4.2163066120048498</v>
      </c>
      <c r="P28" s="111">
        <v>4.0977161447354495</v>
      </c>
      <c r="Q28" s="111">
        <v>4.0203452626075702</v>
      </c>
      <c r="R28" s="111">
        <v>4.2790931098630303</v>
      </c>
      <c r="S28" s="111">
        <v>4.1980121091232601</v>
      </c>
      <c r="T28" s="111">
        <v>4.3157705159537123</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11"/>
      <c r="K29" s="111"/>
      <c r="L29" s="111"/>
      <c r="M29" s="111"/>
      <c r="N29" s="111">
        <v>3.4859318374085015</v>
      </c>
      <c r="O29" s="111">
        <v>4.0415044378241323</v>
      </c>
      <c r="P29" s="111">
        <v>4.1689532339537161</v>
      </c>
      <c r="Q29" s="111">
        <v>4.1184457858370624</v>
      </c>
      <c r="R29" s="111">
        <v>4.147892252559279</v>
      </c>
      <c r="S29" s="111">
        <v>4.0811600007692821</v>
      </c>
      <c r="T29" s="111">
        <v>4.2173478818330077</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308"/>
      <c r="K30" s="308"/>
      <c r="L30" s="308"/>
      <c r="M30" s="308"/>
      <c r="N30" s="308"/>
      <c r="O30" s="308">
        <v>3.8836322938500003</v>
      </c>
      <c r="P30" s="308">
        <v>3.8836322938500003</v>
      </c>
      <c r="Q30" s="308">
        <v>4.1145028366900007</v>
      </c>
      <c r="R30" s="308">
        <v>4.3765028366899985</v>
      </c>
      <c r="S30" s="308">
        <v>4.2926028366900004</v>
      </c>
      <c r="T30" s="308">
        <v>4.4353028366900009</v>
      </c>
      <c r="U30" s="308">
        <v>4.6530160058136332</v>
      </c>
      <c r="V30" s="3"/>
      <c r="W30" s="3"/>
      <c r="X30" s="3"/>
      <c r="Y30" s="3"/>
      <c r="Z30" s="3"/>
      <c r="AA30" s="3"/>
      <c r="AB30" s="3"/>
      <c r="AC30" s="3"/>
      <c r="AD30" s="3"/>
      <c r="AE30" s="4"/>
      <c r="AF30" s="5"/>
      <c r="AG30" s="5"/>
      <c r="AH30" s="2"/>
      <c r="AI30" s="2"/>
      <c r="AJ30" s="2"/>
    </row>
    <row r="31" spans="1:36" x14ac:dyDescent="0.2">
      <c r="A31" s="126"/>
      <c r="B31" s="120"/>
      <c r="C31" s="111"/>
      <c r="D31" s="111"/>
      <c r="E31" s="111"/>
      <c r="F31" s="111"/>
      <c r="G31" s="111"/>
      <c r="H31" s="111"/>
      <c r="I31" s="111"/>
      <c r="J31" s="111"/>
      <c r="K31" s="111"/>
      <c r="L31" s="111"/>
      <c r="M31" s="111"/>
      <c r="N31" s="111"/>
      <c r="O31" s="111"/>
      <c r="P31" s="111"/>
      <c r="Q31" s="111"/>
      <c r="R31" s="111"/>
      <c r="S31" s="111"/>
      <c r="T31" s="3"/>
      <c r="U31" s="3"/>
      <c r="V31" s="3"/>
      <c r="W31" s="3"/>
      <c r="X31" s="3"/>
      <c r="Y31" s="3"/>
      <c r="Z31" s="3"/>
      <c r="AA31" s="3"/>
      <c r="AB31" s="3"/>
      <c r="AC31" s="3"/>
      <c r="AD31" s="3"/>
      <c r="AE31" s="4"/>
      <c r="AF31" s="5"/>
      <c r="AG31" s="5"/>
      <c r="AH31" s="2"/>
      <c r="AI31" s="2"/>
      <c r="AJ31" s="2"/>
    </row>
    <row r="32" spans="1:36" x14ac:dyDescent="0.2">
      <c r="A32" s="110" t="s">
        <v>287</v>
      </c>
      <c r="B32" s="120"/>
      <c r="C32" s="111"/>
      <c r="D32" s="111">
        <v>3.6727099999999999</v>
      </c>
      <c r="E32" s="308">
        <v>3.152501</v>
      </c>
      <c r="F32" s="308">
        <v>3.3739619999999997</v>
      </c>
      <c r="G32" s="308">
        <v>3.3275649999999999</v>
      </c>
      <c r="H32" s="308">
        <v>3.6514180000000001</v>
      </c>
      <c r="I32" s="308">
        <v>3.631078</v>
      </c>
      <c r="J32" s="308">
        <v>3.6360600000000001</v>
      </c>
      <c r="K32" s="308">
        <v>3.4798200000000001</v>
      </c>
      <c r="L32" s="308">
        <v>3.0199889999999998</v>
      </c>
      <c r="M32" s="308">
        <v>3.7759420000000001</v>
      </c>
      <c r="N32" s="308">
        <v>3.4859318374085015</v>
      </c>
      <c r="O32" s="308">
        <v>3.8836322938500003</v>
      </c>
      <c r="P32" s="112"/>
      <c r="Q32" s="112"/>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2"/>
      <c r="N33" s="111"/>
      <c r="O33" s="112"/>
      <c r="P33" s="111"/>
      <c r="Q33" s="111"/>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3"/>
      <c r="N34" s="7"/>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7"/>
      <c r="N35" s="3"/>
      <c r="O35" s="7"/>
      <c r="P35" s="7"/>
      <c r="Q35" s="7"/>
      <c r="R35" s="7"/>
      <c r="S35" s="7"/>
      <c r="T35" s="3"/>
      <c r="U35" s="3"/>
      <c r="V35" s="3"/>
      <c r="W35" s="3"/>
      <c r="X35" s="3"/>
      <c r="Y35" s="3"/>
      <c r="Z35" s="3"/>
      <c r="AA35" s="3"/>
      <c r="AB35" s="3"/>
      <c r="AC35" s="3"/>
      <c r="AD35" s="3"/>
      <c r="AE35" s="4"/>
      <c r="AF35" s="5"/>
      <c r="AG35" s="5"/>
      <c r="AH35" s="2"/>
      <c r="AI35" s="2"/>
      <c r="AJ35" s="2"/>
    </row>
    <row r="36" spans="1:36" x14ac:dyDescent="0.2">
      <c r="A36" s="91"/>
      <c r="B36" s="3"/>
      <c r="C36" s="3"/>
      <c r="D36" s="3"/>
      <c r="E36" s="3"/>
      <c r="F36" s="3"/>
      <c r="G36" s="3"/>
      <c r="H36" s="3"/>
      <c r="I36" s="3"/>
      <c r="J36" s="3"/>
      <c r="K36" s="3"/>
      <c r="L36" s="3"/>
      <c r="M36" s="3"/>
      <c r="N36" s="3"/>
      <c r="O36" s="3"/>
      <c r="P36" s="7"/>
      <c r="Q36" s="3"/>
      <c r="R36" s="3"/>
      <c r="S36" s="3"/>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7"/>
      <c r="P37" s="3"/>
      <c r="Q37" s="7"/>
      <c r="R37" s="7"/>
      <c r="S37" s="7"/>
      <c r="T37" s="7"/>
      <c r="U37" s="3"/>
      <c r="V37" s="3"/>
      <c r="W37" s="3"/>
      <c r="X37" s="3"/>
      <c r="Y37" s="3"/>
      <c r="Z37" s="3"/>
      <c r="AA37" s="3"/>
      <c r="AB37" s="3"/>
      <c r="AC37" s="3"/>
      <c r="AD37" s="3"/>
      <c r="AE37" s="4"/>
      <c r="AF37" s="5"/>
      <c r="AG37" s="5"/>
      <c r="AH37" s="2"/>
      <c r="AI37" s="2"/>
      <c r="AJ37" s="2"/>
    </row>
    <row r="38" spans="1:36" x14ac:dyDescent="0.2">
      <c r="A38" s="91"/>
      <c r="B38" s="4"/>
      <c r="C38" s="3"/>
      <c r="D38" s="3"/>
      <c r="E38" s="3"/>
      <c r="F38" s="3"/>
      <c r="G38" s="3"/>
      <c r="H38" s="3"/>
      <c r="I38" s="3"/>
      <c r="J38" s="3"/>
      <c r="K38" s="3"/>
      <c r="L38" s="3"/>
      <c r="M38" s="3"/>
      <c r="N38" s="3"/>
      <c r="O38" s="3"/>
      <c r="P38" s="3"/>
      <c r="Q38" s="7"/>
      <c r="R38" s="3"/>
      <c r="S38" s="3"/>
      <c r="T38" s="3"/>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7"/>
      <c r="R40" s="3"/>
      <c r="S40" s="7"/>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3"/>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7"/>
      <c r="S42" s="3"/>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7"/>
      <c r="R43" s="7"/>
      <c r="S43" s="7"/>
      <c r="T43" s="3"/>
      <c r="U43" s="3"/>
      <c r="V43" s="7"/>
      <c r="W43" s="3"/>
      <c r="X43" s="3"/>
      <c r="Y43" s="3"/>
      <c r="Z43" s="3"/>
      <c r="AA43" s="3"/>
      <c r="AB43" s="3"/>
      <c r="AC43" s="3"/>
      <c r="AD43" s="8"/>
      <c r="AE43" s="9"/>
      <c r="AF43" s="10"/>
      <c r="AG43" s="10"/>
      <c r="AH43" s="2"/>
      <c r="AI43" s="2"/>
      <c r="AJ43" s="2"/>
    </row>
    <row r="44" spans="1:36" x14ac:dyDescent="0.2">
      <c r="A44" s="91"/>
      <c r="B44" s="4"/>
      <c r="C44" s="3"/>
      <c r="D44" s="3"/>
      <c r="E44" s="3"/>
      <c r="F44" s="3"/>
      <c r="G44" s="3"/>
      <c r="H44" s="3"/>
      <c r="I44" s="3"/>
      <c r="J44" s="3"/>
      <c r="K44" s="3"/>
      <c r="L44" s="3"/>
      <c r="M44" s="3"/>
      <c r="N44" s="3"/>
      <c r="O44" s="3"/>
      <c r="P44" s="3"/>
      <c r="Q44" s="3"/>
      <c r="R44" s="7"/>
      <c r="S44" s="7"/>
      <c r="T44" s="3"/>
      <c r="U44" s="3"/>
      <c r="V44" s="7"/>
      <c r="W44" s="3"/>
      <c r="X44" s="3"/>
      <c r="Y44" s="3"/>
      <c r="Z44" s="3"/>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3"/>
      <c r="Q45" s="3"/>
      <c r="R45" s="7"/>
      <c r="S45" s="7"/>
      <c r="T45" s="7"/>
      <c r="U45" s="3"/>
      <c r="V45" s="3"/>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3"/>
      <c r="T46" s="3"/>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3"/>
      <c r="S47" s="7"/>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6"/>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3"/>
      <c r="T49" s="3"/>
      <c r="U49" s="7"/>
      <c r="V49" s="7"/>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6"/>
      <c r="U50" s="7"/>
      <c r="V50" s="7"/>
      <c r="W50" s="7"/>
      <c r="X50" s="7"/>
      <c r="Y50" s="3"/>
      <c r="Z50" s="3"/>
      <c r="AA50" s="6"/>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3"/>
      <c r="U51" s="3"/>
      <c r="V51" s="3"/>
      <c r="W51" s="7"/>
      <c r="X51" s="7"/>
      <c r="Y51" s="3"/>
      <c r="Z51" s="7"/>
      <c r="AA51" s="3"/>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4"/>
      <c r="Q52" s="4"/>
      <c r="R52" s="4"/>
      <c r="S52" s="4"/>
      <c r="T52" s="3"/>
      <c r="U52" s="7"/>
      <c r="V52" s="7"/>
      <c r="W52" s="7"/>
      <c r="X52" s="7"/>
      <c r="Y52" s="7"/>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3"/>
      <c r="V53" s="7"/>
      <c r="W53" s="3"/>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3"/>
      <c r="R54" s="3"/>
      <c r="S54" s="3"/>
      <c r="T54" s="3"/>
      <c r="U54" s="3"/>
      <c r="V54" s="6"/>
      <c r="W54" s="7"/>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3"/>
      <c r="W55" s="7"/>
      <c r="X55" s="7"/>
      <c r="Y55" s="7"/>
      <c r="Z55" s="7"/>
      <c r="AA55" s="3"/>
      <c r="AB55" s="3"/>
      <c r="AC55" s="3"/>
      <c r="AD55" s="11"/>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6"/>
      <c r="X56" s="3"/>
      <c r="Y56" s="7"/>
      <c r="Z56" s="7"/>
      <c r="AA56" s="3"/>
      <c r="AB56" s="3"/>
      <c r="AC56" s="3"/>
      <c r="AD56" s="6"/>
      <c r="AE56" s="4"/>
      <c r="AF56" s="5"/>
      <c r="AG56" s="5"/>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3"/>
      <c r="X57" s="7"/>
      <c r="Y57" s="7"/>
      <c r="Z57" s="7"/>
      <c r="AA57" s="7"/>
      <c r="AB57" s="7"/>
      <c r="AC57" s="3"/>
      <c r="AD57" s="3"/>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6"/>
      <c r="Y58" s="7"/>
      <c r="Z58" s="7"/>
      <c r="AA58" s="3"/>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3"/>
      <c r="Q59" s="3"/>
      <c r="R59" s="3"/>
      <c r="S59" s="3"/>
      <c r="T59" s="3"/>
      <c r="U59" s="3"/>
      <c r="V59" s="3"/>
      <c r="W59" s="3"/>
      <c r="X59" s="3"/>
      <c r="Y59" s="7"/>
      <c r="Z59" s="7"/>
      <c r="AA59" s="3"/>
      <c r="AB59" s="7"/>
      <c r="AC59" s="7"/>
      <c r="AD59" s="7"/>
      <c r="AE59" s="7"/>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6"/>
      <c r="Z60" s="7"/>
      <c r="AA60" s="3"/>
      <c r="AB60" s="7"/>
      <c r="AC60" s="7"/>
      <c r="AD60" s="7"/>
      <c r="AE60" s="7"/>
      <c r="AF60" s="7"/>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3"/>
      <c r="Z61" s="7"/>
      <c r="AA61" s="3"/>
      <c r="AB61" s="7"/>
      <c r="AC61" s="7"/>
      <c r="AD61" s="7"/>
      <c r="AE61" s="7"/>
      <c r="AF61" s="7"/>
      <c r="AG61" s="5"/>
      <c r="AH61" s="2"/>
      <c r="AI61" s="2"/>
      <c r="AJ61" s="2"/>
    </row>
    <row r="62" spans="1:36" x14ac:dyDescent="0.2">
      <c r="A62" s="91"/>
      <c r="B62" s="12"/>
      <c r="C62" s="12"/>
      <c r="D62" s="12"/>
      <c r="E62" s="12"/>
      <c r="F62" s="12"/>
      <c r="G62" s="12"/>
      <c r="H62" s="12"/>
      <c r="I62" s="12"/>
      <c r="J62" s="12"/>
      <c r="K62" s="12"/>
      <c r="L62" s="12"/>
      <c r="M62" s="12"/>
      <c r="N62" s="12"/>
      <c r="O62" s="12"/>
      <c r="P62" s="12"/>
      <c r="Q62" s="12"/>
      <c r="R62" s="12"/>
      <c r="S62" s="12"/>
      <c r="T62" s="12"/>
      <c r="U62" s="12"/>
      <c r="V62" s="12"/>
      <c r="W62" s="12"/>
      <c r="X62" s="12"/>
      <c r="Y62" s="12"/>
      <c r="Z62" s="13"/>
      <c r="AA62" s="12"/>
      <c r="AB62" s="12"/>
      <c r="AC62" s="12"/>
      <c r="AD62" s="25"/>
      <c r="AE62" s="25"/>
      <c r="AF62" s="25"/>
      <c r="AG62" s="13"/>
      <c r="AH62" s="14"/>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25"/>
      <c r="AC63" s="12"/>
      <c r="AD63" s="25"/>
      <c r="AE63" s="12"/>
      <c r="AF63" s="25"/>
      <c r="AG63" s="25"/>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12"/>
      <c r="AG64" s="12"/>
      <c r="AH64" s="14"/>
      <c r="AI64" s="2"/>
      <c r="AJ64" s="2"/>
    </row>
    <row r="65" spans="1:40"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3"/>
      <c r="AB65" s="12"/>
      <c r="AC65" s="25"/>
      <c r="AD65" s="25"/>
      <c r="AE65" s="12"/>
      <c r="AF65" s="12"/>
      <c r="AG65" s="12"/>
      <c r="AH65" s="12"/>
      <c r="AI65" s="2"/>
      <c r="AJ65" s="2"/>
    </row>
    <row r="66" spans="1:40"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12"/>
      <c r="AD66" s="25"/>
      <c r="AE66" s="25"/>
      <c r="AF66" s="12"/>
      <c r="AG66" s="12"/>
      <c r="AH66" s="12"/>
      <c r="AI66" s="2"/>
      <c r="AJ66" s="2"/>
    </row>
    <row r="67" spans="1:40" x14ac:dyDescent="0.2">
      <c r="A67" s="91"/>
      <c r="B67" s="12"/>
      <c r="C67" s="12"/>
      <c r="D67" s="12"/>
      <c r="E67" s="12"/>
      <c r="F67" s="12"/>
      <c r="G67" s="12"/>
      <c r="H67" s="12"/>
      <c r="I67" s="12"/>
      <c r="J67" s="12"/>
      <c r="K67" s="12"/>
      <c r="L67" s="12"/>
      <c r="M67" s="12"/>
      <c r="N67" s="12"/>
      <c r="O67" s="12"/>
      <c r="P67" s="12"/>
      <c r="Q67" s="12"/>
      <c r="R67" s="12"/>
      <c r="S67" s="12"/>
      <c r="T67" s="12"/>
      <c r="U67" s="12"/>
      <c r="V67" s="12"/>
      <c r="W67" s="12"/>
      <c r="X67" s="25"/>
      <c r="Y67" s="25"/>
      <c r="Z67" s="12"/>
      <c r="AA67" s="12"/>
      <c r="AB67" s="13"/>
      <c r="AC67" s="12"/>
      <c r="AD67" s="12"/>
      <c r="AE67" s="12"/>
      <c r="AF67" s="12"/>
      <c r="AG67" s="12"/>
      <c r="AH67" s="12"/>
      <c r="AI67" s="12"/>
      <c r="AJ67" s="2"/>
    </row>
    <row r="68" spans="1:40" x14ac:dyDescent="0.2">
      <c r="A68" s="91"/>
      <c r="B68" s="12"/>
      <c r="C68" s="12"/>
      <c r="D68" s="12"/>
      <c r="E68" s="12"/>
      <c r="F68" s="12"/>
      <c r="G68" s="12"/>
      <c r="H68" s="12"/>
      <c r="I68" s="12"/>
      <c r="J68" s="12"/>
      <c r="K68" s="12"/>
      <c r="L68" s="12"/>
      <c r="M68" s="12"/>
      <c r="N68" s="12"/>
      <c r="O68" s="12"/>
      <c r="P68" s="12"/>
      <c r="Q68" s="12"/>
      <c r="R68" s="12"/>
      <c r="S68" s="12"/>
      <c r="T68" s="12"/>
      <c r="U68" s="12"/>
      <c r="V68" s="12"/>
      <c r="W68" s="12"/>
      <c r="X68" s="12"/>
      <c r="Y68" s="25"/>
      <c r="Z68" s="12"/>
      <c r="AA68" s="12"/>
      <c r="AB68" s="12"/>
      <c r="AC68" s="12"/>
      <c r="AD68" s="12"/>
      <c r="AE68" s="12"/>
      <c r="AF68" s="12"/>
      <c r="AG68" s="12"/>
      <c r="AH68" s="15"/>
      <c r="AI68" s="15"/>
      <c r="AJ68" s="2"/>
    </row>
    <row r="69" spans="1:40" x14ac:dyDescent="0.2">
      <c r="A69" s="91"/>
      <c r="B69" s="2"/>
      <c r="C69" s="2"/>
      <c r="D69" s="2"/>
      <c r="E69" s="2"/>
      <c r="F69" s="2"/>
      <c r="G69" s="2"/>
      <c r="H69" s="2"/>
      <c r="I69" s="2"/>
      <c r="J69" s="2"/>
      <c r="K69" s="2"/>
      <c r="L69" s="2"/>
      <c r="M69" s="2"/>
      <c r="N69" s="2"/>
      <c r="O69" s="2"/>
      <c r="P69" s="2"/>
      <c r="Q69" s="2"/>
      <c r="R69" s="2"/>
      <c r="S69" s="2"/>
      <c r="T69" s="2"/>
      <c r="U69" s="2"/>
      <c r="V69" s="2"/>
      <c r="W69" s="2"/>
      <c r="X69" s="2"/>
      <c r="Y69" s="25"/>
      <c r="Z69" s="2"/>
      <c r="AA69" s="2"/>
      <c r="AB69" s="2"/>
      <c r="AC69" s="2"/>
      <c r="AD69" s="2"/>
      <c r="AE69" s="2"/>
      <c r="AF69" s="2"/>
      <c r="AG69" s="2"/>
      <c r="AH69" s="2"/>
      <c r="AI69" s="2"/>
      <c r="AJ69" s="2"/>
    </row>
    <row r="70" spans="1:40" x14ac:dyDescent="0.2">
      <c r="A70" s="9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15"/>
      <c r="AE70" s="15"/>
      <c r="AF70" s="15"/>
      <c r="AG70" s="15"/>
      <c r="AH70" s="15"/>
      <c r="AI70" s="15"/>
      <c r="AJ70" s="15"/>
    </row>
    <row r="71" spans="1:40"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v>914.00383284094994</v>
      </c>
      <c r="AH71" s="15">
        <v>1004.8584980331459</v>
      </c>
      <c r="AI71" s="15">
        <v>1058.746066071956</v>
      </c>
      <c r="AJ71" s="15">
        <v>1096.0148937145693</v>
      </c>
      <c r="AK71" s="1">
        <v>1122.2861121801159</v>
      </c>
      <c r="AL71" s="1">
        <v>1159.3656530511234</v>
      </c>
      <c r="AM71" s="1">
        <v>1201.9515454375608</v>
      </c>
    </row>
    <row r="72" spans="1:40" x14ac:dyDescent="0.2">
      <c r="A72" s="91"/>
      <c r="AE72" s="22"/>
      <c r="AF72" s="22"/>
      <c r="AG72" s="22"/>
      <c r="AH72" s="22"/>
      <c r="AI72" s="22"/>
      <c r="AJ72" s="22"/>
      <c r="AK72" s="22"/>
    </row>
    <row r="73" spans="1:40" x14ac:dyDescent="0.2">
      <c r="A73" s="91"/>
    </row>
    <row r="74" spans="1:40" x14ac:dyDescent="0.2">
      <c r="A74" s="91"/>
    </row>
    <row r="75" spans="1:40" x14ac:dyDescent="0.2">
      <c r="A75" s="91"/>
    </row>
    <row r="76" spans="1:40" x14ac:dyDescent="0.2">
      <c r="A76" s="91"/>
      <c r="AG76" s="22"/>
      <c r="AH76" s="22"/>
      <c r="AI76" s="22"/>
      <c r="AJ76" s="22"/>
      <c r="AK76" s="22"/>
      <c r="AL76" s="22"/>
      <c r="AM76" s="22"/>
    </row>
    <row r="77" spans="1:40" x14ac:dyDescent="0.2">
      <c r="A77" s="92"/>
    </row>
    <row r="78" spans="1:40" x14ac:dyDescent="0.2">
      <c r="A78" s="93"/>
      <c r="AG78" s="22"/>
      <c r="AH78" s="22"/>
      <c r="AI78" s="22"/>
      <c r="AJ78" s="22"/>
      <c r="AK78" s="22"/>
      <c r="AL78" s="22"/>
      <c r="AM78" s="22"/>
    </row>
    <row r="79" spans="1:40" x14ac:dyDescent="0.2">
      <c r="A79" s="93"/>
    </row>
    <row r="80" spans="1:40" x14ac:dyDescent="0.2">
      <c r="A80" s="93"/>
      <c r="AH80" s="22"/>
      <c r="AI80" s="22"/>
      <c r="AJ80" s="22"/>
      <c r="AK80" s="22"/>
      <c r="AL80" s="22"/>
      <c r="AM80" s="22"/>
      <c r="AN80"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A00-000000000000}"/>
  </hyperlinks>
  <pageMargins left="0.75" right="0.75" top="1" bottom="1" header="0.5" footer="0.5"/>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158</v>
      </c>
      <c r="B1" s="170" t="s">
        <v>159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1</v>
      </c>
      <c r="C5" s="111">
        <v>0.9</v>
      </c>
      <c r="D5" s="111">
        <v>0.9</v>
      </c>
      <c r="E5" s="111">
        <v>0.9</v>
      </c>
      <c r="F5" s="111">
        <v>1</v>
      </c>
      <c r="G5" s="111">
        <v>0.7</v>
      </c>
      <c r="H5" s="111">
        <v>0.7</v>
      </c>
      <c r="I5" s="111">
        <v>0.7</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1</v>
      </c>
      <c r="D6" s="111">
        <v>0.9</v>
      </c>
      <c r="E6" s="111">
        <v>1.1000000000000001</v>
      </c>
      <c r="F6" s="111">
        <v>0.9</v>
      </c>
      <c r="G6" s="111">
        <v>0.8</v>
      </c>
      <c r="H6" s="111">
        <v>0.8</v>
      </c>
      <c r="I6" s="111">
        <v>0.8</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0.8</v>
      </c>
      <c r="D7" s="111">
        <v>0.9</v>
      </c>
      <c r="E7" s="111">
        <v>0.9</v>
      </c>
      <c r="F7" s="111">
        <v>0.8</v>
      </c>
      <c r="G7" s="111">
        <v>0.9</v>
      </c>
      <c r="H7" s="111">
        <v>0.9</v>
      </c>
      <c r="I7" s="111">
        <v>0.9</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0.8</v>
      </c>
      <c r="E8" s="111">
        <v>0.9</v>
      </c>
      <c r="F8" s="111">
        <v>0.9</v>
      </c>
      <c r="G8" s="111">
        <v>0.9</v>
      </c>
      <c r="H8" s="111">
        <v>0.9</v>
      </c>
      <c r="I8" s="111">
        <v>1</v>
      </c>
      <c r="J8" s="111">
        <v>1.1000000000000001</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0.8</v>
      </c>
      <c r="E9" s="111">
        <v>0.9</v>
      </c>
      <c r="F9" s="111">
        <v>0.9</v>
      </c>
      <c r="G9" s="111">
        <v>0.9</v>
      </c>
      <c r="H9" s="111">
        <v>0.9</v>
      </c>
      <c r="I9" s="111">
        <v>1</v>
      </c>
      <c r="J9" s="111">
        <v>1.1000000000000001</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1.1000000000000001</v>
      </c>
      <c r="F10" s="111">
        <v>1.1000000000000001</v>
      </c>
      <c r="G10" s="111">
        <v>1.2</v>
      </c>
      <c r="H10" s="111">
        <v>1.2</v>
      </c>
      <c r="I10" s="111">
        <v>1.3</v>
      </c>
      <c r="J10" s="111">
        <v>1.3</v>
      </c>
      <c r="K10" s="111">
        <v>1.3</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1.1000000000000001</v>
      </c>
      <c r="F11" s="111">
        <v>1.1000000000000001</v>
      </c>
      <c r="G11" s="111">
        <v>1.2</v>
      </c>
      <c r="H11" s="111">
        <v>1.3</v>
      </c>
      <c r="I11" s="111">
        <v>1.5</v>
      </c>
      <c r="J11" s="111">
        <v>1.6</v>
      </c>
      <c r="K11" s="111">
        <v>1.7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1.1000000000000001</v>
      </c>
      <c r="G12" s="111">
        <v>1.3</v>
      </c>
      <c r="H12" s="111">
        <v>1.5</v>
      </c>
      <c r="I12" s="111">
        <v>1.5</v>
      </c>
      <c r="J12" s="111">
        <v>1.6</v>
      </c>
      <c r="K12" s="111">
        <v>1.7</v>
      </c>
      <c r="L12" s="111">
        <v>1.8</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1.1000000000000001</v>
      </c>
      <c r="G13" s="111">
        <v>1.3</v>
      </c>
      <c r="H13" s="111">
        <v>1.4</v>
      </c>
      <c r="I13" s="111">
        <v>1.4</v>
      </c>
      <c r="J13" s="111">
        <v>1.4</v>
      </c>
      <c r="K13" s="111">
        <v>1.4</v>
      </c>
      <c r="L13" s="111">
        <v>1.5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1.2</v>
      </c>
      <c r="H14" s="111">
        <v>1.4</v>
      </c>
      <c r="I14" s="111">
        <v>1.3</v>
      </c>
      <c r="J14" s="111">
        <v>1.3</v>
      </c>
      <c r="K14" s="111">
        <v>1.3</v>
      </c>
      <c r="L14" s="111">
        <v>1.4</v>
      </c>
      <c r="M14" s="111">
        <v>1.4</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1.2</v>
      </c>
      <c r="H15" s="111">
        <v>1.4</v>
      </c>
      <c r="I15" s="111">
        <v>1.3</v>
      </c>
      <c r="J15" s="111">
        <v>1.3</v>
      </c>
      <c r="K15" s="111">
        <v>1.4</v>
      </c>
      <c r="L15" s="111">
        <v>1.4</v>
      </c>
      <c r="M15" s="111">
        <v>1.4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1.4</v>
      </c>
      <c r="I16" s="111">
        <v>1.4</v>
      </c>
      <c r="J16" s="111">
        <v>1.4</v>
      </c>
      <c r="K16" s="111">
        <v>1.4</v>
      </c>
      <c r="L16" s="111">
        <v>1.5</v>
      </c>
      <c r="M16" s="111">
        <v>1.5</v>
      </c>
      <c r="N16" s="111">
        <v>1.5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1.4</v>
      </c>
      <c r="I17" s="111">
        <v>1.4</v>
      </c>
      <c r="J17" s="111">
        <v>1.4</v>
      </c>
      <c r="K17" s="111">
        <v>1.4</v>
      </c>
      <c r="L17" s="111">
        <v>1.5</v>
      </c>
      <c r="M17" s="111">
        <v>1.5</v>
      </c>
      <c r="N17" s="111">
        <v>1.5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1.4</v>
      </c>
      <c r="I18" s="111">
        <v>1.4</v>
      </c>
      <c r="J18" s="111">
        <v>1.4</v>
      </c>
      <c r="K18" s="111">
        <v>1.4</v>
      </c>
      <c r="L18" s="111">
        <v>1.5</v>
      </c>
      <c r="M18" s="111">
        <v>1.5</v>
      </c>
      <c r="N18" s="111">
        <v>1.5</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1.3158590000000001</v>
      </c>
      <c r="J19" s="111">
        <v>1.3560358915734132</v>
      </c>
      <c r="K19" s="111">
        <v>1.3735210813296577</v>
      </c>
      <c r="L19" s="111">
        <v>1.393378835164254</v>
      </c>
      <c r="M19" s="111">
        <v>1.4255832426324699</v>
      </c>
      <c r="N19" s="111">
        <v>1.4542994200541708</v>
      </c>
      <c r="O19" s="111">
        <v>1.4912831725707894</v>
      </c>
      <c r="P19" s="111"/>
      <c r="Q19" s="111"/>
      <c r="R19" s="3"/>
      <c r="S19" s="3"/>
      <c r="T19" s="3"/>
      <c r="U19" s="3"/>
      <c r="V19" s="3"/>
      <c r="W19" s="3"/>
      <c r="X19" s="3"/>
      <c r="Y19" s="3"/>
      <c r="Z19" s="3"/>
      <c r="AA19" s="4"/>
      <c r="AB19" s="5"/>
      <c r="AC19" s="5"/>
      <c r="AD19" s="2"/>
      <c r="AE19" s="2"/>
      <c r="AF19" s="2"/>
    </row>
    <row r="20" spans="1:36" x14ac:dyDescent="0.2">
      <c r="A20" s="126" t="s">
        <v>436</v>
      </c>
      <c r="B20" s="120"/>
      <c r="C20" s="111"/>
      <c r="D20" s="111"/>
      <c r="E20" s="111"/>
      <c r="F20" s="111"/>
      <c r="G20" s="111"/>
      <c r="H20" s="111"/>
      <c r="I20" s="111">
        <v>1.3158590000000001</v>
      </c>
      <c r="J20" s="111">
        <v>1.2664802519074754</v>
      </c>
      <c r="K20" s="111">
        <v>1.2880846670678205</v>
      </c>
      <c r="L20" s="111">
        <v>1.3053285236181751</v>
      </c>
      <c r="M20" s="111">
        <v>1.3369556286833595</v>
      </c>
      <c r="N20" s="111">
        <v>1.3676613599490743</v>
      </c>
      <c r="O20" s="111">
        <v>1.4005444265092941</v>
      </c>
      <c r="P20" s="111"/>
      <c r="Q20" s="111"/>
      <c r="R20" s="3"/>
      <c r="S20" s="3"/>
      <c r="T20" s="3"/>
      <c r="U20" s="3"/>
      <c r="V20" s="3"/>
      <c r="W20" s="3"/>
      <c r="X20" s="3"/>
      <c r="Y20" s="3"/>
      <c r="Z20" s="3"/>
      <c r="AA20" s="3"/>
      <c r="AB20" s="3"/>
      <c r="AC20" s="3"/>
      <c r="AD20" s="3"/>
      <c r="AE20" s="4"/>
      <c r="AF20" s="5"/>
      <c r="AG20" s="5"/>
      <c r="AH20" s="2"/>
      <c r="AI20" s="2"/>
      <c r="AJ20" s="2"/>
    </row>
    <row r="21" spans="1:36" x14ac:dyDescent="0.2">
      <c r="A21" s="126" t="s">
        <v>444</v>
      </c>
      <c r="B21" s="120"/>
      <c r="C21" s="122"/>
      <c r="D21" s="122"/>
      <c r="E21" s="122"/>
      <c r="F21" s="122"/>
      <c r="G21" s="122"/>
      <c r="H21" s="122"/>
      <c r="I21" s="122"/>
      <c r="J21" s="114">
        <v>1.4294530000000001</v>
      </c>
      <c r="K21" s="114">
        <v>1.1893267794471369</v>
      </c>
      <c r="L21" s="114">
        <v>1.2006666375050628</v>
      </c>
      <c r="M21" s="114">
        <v>1.2207485609036921</v>
      </c>
      <c r="N21" s="114">
        <v>1.2463510384873973</v>
      </c>
      <c r="O21" s="114">
        <v>1.2720971142923374</v>
      </c>
      <c r="P21" s="114">
        <v>1.3014728521711267</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22"/>
      <c r="D22" s="122"/>
      <c r="E22" s="122"/>
      <c r="F22" s="122"/>
      <c r="G22" s="122"/>
      <c r="H22" s="122"/>
      <c r="I22" s="122"/>
      <c r="J22" s="111">
        <v>1.4294530000000001</v>
      </c>
      <c r="K22" s="111">
        <v>1.3494159034183397</v>
      </c>
      <c r="L22" s="111">
        <v>1.3208568366793274</v>
      </c>
      <c r="M22" s="111">
        <v>1.2637387032013023</v>
      </c>
      <c r="N22" s="111">
        <v>1.1923410363537712</v>
      </c>
      <c r="O22" s="111">
        <v>1.1923410363537712</v>
      </c>
      <c r="P22" s="111">
        <v>1.1923410363537712</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22"/>
      <c r="D23" s="122"/>
      <c r="E23" s="122"/>
      <c r="F23" s="122"/>
      <c r="G23" s="122"/>
      <c r="H23" s="122"/>
      <c r="I23" s="122"/>
      <c r="J23" s="122"/>
      <c r="K23" s="111">
        <v>1.2160240000000002</v>
      </c>
      <c r="L23" s="111">
        <v>1.2711578042763159</v>
      </c>
      <c r="M23" s="111">
        <v>1.3103251315789475</v>
      </c>
      <c r="N23" s="111">
        <v>1.1999444819078946</v>
      </c>
      <c r="O23" s="111">
        <v>1.1999444819078946</v>
      </c>
      <c r="P23" s="111">
        <v>1.1999444819078946</v>
      </c>
      <c r="Q23" s="111">
        <v>1.1999444819078946</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22"/>
      <c r="D24" s="122"/>
      <c r="E24" s="122"/>
      <c r="F24" s="122"/>
      <c r="G24" s="122"/>
      <c r="H24" s="122"/>
      <c r="I24" s="122"/>
      <c r="J24" s="122"/>
      <c r="K24" s="111">
        <v>1.2160240000000002</v>
      </c>
      <c r="L24" s="111">
        <v>1.2704456710526317</v>
      </c>
      <c r="M24" s="111">
        <v>1.329552728618421</v>
      </c>
      <c r="N24" s="111">
        <v>1.2106264802631579</v>
      </c>
      <c r="O24" s="111">
        <v>1.2106264802631579</v>
      </c>
      <c r="P24" s="111">
        <v>1.2106264802631579</v>
      </c>
      <c r="Q24" s="111">
        <v>1.2106264802631579</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22"/>
      <c r="D25" s="122"/>
      <c r="E25" s="122"/>
      <c r="F25" s="122"/>
      <c r="G25" s="122"/>
      <c r="H25" s="122"/>
      <c r="I25" s="122"/>
      <c r="J25" s="122"/>
      <c r="L25" s="111">
        <v>1.239498</v>
      </c>
      <c r="M25" s="111">
        <v>1.2671980666666667</v>
      </c>
      <c r="N25" s="111">
        <v>1.2886759999999997</v>
      </c>
      <c r="O25" s="111">
        <v>1.1168525333333332</v>
      </c>
      <c r="P25" s="111">
        <v>1.0452594222222222</v>
      </c>
      <c r="Q25" s="111">
        <v>0.99514424444444427</v>
      </c>
      <c r="R25" s="111">
        <v>0.90923251111111092</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11"/>
      <c r="K26" s="111"/>
      <c r="L26" s="111"/>
      <c r="M26" s="111">
        <v>1.042484</v>
      </c>
      <c r="N26" s="111">
        <v>1.564209</v>
      </c>
      <c r="O26" s="111">
        <v>1.2352839999999998</v>
      </c>
      <c r="P26" s="111">
        <v>1.1522190000000001</v>
      </c>
      <c r="Q26" s="111">
        <v>1.0728579999999999</v>
      </c>
      <c r="R26" s="111">
        <v>1.16449</v>
      </c>
      <c r="S26" s="111">
        <v>0.96803000000000006</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11"/>
      <c r="K27" s="111"/>
      <c r="L27" s="111"/>
      <c r="M27" s="111">
        <v>1.042484</v>
      </c>
      <c r="N27" s="111">
        <v>1.4859980000000002</v>
      </c>
      <c r="O27" s="111">
        <v>1.312489</v>
      </c>
      <c r="P27" s="111">
        <v>1.1522190000000001</v>
      </c>
      <c r="Q27" s="111">
        <v>1.149491</v>
      </c>
      <c r="R27" s="111">
        <v>1.0092249999999998</v>
      </c>
      <c r="S27" s="111">
        <v>0.96803000000000006</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11"/>
      <c r="K28" s="111"/>
      <c r="L28" s="111"/>
      <c r="M28" s="111"/>
      <c r="N28" s="111">
        <v>1.4591800000000001</v>
      </c>
      <c r="O28" s="111">
        <v>1.482172</v>
      </c>
      <c r="P28" s="111">
        <v>1.3166710000000001</v>
      </c>
      <c r="Q28" s="111">
        <v>1.240731</v>
      </c>
      <c r="R28" s="111">
        <v>1.274451</v>
      </c>
      <c r="S28" s="111">
        <v>1.285954</v>
      </c>
      <c r="T28" s="111">
        <v>1.2975626218076362</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11"/>
      <c r="K29" s="111"/>
      <c r="L29" s="111"/>
      <c r="M29" s="111"/>
      <c r="N29" s="111">
        <v>1.4591800000000001</v>
      </c>
      <c r="O29" s="111">
        <v>1.3894169999999999</v>
      </c>
      <c r="P29" s="111">
        <v>1.2930629999999999</v>
      </c>
      <c r="Q29" s="111">
        <v>1.2780809999999998</v>
      </c>
      <c r="R29" s="111">
        <v>1.2603659999999999</v>
      </c>
      <c r="S29" s="111">
        <v>1.1618569999999999</v>
      </c>
      <c r="T29" s="111">
        <v>1.018794</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308"/>
      <c r="K30" s="308"/>
      <c r="L30" s="308"/>
      <c r="M30" s="308"/>
      <c r="N30" s="308"/>
      <c r="O30" s="308">
        <v>1.3894169999999999</v>
      </c>
      <c r="P30" s="308">
        <v>1.3894169999999999</v>
      </c>
      <c r="Q30" s="308">
        <v>1.4258029999999999</v>
      </c>
      <c r="R30" s="308">
        <v>1.36375</v>
      </c>
      <c r="S30" s="308">
        <v>1.349526</v>
      </c>
      <c r="T30" s="308">
        <v>1.243207</v>
      </c>
      <c r="U30" s="308">
        <v>1.243207</v>
      </c>
      <c r="V30" s="3"/>
      <c r="W30" s="3"/>
      <c r="X30" s="3"/>
      <c r="Y30" s="3"/>
      <c r="Z30" s="3"/>
      <c r="AA30" s="3"/>
      <c r="AB30" s="3"/>
      <c r="AC30" s="3"/>
      <c r="AD30" s="3"/>
      <c r="AE30" s="4"/>
      <c r="AF30" s="5"/>
      <c r="AG30" s="5"/>
      <c r="AH30" s="2"/>
      <c r="AI30" s="2"/>
      <c r="AJ30" s="2"/>
    </row>
    <row r="31" spans="1:36" x14ac:dyDescent="0.2">
      <c r="A31" s="126"/>
      <c r="B31" s="120"/>
      <c r="C31" s="111"/>
      <c r="D31" s="111"/>
      <c r="E31" s="111"/>
      <c r="F31" s="111"/>
      <c r="G31" s="111"/>
      <c r="H31" s="111"/>
      <c r="I31" s="111"/>
      <c r="J31" s="111"/>
      <c r="K31" s="111"/>
      <c r="L31" s="111"/>
      <c r="M31" s="111"/>
      <c r="N31" s="111"/>
      <c r="O31" s="111"/>
      <c r="P31" s="111"/>
      <c r="Q31" s="111"/>
      <c r="R31" s="111"/>
      <c r="S31" s="111"/>
      <c r="T31" s="3"/>
      <c r="U31" s="3"/>
      <c r="V31" s="3"/>
      <c r="W31" s="3"/>
      <c r="X31" s="3"/>
      <c r="Y31" s="3"/>
      <c r="Z31" s="3"/>
      <c r="AA31" s="3"/>
      <c r="AB31" s="3"/>
      <c r="AC31" s="3"/>
      <c r="AD31" s="3"/>
      <c r="AE31" s="4"/>
      <c r="AF31" s="5"/>
      <c r="AG31" s="5"/>
      <c r="AH31" s="2"/>
      <c r="AI31" s="2"/>
      <c r="AJ31" s="2"/>
    </row>
    <row r="32" spans="1:36" x14ac:dyDescent="0.2">
      <c r="A32" s="110" t="s">
        <v>287</v>
      </c>
      <c r="B32" s="120"/>
      <c r="C32" s="111"/>
      <c r="D32" s="111">
        <v>0.83484500000000006</v>
      </c>
      <c r="E32" s="111">
        <v>1.0835489999999999</v>
      </c>
      <c r="F32" s="111">
        <v>1.1124620000000001</v>
      </c>
      <c r="G32" s="111">
        <v>1.1342350000000001</v>
      </c>
      <c r="H32" s="111">
        <v>1.4268139999999998</v>
      </c>
      <c r="I32" s="111">
        <v>1.3158590000000001</v>
      </c>
      <c r="J32" s="111">
        <v>1.2802519999999999</v>
      </c>
      <c r="K32" s="111">
        <v>1.2989310000000001</v>
      </c>
      <c r="L32" s="111">
        <v>1.239498</v>
      </c>
      <c r="M32" s="111">
        <v>1.2886759999999999</v>
      </c>
      <c r="N32" s="111">
        <v>1.4591800000000001</v>
      </c>
      <c r="O32" s="308">
        <v>1.3894169999999999</v>
      </c>
      <c r="P32" s="111"/>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22"/>
      <c r="E33" s="122"/>
      <c r="F33" s="122"/>
      <c r="G33" s="122"/>
      <c r="H33" s="122"/>
      <c r="I33" s="122"/>
      <c r="J33" s="122"/>
      <c r="K33" s="111"/>
      <c r="L33" s="111"/>
      <c r="M33" s="112"/>
      <c r="N33" s="111"/>
      <c r="O33" s="112"/>
      <c r="P33" s="112"/>
      <c r="Q33" s="112"/>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7"/>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7"/>
      <c r="N36" s="3"/>
      <c r="O36" s="7"/>
      <c r="P36" s="7"/>
      <c r="Q36" s="7"/>
      <c r="R36" s="7"/>
      <c r="S36" s="7"/>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3"/>
      <c r="P37" s="7"/>
      <c r="Q37" s="3"/>
      <c r="R37" s="3"/>
      <c r="S37" s="3"/>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7"/>
      <c r="P38" s="3"/>
      <c r="Q38" s="7"/>
      <c r="R38" s="7"/>
      <c r="S38" s="7"/>
      <c r="T38" s="7"/>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7"/>
      <c r="S44" s="7"/>
      <c r="T44" s="3"/>
      <c r="U44" s="3"/>
      <c r="V44" s="7"/>
      <c r="W44" s="3"/>
      <c r="X44" s="3"/>
      <c r="Y44" s="3"/>
      <c r="Z44" s="3"/>
      <c r="AA44" s="3"/>
      <c r="AB44" s="3"/>
      <c r="AC44" s="3"/>
      <c r="AD44" s="8"/>
      <c r="AE44" s="9"/>
      <c r="AF44" s="10"/>
      <c r="AG44" s="10"/>
      <c r="AH44" s="2"/>
      <c r="AI44" s="2"/>
      <c r="AJ44" s="2"/>
    </row>
    <row r="45" spans="1:36" x14ac:dyDescent="0.2">
      <c r="A45" s="91"/>
      <c r="B45" s="4"/>
      <c r="C45" s="3"/>
      <c r="D45" s="3"/>
      <c r="E45" s="3"/>
      <c r="F45" s="3"/>
      <c r="G45" s="3"/>
      <c r="H45" s="3"/>
      <c r="I45" s="3"/>
      <c r="J45" s="3"/>
      <c r="K45" s="3"/>
      <c r="L45" s="3"/>
      <c r="M45" s="3"/>
      <c r="N45" s="3"/>
      <c r="O45" s="3"/>
      <c r="P45" s="3"/>
      <c r="Q45" s="3"/>
      <c r="R45" s="7"/>
      <c r="S45" s="7"/>
      <c r="T45" s="3"/>
      <c r="U45" s="3"/>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7"/>
      <c r="T46" s="7"/>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3"/>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7"/>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6"/>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3"/>
      <c r="U50" s="7"/>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6"/>
      <c r="U51" s="7"/>
      <c r="V51" s="7"/>
      <c r="W51" s="7"/>
      <c r="X51" s="7"/>
      <c r="Y51" s="3"/>
      <c r="Z51" s="3"/>
      <c r="AA51" s="6"/>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3"/>
      <c r="U52" s="3"/>
      <c r="V52" s="3"/>
      <c r="W52" s="7"/>
      <c r="X52" s="7"/>
      <c r="Y52" s="3"/>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7"/>
      <c r="V53" s="7"/>
      <c r="W53" s="7"/>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3"/>
      <c r="V54" s="7"/>
      <c r="W54" s="3"/>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6"/>
      <c r="W55" s="7"/>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7"/>
      <c r="X56" s="7"/>
      <c r="Y56" s="7"/>
      <c r="Z56" s="7"/>
      <c r="AA56" s="3"/>
      <c r="AB56" s="3"/>
      <c r="AC56" s="3"/>
      <c r="AD56" s="11"/>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6"/>
      <c r="X57" s="3"/>
      <c r="Y57" s="7"/>
      <c r="Z57" s="7"/>
      <c r="AA57" s="3"/>
      <c r="AB57" s="3"/>
      <c r="AC57" s="3"/>
      <c r="AD57" s="6"/>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7"/>
      <c r="Y58" s="7"/>
      <c r="Z58" s="7"/>
      <c r="AA58" s="7"/>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6"/>
      <c r="Y59" s="7"/>
      <c r="Z59" s="7"/>
      <c r="AA59" s="3"/>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7"/>
      <c r="Z60" s="7"/>
      <c r="AA60" s="3"/>
      <c r="AB60" s="7"/>
      <c r="AC60" s="7"/>
      <c r="AD60" s="7"/>
      <c r="AE60" s="7"/>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6"/>
      <c r="Z61" s="7"/>
      <c r="AA61" s="3"/>
      <c r="AB61" s="7"/>
      <c r="AC61" s="7"/>
      <c r="AD61" s="7"/>
      <c r="AE61" s="7"/>
      <c r="AF61" s="7"/>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3"/>
      <c r="Z62" s="7"/>
      <c r="AA62" s="3"/>
      <c r="AB62" s="7"/>
      <c r="AC62" s="7"/>
      <c r="AD62" s="7"/>
      <c r="AE62" s="7"/>
      <c r="AF62" s="7"/>
      <c r="AG62" s="5"/>
      <c r="AH62" s="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12"/>
      <c r="AC63" s="12"/>
      <c r="AD63" s="25"/>
      <c r="AE63" s="25"/>
      <c r="AF63" s="25"/>
      <c r="AG63" s="13"/>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25"/>
      <c r="AG64" s="25"/>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12"/>
      <c r="AG65" s="12"/>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25"/>
      <c r="AD66" s="25"/>
      <c r="AE66" s="12"/>
      <c r="AF66" s="12"/>
      <c r="AG66" s="12"/>
      <c r="AH66" s="12"/>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12"/>
      <c r="AD67" s="25"/>
      <c r="AE67" s="25"/>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25"/>
      <c r="Y68" s="25"/>
      <c r="Z68" s="12"/>
      <c r="AA68" s="12"/>
      <c r="AB68" s="13"/>
      <c r="AC68" s="12"/>
      <c r="AD68" s="12"/>
      <c r="AE68" s="12"/>
      <c r="AF68" s="12"/>
      <c r="AG68" s="12"/>
      <c r="AH68" s="12"/>
      <c r="AI68" s="1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25"/>
      <c r="Z69" s="12"/>
      <c r="AA69" s="12"/>
      <c r="AB69" s="12"/>
      <c r="AC69" s="12"/>
      <c r="AD69" s="12"/>
      <c r="AE69" s="12"/>
      <c r="AF69" s="12"/>
      <c r="AG69" s="12"/>
      <c r="AH69" s="15"/>
      <c r="AI69" s="15"/>
      <c r="AJ69" s="2"/>
    </row>
    <row r="70" spans="1:39" x14ac:dyDescent="0.2">
      <c r="A70" s="91"/>
      <c r="B70" s="2"/>
      <c r="C70" s="2"/>
      <c r="D70" s="2"/>
      <c r="E70" s="2"/>
      <c r="F70" s="2"/>
      <c r="G70" s="2"/>
      <c r="H70" s="2"/>
      <c r="I70" s="2"/>
      <c r="J70" s="2"/>
      <c r="K70" s="2"/>
      <c r="L70" s="2"/>
      <c r="M70" s="2"/>
      <c r="N70" s="2"/>
      <c r="O70" s="2"/>
      <c r="P70" s="2"/>
      <c r="Q70" s="2"/>
      <c r="R70" s="2"/>
      <c r="S70" s="2"/>
      <c r="T70" s="2"/>
      <c r="U70" s="2"/>
      <c r="V70" s="2"/>
      <c r="W70" s="2"/>
      <c r="X70" s="2"/>
      <c r="Y70" s="25"/>
      <c r="Z70" s="2"/>
      <c r="AA70" s="2"/>
      <c r="AB70" s="2"/>
      <c r="AC70" s="2"/>
      <c r="AD70" s="2"/>
      <c r="AE70" s="2"/>
      <c r="AF70" s="2"/>
      <c r="AG70" s="2"/>
      <c r="AH70" s="2"/>
      <c r="AI70" s="2"/>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v>914.00383284094994</v>
      </c>
      <c r="AH71" s="15">
        <v>1004.8584980331459</v>
      </c>
      <c r="AI71" s="15">
        <v>1058.746066071956</v>
      </c>
      <c r="AJ71" s="15">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AE73" s="22"/>
      <c r="AF73" s="22"/>
      <c r="AG73" s="22"/>
      <c r="AH73" s="22"/>
      <c r="AI73" s="22"/>
      <c r="AJ73" s="22"/>
      <c r="AK73" s="22"/>
    </row>
    <row r="74" spans="1:39" x14ac:dyDescent="0.2">
      <c r="A74" s="91"/>
    </row>
    <row r="75" spans="1:39" x14ac:dyDescent="0.2">
      <c r="A75" s="91"/>
    </row>
    <row r="76" spans="1:39" x14ac:dyDescent="0.2">
      <c r="A76" s="91"/>
    </row>
    <row r="77" spans="1:39" x14ac:dyDescent="0.2">
      <c r="A77" s="91"/>
      <c r="AG77" s="22"/>
      <c r="AH77" s="22"/>
      <c r="AI77" s="22"/>
      <c r="AJ77" s="22"/>
      <c r="AK77" s="22"/>
      <c r="AL77" s="22"/>
      <c r="AM77" s="22"/>
    </row>
    <row r="78" spans="1:39" x14ac:dyDescent="0.2">
      <c r="A78" s="92"/>
    </row>
    <row r="79" spans="1:39" x14ac:dyDescent="0.2">
      <c r="A79" s="93"/>
      <c r="AG79" s="22"/>
      <c r="AH79" s="22"/>
      <c r="AI79" s="22"/>
      <c r="AJ79" s="22"/>
      <c r="AK79" s="22"/>
      <c r="AL79" s="22"/>
      <c r="AM79" s="22"/>
    </row>
    <row r="80" spans="1:39" x14ac:dyDescent="0.2">
      <c r="A80" s="93"/>
    </row>
    <row r="81" spans="1:40" x14ac:dyDescent="0.2">
      <c r="A81" s="93"/>
      <c r="AH81" s="22"/>
      <c r="AI81" s="22"/>
      <c r="AJ81" s="22"/>
      <c r="AK81" s="22"/>
      <c r="AL81" s="22"/>
      <c r="AM81" s="22"/>
      <c r="AN81"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B00-000000000000}"/>
  </hyperlinks>
  <pageMargins left="0.75" right="0.75" top="1" bottom="1" header="0.5" footer="0.5"/>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2"/>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2" width="9.140625" style="1"/>
    <col min="3" max="3" width="9.140625" style="1" customWidth="1"/>
    <col min="4" max="51" width="9.140625" style="1"/>
    <col min="52" max="52" width="12" style="1" bestFit="1" customWidth="1"/>
    <col min="53" max="16384" width="9.140625" style="1"/>
  </cols>
  <sheetData>
    <row r="1" spans="1:36" s="88" customFormat="1" ht="40.5" customHeight="1" x14ac:dyDescent="0.3">
      <c r="A1" s="169" t="s">
        <v>156</v>
      </c>
      <c r="B1" s="170" t="s">
        <v>157</v>
      </c>
      <c r="C1" s="174"/>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v>0.5</v>
      </c>
      <c r="C5" s="111">
        <v>1</v>
      </c>
      <c r="D5" s="111">
        <v>0.9</v>
      </c>
      <c r="E5" s="111">
        <v>0.7</v>
      </c>
      <c r="F5" s="111">
        <v>0.6</v>
      </c>
      <c r="G5" s="111">
        <v>0.6</v>
      </c>
      <c r="H5" s="111">
        <v>0.6</v>
      </c>
      <c r="I5" s="111">
        <v>0.6</v>
      </c>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v>0.8</v>
      </c>
      <c r="D6" s="111">
        <v>1</v>
      </c>
      <c r="E6" s="111">
        <v>0.6</v>
      </c>
      <c r="F6" s="111">
        <v>0.6</v>
      </c>
      <c r="G6" s="111">
        <v>0.6</v>
      </c>
      <c r="H6" s="111">
        <v>0.6</v>
      </c>
      <c r="I6" s="111">
        <v>0.6</v>
      </c>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0.5</v>
      </c>
      <c r="D7" s="111">
        <v>0.5</v>
      </c>
      <c r="E7" s="111">
        <v>0.5</v>
      </c>
      <c r="F7" s="111">
        <v>0.5</v>
      </c>
      <c r="G7" s="111">
        <v>0.5</v>
      </c>
      <c r="H7" s="111">
        <v>0.5</v>
      </c>
      <c r="I7" s="111">
        <v>0.5</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0.4</v>
      </c>
      <c r="E8" s="111">
        <v>0.5</v>
      </c>
      <c r="F8" s="111">
        <v>0.6</v>
      </c>
      <c r="G8" s="111">
        <v>0.6</v>
      </c>
      <c r="H8" s="111">
        <v>0.6</v>
      </c>
      <c r="I8" s="111">
        <v>0.6</v>
      </c>
      <c r="J8" s="111">
        <v>0.6</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0.4</v>
      </c>
      <c r="E9" s="111">
        <v>0.5</v>
      </c>
      <c r="F9" s="111">
        <v>0.6</v>
      </c>
      <c r="G9" s="111">
        <v>0.6</v>
      </c>
      <c r="H9" s="111">
        <v>0.6</v>
      </c>
      <c r="I9" s="111">
        <v>0.6</v>
      </c>
      <c r="J9" s="111">
        <v>0.6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0.4</v>
      </c>
      <c r="F10" s="111">
        <v>0.5</v>
      </c>
      <c r="G10" s="111">
        <v>0.5</v>
      </c>
      <c r="H10" s="111">
        <v>0.6</v>
      </c>
      <c r="I10" s="111">
        <v>0.6</v>
      </c>
      <c r="J10" s="111">
        <v>0.6</v>
      </c>
      <c r="K10" s="111">
        <v>0.6</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0.4</v>
      </c>
      <c r="F11" s="111">
        <v>0.4</v>
      </c>
      <c r="G11" s="111">
        <v>0.5</v>
      </c>
      <c r="H11" s="111">
        <v>0.6</v>
      </c>
      <c r="I11" s="111">
        <v>0.6</v>
      </c>
      <c r="J11" s="111">
        <v>0.7</v>
      </c>
      <c r="K11" s="111">
        <v>0.7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0.4</v>
      </c>
      <c r="G12" s="111">
        <v>0.5</v>
      </c>
      <c r="H12" s="111">
        <v>0.5</v>
      </c>
      <c r="I12" s="111">
        <v>0.5</v>
      </c>
      <c r="J12" s="111">
        <v>0.6</v>
      </c>
      <c r="K12" s="111">
        <v>0.6</v>
      </c>
      <c r="L12" s="111">
        <v>0.6</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0.4</v>
      </c>
      <c r="G13" s="111">
        <v>0.5</v>
      </c>
      <c r="H13" s="111">
        <v>0.5</v>
      </c>
      <c r="I13" s="111">
        <v>0.5</v>
      </c>
      <c r="J13" s="111">
        <v>0.5</v>
      </c>
      <c r="K13" s="111">
        <v>0.5</v>
      </c>
      <c r="L13" s="111">
        <v>0.5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0.5</v>
      </c>
      <c r="H14" s="111">
        <v>0.5</v>
      </c>
      <c r="I14" s="111">
        <v>0.5</v>
      </c>
      <c r="J14" s="111">
        <v>0.5</v>
      </c>
      <c r="K14" s="111">
        <v>0.5</v>
      </c>
      <c r="L14" s="111">
        <v>0.6</v>
      </c>
      <c r="M14" s="111">
        <v>0.6</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0.5</v>
      </c>
      <c r="H15" s="111">
        <v>0.5</v>
      </c>
      <c r="I15" s="111">
        <v>0.5</v>
      </c>
      <c r="J15" s="111">
        <v>0.5</v>
      </c>
      <c r="K15" s="111">
        <v>0.5</v>
      </c>
      <c r="L15" s="111">
        <v>0.5</v>
      </c>
      <c r="M15" s="111">
        <v>0.5</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0.5</v>
      </c>
      <c r="I16" s="111">
        <v>0.5</v>
      </c>
      <c r="J16" s="111">
        <v>0.5</v>
      </c>
      <c r="K16" s="111">
        <v>0.5</v>
      </c>
      <c r="L16" s="111">
        <v>0.5</v>
      </c>
      <c r="M16" s="111">
        <v>0.5</v>
      </c>
      <c r="N16" s="111">
        <v>0.5</v>
      </c>
      <c r="O16" s="111"/>
      <c r="P16" s="111"/>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0.5</v>
      </c>
      <c r="I17" s="111">
        <v>0.5</v>
      </c>
      <c r="J17" s="111">
        <v>0.5</v>
      </c>
      <c r="K17" s="111">
        <v>0.5</v>
      </c>
      <c r="L17" s="111">
        <v>0.5</v>
      </c>
      <c r="M17" s="111">
        <v>0.5</v>
      </c>
      <c r="N17" s="111">
        <v>0.5</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0.5</v>
      </c>
      <c r="I18" s="111">
        <v>0.5</v>
      </c>
      <c r="J18" s="111">
        <v>0.5</v>
      </c>
      <c r="K18" s="111">
        <v>0.5</v>
      </c>
      <c r="L18" s="111">
        <v>0.5</v>
      </c>
      <c r="M18" s="111">
        <v>0.5</v>
      </c>
      <c r="N18" s="111">
        <v>0.5</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0.52707799999999994</v>
      </c>
      <c r="J19" s="111">
        <v>0.54317117993548825</v>
      </c>
      <c r="K19" s="111">
        <v>0.55017501457608542</v>
      </c>
      <c r="L19" s="111">
        <v>0.55812919901045988</v>
      </c>
      <c r="M19" s="111">
        <v>0.57102893574481539</v>
      </c>
      <c r="N19" s="111">
        <v>0.58253143362876425</v>
      </c>
      <c r="O19" s="111">
        <v>0.59734557580429704</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0.52707799999999994</v>
      </c>
      <c r="J20" s="111">
        <v>0.50729894176723211</v>
      </c>
      <c r="K20" s="111">
        <v>0.51595276556893466</v>
      </c>
      <c r="L20" s="111">
        <v>0.52285993223561222</v>
      </c>
      <c r="M20" s="111">
        <v>0.53552842580790772</v>
      </c>
      <c r="N20" s="111">
        <v>0.54782785562832959</v>
      </c>
      <c r="O20" s="111">
        <v>0.56099943476897274</v>
      </c>
      <c r="P20" s="111"/>
      <c r="Q20" s="111"/>
      <c r="R20" s="3"/>
      <c r="S20" s="3"/>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0.46963099999999997</v>
      </c>
      <c r="K21" s="114">
        <v>0.47639449231067921</v>
      </c>
      <c r="L21" s="114">
        <v>0.48093676447316419</v>
      </c>
      <c r="M21" s="114">
        <v>0.48898074184543799</v>
      </c>
      <c r="N21" s="114">
        <v>0.49923602199313183</v>
      </c>
      <c r="O21" s="114">
        <v>0.50954882157357029</v>
      </c>
      <c r="P21" s="114">
        <v>0.52131551175061541</v>
      </c>
      <c r="Q21" s="111"/>
      <c r="R21" s="3"/>
      <c r="S21" s="3"/>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0.46963099999999997</v>
      </c>
      <c r="K22" s="111">
        <v>0.54051948996201837</v>
      </c>
      <c r="L22" s="111">
        <v>0.52907992403689641</v>
      </c>
      <c r="M22" s="111">
        <v>0.50620079218665226</v>
      </c>
      <c r="N22" s="111">
        <v>0.47760187737384702</v>
      </c>
      <c r="O22" s="111">
        <v>0.47760187737384702</v>
      </c>
      <c r="P22" s="111">
        <v>0.47760187737384702</v>
      </c>
      <c r="Q22" s="111"/>
      <c r="R22" s="3"/>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0.427041</v>
      </c>
      <c r="L23" s="111">
        <v>0.51394495065789469</v>
      </c>
      <c r="M23" s="111">
        <v>0.52978078947368423</v>
      </c>
      <c r="N23" s="111">
        <v>0.48515251644736845</v>
      </c>
      <c r="O23" s="111">
        <v>0.48515251644736845</v>
      </c>
      <c r="P23" s="111">
        <v>0.48515251644736845</v>
      </c>
      <c r="Q23" s="111">
        <v>0.48515251644736845</v>
      </c>
      <c r="R23" s="3"/>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0.427041</v>
      </c>
      <c r="L24" s="111">
        <v>0.51365702631578947</v>
      </c>
      <c r="M24" s="111">
        <v>0.53755474671052628</v>
      </c>
      <c r="N24" s="111">
        <v>0.48947138157894732</v>
      </c>
      <c r="O24" s="111">
        <v>0.48947138157894732</v>
      </c>
      <c r="P24" s="111">
        <v>0.48947138157894732</v>
      </c>
      <c r="Q24" s="111">
        <v>0.48947138157894732</v>
      </c>
      <c r="R24" s="3"/>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0.44262000000000001</v>
      </c>
      <c r="M25" s="111">
        <v>0.50280193333333334</v>
      </c>
      <c r="N25" s="111">
        <v>0.511324</v>
      </c>
      <c r="O25" s="111">
        <v>0.44314746666666666</v>
      </c>
      <c r="P25" s="111">
        <v>0.41474057777777779</v>
      </c>
      <c r="Q25" s="111">
        <v>0.39485575555555558</v>
      </c>
      <c r="R25" s="111">
        <v>0.36076748888888893</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11"/>
      <c r="K26" s="111"/>
      <c r="L26" s="111"/>
      <c r="M26" s="111">
        <v>0.24330000000000002</v>
      </c>
      <c r="N26" s="111">
        <v>0.43579099999999998</v>
      </c>
      <c r="O26" s="111">
        <v>0.36471599999999998</v>
      </c>
      <c r="P26" s="111">
        <v>0.34778100000000001</v>
      </c>
      <c r="Q26" s="111">
        <v>0.32714199999999999</v>
      </c>
      <c r="R26" s="111">
        <v>0.33550999999999997</v>
      </c>
      <c r="S26" s="111">
        <v>0.33197000000000004</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11"/>
      <c r="K27" s="111"/>
      <c r="L27" s="111"/>
      <c r="M27" s="111">
        <v>0.24330000000000002</v>
      </c>
      <c r="N27" s="111">
        <v>0.41400200000000004</v>
      </c>
      <c r="O27" s="111">
        <v>0.38751100000000005</v>
      </c>
      <c r="P27" s="111">
        <v>0.34778100000000001</v>
      </c>
      <c r="Q27" s="111">
        <v>0.35050900000000001</v>
      </c>
      <c r="R27" s="111">
        <v>0.29077499999999995</v>
      </c>
      <c r="S27" s="111">
        <v>0.33197000000000004</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11"/>
      <c r="K28" s="111"/>
      <c r="L28" s="111"/>
      <c r="M28" s="111"/>
      <c r="N28" s="111">
        <v>0.41031100000000004</v>
      </c>
      <c r="O28" s="111">
        <v>0.40099199999999996</v>
      </c>
      <c r="P28" s="111">
        <v>0.38422300000000004</v>
      </c>
      <c r="Q28" s="111">
        <v>0.353688</v>
      </c>
      <c r="R28" s="111">
        <v>0.34890099999999996</v>
      </c>
      <c r="S28" s="111">
        <v>0.36331000000000002</v>
      </c>
      <c r="T28" s="111">
        <v>0.37831520555389497</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11"/>
      <c r="K29" s="111"/>
      <c r="L29" s="111"/>
      <c r="M29" s="111"/>
      <c r="N29" s="111">
        <v>0.41031100000000004</v>
      </c>
      <c r="O29" s="111">
        <v>0.46282899999999999</v>
      </c>
      <c r="P29" s="111">
        <v>0.43073199999999995</v>
      </c>
      <c r="Q29" s="111">
        <v>0.42574099999999998</v>
      </c>
      <c r="R29" s="111">
        <v>0.41983999999999999</v>
      </c>
      <c r="S29" s="111">
        <v>0.38702600000000004</v>
      </c>
      <c r="T29" s="111">
        <v>0.33937</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308"/>
      <c r="K30" s="308"/>
      <c r="L30" s="308"/>
      <c r="M30" s="308"/>
      <c r="N30" s="308"/>
      <c r="O30" s="308">
        <v>0.46282899999999999</v>
      </c>
      <c r="P30" s="308">
        <v>0.39408599999999999</v>
      </c>
      <c r="Q30" s="308">
        <v>0.392291</v>
      </c>
      <c r="R30" s="308">
        <v>0.39291899999999996</v>
      </c>
      <c r="S30" s="308">
        <v>0.392428</v>
      </c>
      <c r="T30" s="308">
        <v>0.37181000000000003</v>
      </c>
      <c r="U30" s="308">
        <v>0.37181000000000003</v>
      </c>
      <c r="V30" s="3"/>
      <c r="W30" s="3"/>
      <c r="X30" s="3"/>
      <c r="Y30" s="3"/>
      <c r="Z30" s="3"/>
      <c r="AA30" s="3"/>
      <c r="AB30" s="3"/>
      <c r="AC30" s="3"/>
      <c r="AD30" s="3"/>
      <c r="AE30" s="4"/>
      <c r="AF30" s="5"/>
      <c r="AG30" s="5"/>
      <c r="AH30" s="2"/>
      <c r="AI30" s="2"/>
      <c r="AJ30" s="2"/>
    </row>
    <row r="31" spans="1:36" x14ac:dyDescent="0.2">
      <c r="A31" s="126"/>
      <c r="B31" s="120"/>
      <c r="C31" s="111"/>
      <c r="D31" s="111"/>
      <c r="E31" s="111"/>
      <c r="F31" s="111"/>
      <c r="G31" s="111"/>
      <c r="H31" s="111"/>
      <c r="I31" s="111"/>
      <c r="J31" s="111"/>
      <c r="K31" s="111"/>
      <c r="L31" s="111"/>
      <c r="M31" s="111"/>
      <c r="N31" s="111"/>
      <c r="O31" s="111"/>
      <c r="P31" s="111"/>
      <c r="Q31" s="111"/>
      <c r="R31" s="111"/>
      <c r="S31" s="111"/>
      <c r="T31" s="3"/>
      <c r="U31" s="3"/>
      <c r="V31" s="3"/>
      <c r="W31" s="3"/>
      <c r="X31" s="3"/>
      <c r="Y31" s="3"/>
      <c r="Z31" s="3"/>
      <c r="AA31" s="3"/>
      <c r="AB31" s="3"/>
      <c r="AC31" s="3"/>
      <c r="AD31" s="3"/>
      <c r="AE31" s="4"/>
      <c r="AF31" s="5"/>
      <c r="AG31" s="5"/>
      <c r="AH31" s="2"/>
      <c r="AI31" s="2"/>
      <c r="AJ31" s="2"/>
    </row>
    <row r="32" spans="1:36" x14ac:dyDescent="0.2">
      <c r="A32" s="110" t="s">
        <v>287</v>
      </c>
      <c r="B32" s="132"/>
      <c r="C32" s="111"/>
      <c r="D32" s="111">
        <v>0.35840999999999995</v>
      </c>
      <c r="E32" s="111">
        <v>0.40444600000000003</v>
      </c>
      <c r="F32" s="111">
        <v>0.40675099999999997</v>
      </c>
      <c r="G32" s="111">
        <v>0.49371100000000001</v>
      </c>
      <c r="H32" s="111">
        <v>0.50273800000000002</v>
      </c>
      <c r="I32" s="111">
        <v>0.52707799999999994</v>
      </c>
      <c r="J32" s="111">
        <v>0.54619399999999996</v>
      </c>
      <c r="K32" s="111">
        <v>0.52517400000000003</v>
      </c>
      <c r="L32" s="111">
        <v>0.44262000000000001</v>
      </c>
      <c r="M32" s="111">
        <v>0.511324</v>
      </c>
      <c r="N32" s="111">
        <v>0.41031100000000004</v>
      </c>
      <c r="O32" s="308">
        <v>0.46282899999999999</v>
      </c>
      <c r="P32" s="111"/>
      <c r="Q32" s="111"/>
      <c r="R32" s="3"/>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2"/>
      <c r="N33" s="111"/>
      <c r="O33" s="112"/>
      <c r="P33" s="112"/>
      <c r="Q33" s="112"/>
      <c r="R33" s="3"/>
      <c r="S33" s="3"/>
      <c r="T33" s="3"/>
      <c r="U33" s="3"/>
      <c r="V33" s="3"/>
      <c r="W33" s="3"/>
      <c r="X33" s="3"/>
      <c r="Y33" s="3"/>
      <c r="Z33" s="3"/>
      <c r="AA33" s="3"/>
      <c r="AB33" s="3"/>
      <c r="AC33" s="3"/>
      <c r="AD33" s="3"/>
      <c r="AE33" s="4"/>
      <c r="AF33" s="5"/>
      <c r="AG33" s="5"/>
      <c r="AH33" s="2"/>
      <c r="AI33" s="2"/>
      <c r="AJ33" s="2"/>
    </row>
    <row r="34" spans="1:36" x14ac:dyDescent="0.2">
      <c r="A34" s="91"/>
      <c r="B34" s="4"/>
      <c r="C34" s="3"/>
      <c r="D34" s="3"/>
      <c r="E34" s="3"/>
      <c r="F34" s="3"/>
      <c r="G34" s="3"/>
      <c r="H34" s="3"/>
      <c r="I34" s="3"/>
      <c r="J34" s="3"/>
      <c r="K34" s="3"/>
      <c r="L34" s="3"/>
      <c r="M34" s="7"/>
      <c r="N34" s="3"/>
      <c r="O34" s="7"/>
      <c r="P34" s="3"/>
      <c r="Q34" s="3"/>
      <c r="R34" s="3"/>
      <c r="S34" s="3"/>
      <c r="T34" s="3"/>
      <c r="U34" s="3"/>
      <c r="V34" s="3"/>
      <c r="W34" s="3"/>
      <c r="X34" s="3"/>
      <c r="Y34" s="3"/>
      <c r="Z34" s="3"/>
      <c r="AA34" s="3"/>
      <c r="AB34" s="3"/>
      <c r="AC34" s="3"/>
      <c r="AD34" s="3"/>
      <c r="AE34" s="4"/>
      <c r="AF34" s="5"/>
      <c r="AG34" s="5"/>
      <c r="AH34" s="2"/>
      <c r="AI34" s="2"/>
      <c r="AJ34" s="2"/>
    </row>
    <row r="35" spans="1:36" x14ac:dyDescent="0.2">
      <c r="A35" s="91"/>
      <c r="B35" s="4"/>
      <c r="C35" s="3"/>
      <c r="D35" s="3"/>
      <c r="E35" s="3"/>
      <c r="F35" s="3"/>
      <c r="G35" s="3"/>
      <c r="H35" s="3"/>
      <c r="I35" s="3"/>
      <c r="J35" s="3"/>
      <c r="K35" s="3"/>
      <c r="L35" s="3"/>
      <c r="M35" s="3"/>
      <c r="N35" s="7"/>
      <c r="O35" s="7"/>
      <c r="P35" s="3"/>
      <c r="Q35" s="3"/>
      <c r="R35" s="3"/>
      <c r="S35" s="3"/>
      <c r="T35" s="3"/>
      <c r="U35" s="3"/>
      <c r="V35" s="3"/>
      <c r="W35" s="3"/>
      <c r="X35" s="3"/>
      <c r="Y35" s="3"/>
      <c r="Z35" s="3"/>
      <c r="AA35" s="3"/>
      <c r="AB35" s="3"/>
      <c r="AC35" s="3"/>
      <c r="AD35" s="3"/>
      <c r="AE35" s="4"/>
      <c r="AF35" s="5"/>
      <c r="AG35" s="5"/>
      <c r="AH35" s="2"/>
      <c r="AI35" s="2"/>
      <c r="AJ35" s="2"/>
    </row>
    <row r="36" spans="1:36" x14ac:dyDescent="0.2">
      <c r="A36" s="91"/>
      <c r="B36" s="4"/>
      <c r="C36" s="3"/>
      <c r="D36" s="3"/>
      <c r="E36" s="3"/>
      <c r="F36" s="3"/>
      <c r="G36" s="3"/>
      <c r="H36" s="3"/>
      <c r="I36" s="3"/>
      <c r="J36" s="3"/>
      <c r="K36" s="3"/>
      <c r="L36" s="3"/>
      <c r="M36" s="7"/>
      <c r="N36" s="3"/>
      <c r="O36" s="7"/>
      <c r="P36" s="7"/>
      <c r="Q36" s="7"/>
      <c r="R36" s="7"/>
      <c r="S36" s="7"/>
      <c r="T36" s="3"/>
      <c r="U36" s="3"/>
      <c r="V36" s="3"/>
      <c r="W36" s="3"/>
      <c r="X36" s="3"/>
      <c r="Y36" s="3"/>
      <c r="Z36" s="3"/>
      <c r="AA36" s="3"/>
      <c r="AB36" s="3"/>
      <c r="AC36" s="3"/>
      <c r="AD36" s="3"/>
      <c r="AE36" s="4"/>
      <c r="AF36" s="5"/>
      <c r="AG36" s="5"/>
      <c r="AH36" s="2"/>
      <c r="AI36" s="2"/>
      <c r="AJ36" s="2"/>
    </row>
    <row r="37" spans="1:36" x14ac:dyDescent="0.2">
      <c r="A37" s="91"/>
      <c r="B37" s="3"/>
      <c r="C37" s="3"/>
      <c r="D37" s="3"/>
      <c r="E37" s="3"/>
      <c r="F37" s="3"/>
      <c r="G37" s="3"/>
      <c r="H37" s="3"/>
      <c r="I37" s="3"/>
      <c r="J37" s="3"/>
      <c r="K37" s="3"/>
      <c r="L37" s="3"/>
      <c r="M37" s="3"/>
      <c r="N37" s="3"/>
      <c r="O37" s="3"/>
      <c r="P37" s="7"/>
      <c r="Q37" s="3"/>
      <c r="R37" s="3"/>
      <c r="S37" s="3"/>
      <c r="T37" s="3"/>
      <c r="U37" s="3"/>
      <c r="V37" s="3"/>
      <c r="W37" s="3"/>
      <c r="X37" s="3"/>
      <c r="Y37" s="3"/>
      <c r="Z37" s="3"/>
      <c r="AA37" s="3"/>
      <c r="AB37" s="3"/>
      <c r="AC37" s="3"/>
      <c r="AD37" s="3"/>
      <c r="AE37" s="4"/>
      <c r="AF37" s="5"/>
      <c r="AG37" s="5"/>
      <c r="AH37" s="2"/>
      <c r="AI37" s="2"/>
      <c r="AJ37" s="2"/>
    </row>
    <row r="38" spans="1:36" x14ac:dyDescent="0.2">
      <c r="A38" s="91"/>
      <c r="B38" s="3"/>
      <c r="C38" s="3"/>
      <c r="D38" s="3"/>
      <c r="E38" s="3"/>
      <c r="F38" s="3"/>
      <c r="G38" s="3"/>
      <c r="H38" s="3"/>
      <c r="I38" s="3"/>
      <c r="J38" s="3"/>
      <c r="K38" s="3"/>
      <c r="L38" s="3"/>
      <c r="M38" s="3"/>
      <c r="N38" s="3"/>
      <c r="O38" s="7"/>
      <c r="P38" s="3"/>
      <c r="Q38" s="7"/>
      <c r="R38" s="7"/>
      <c r="S38" s="7"/>
      <c r="T38" s="7"/>
      <c r="U38" s="3"/>
      <c r="V38" s="3"/>
      <c r="W38" s="3"/>
      <c r="X38" s="3"/>
      <c r="Y38" s="3"/>
      <c r="Z38" s="3"/>
      <c r="AA38" s="3"/>
      <c r="AB38" s="3"/>
      <c r="AC38" s="3"/>
      <c r="AD38" s="3"/>
      <c r="AE38" s="4"/>
      <c r="AF38" s="5"/>
      <c r="AG38" s="5"/>
      <c r="AH38" s="2"/>
      <c r="AI38" s="2"/>
      <c r="AJ38" s="2"/>
    </row>
    <row r="39" spans="1:36" x14ac:dyDescent="0.2">
      <c r="A39" s="91"/>
      <c r="B39" s="4"/>
      <c r="C39" s="3"/>
      <c r="D39" s="3"/>
      <c r="E39" s="3"/>
      <c r="F39" s="3"/>
      <c r="G39" s="3"/>
      <c r="H39" s="3"/>
      <c r="I39" s="3"/>
      <c r="J39" s="3"/>
      <c r="K39" s="3"/>
      <c r="L39" s="3"/>
      <c r="M39" s="3"/>
      <c r="N39" s="3"/>
      <c r="O39" s="3"/>
      <c r="P39" s="3"/>
      <c r="Q39" s="7"/>
      <c r="R39" s="3"/>
      <c r="S39" s="3"/>
      <c r="T39" s="3"/>
      <c r="U39" s="3"/>
      <c r="V39" s="3"/>
      <c r="W39" s="3"/>
      <c r="X39" s="3"/>
      <c r="Y39" s="3"/>
      <c r="Z39" s="3"/>
      <c r="AA39" s="3"/>
      <c r="AB39" s="3"/>
      <c r="AC39" s="3"/>
      <c r="AD39" s="3"/>
      <c r="AE39" s="4"/>
      <c r="AF39" s="5"/>
      <c r="AG39" s="5"/>
      <c r="AH39" s="2"/>
      <c r="AI39" s="2"/>
      <c r="AJ39" s="2"/>
    </row>
    <row r="40" spans="1:36" x14ac:dyDescent="0.2">
      <c r="A40" s="91"/>
      <c r="B40" s="4"/>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4"/>
      <c r="AF40" s="5"/>
      <c r="AG40" s="5"/>
      <c r="AH40" s="2"/>
      <c r="AI40" s="2"/>
      <c r="AJ40" s="2"/>
    </row>
    <row r="41" spans="1:36" x14ac:dyDescent="0.2">
      <c r="A41" s="91"/>
      <c r="B41" s="4"/>
      <c r="C41" s="3"/>
      <c r="D41" s="3"/>
      <c r="E41" s="3"/>
      <c r="F41" s="3"/>
      <c r="G41" s="3"/>
      <c r="H41" s="3"/>
      <c r="I41" s="3"/>
      <c r="J41" s="3"/>
      <c r="K41" s="3"/>
      <c r="L41" s="3"/>
      <c r="M41" s="3"/>
      <c r="N41" s="3"/>
      <c r="O41" s="3"/>
      <c r="P41" s="3"/>
      <c r="Q41" s="7"/>
      <c r="R41" s="3"/>
      <c r="S41" s="7"/>
      <c r="T41" s="3"/>
      <c r="U41" s="3"/>
      <c r="V41" s="3"/>
      <c r="W41" s="3"/>
      <c r="X41" s="3"/>
      <c r="Y41" s="3"/>
      <c r="Z41" s="3"/>
      <c r="AA41" s="3"/>
      <c r="AB41" s="3"/>
      <c r="AC41" s="3"/>
      <c r="AD41" s="3"/>
      <c r="AE41" s="4"/>
      <c r="AF41" s="5"/>
      <c r="AG41" s="5"/>
      <c r="AH41" s="2"/>
      <c r="AI41" s="2"/>
      <c r="AJ41" s="2"/>
    </row>
    <row r="42" spans="1:36" x14ac:dyDescent="0.2">
      <c r="A42" s="91"/>
      <c r="B42" s="4"/>
      <c r="C42" s="3"/>
      <c r="D42" s="3"/>
      <c r="E42" s="3"/>
      <c r="F42" s="3"/>
      <c r="G42" s="3"/>
      <c r="H42" s="3"/>
      <c r="I42" s="3"/>
      <c r="J42" s="3"/>
      <c r="K42" s="3"/>
      <c r="L42" s="3"/>
      <c r="M42" s="3"/>
      <c r="N42" s="3"/>
      <c r="O42" s="3"/>
      <c r="P42" s="3"/>
      <c r="Q42" s="3"/>
      <c r="R42" s="3"/>
      <c r="S42" s="7"/>
      <c r="T42" s="3"/>
      <c r="U42" s="3"/>
      <c r="V42" s="3"/>
      <c r="W42" s="3"/>
      <c r="X42" s="3"/>
      <c r="Y42" s="3"/>
      <c r="Z42" s="3"/>
      <c r="AA42" s="3"/>
      <c r="AB42" s="3"/>
      <c r="AC42" s="3"/>
      <c r="AD42" s="3"/>
      <c r="AE42" s="4"/>
      <c r="AF42" s="5"/>
      <c r="AG42" s="5"/>
      <c r="AH42" s="2"/>
      <c r="AI42" s="2"/>
      <c r="AJ42" s="2"/>
    </row>
    <row r="43" spans="1:36" x14ac:dyDescent="0.2">
      <c r="A43" s="91"/>
      <c r="B43" s="4"/>
      <c r="C43" s="3"/>
      <c r="D43" s="3"/>
      <c r="E43" s="3"/>
      <c r="F43" s="3"/>
      <c r="G43" s="3"/>
      <c r="H43" s="3"/>
      <c r="I43" s="3"/>
      <c r="J43" s="3"/>
      <c r="K43" s="3"/>
      <c r="L43" s="3"/>
      <c r="M43" s="3"/>
      <c r="N43" s="3"/>
      <c r="O43" s="3"/>
      <c r="P43" s="3"/>
      <c r="Q43" s="3"/>
      <c r="R43" s="7"/>
      <c r="S43" s="3"/>
      <c r="T43" s="3"/>
      <c r="U43" s="3"/>
      <c r="V43" s="3"/>
      <c r="W43" s="3"/>
      <c r="X43" s="3"/>
      <c r="Y43" s="3"/>
      <c r="Z43" s="3"/>
      <c r="AA43" s="3"/>
      <c r="AB43" s="3"/>
      <c r="AC43" s="3"/>
      <c r="AD43" s="3"/>
      <c r="AE43" s="4"/>
      <c r="AF43" s="5"/>
      <c r="AG43" s="5"/>
      <c r="AH43" s="2"/>
      <c r="AI43" s="2"/>
      <c r="AJ43" s="2"/>
    </row>
    <row r="44" spans="1:36" x14ac:dyDescent="0.2">
      <c r="A44" s="91"/>
      <c r="B44" s="4"/>
      <c r="C44" s="3"/>
      <c r="D44" s="3"/>
      <c r="E44" s="3"/>
      <c r="F44" s="3"/>
      <c r="G44" s="3"/>
      <c r="H44" s="3"/>
      <c r="I44" s="3"/>
      <c r="J44" s="3"/>
      <c r="K44" s="3"/>
      <c r="L44" s="3"/>
      <c r="M44" s="3"/>
      <c r="N44" s="3"/>
      <c r="O44" s="3"/>
      <c r="P44" s="3"/>
      <c r="Q44" s="7"/>
      <c r="R44" s="7"/>
      <c r="S44" s="7"/>
      <c r="T44" s="3"/>
      <c r="U44" s="3"/>
      <c r="V44" s="7"/>
      <c r="W44" s="3"/>
      <c r="X44" s="3"/>
      <c r="Y44" s="3"/>
      <c r="Z44" s="3"/>
      <c r="AA44" s="3"/>
      <c r="AB44" s="3"/>
      <c r="AC44" s="3"/>
      <c r="AD44" s="8"/>
      <c r="AE44" s="9"/>
      <c r="AF44" s="10"/>
      <c r="AG44" s="10"/>
      <c r="AH44" s="2"/>
      <c r="AI44" s="2"/>
      <c r="AJ44" s="2"/>
    </row>
    <row r="45" spans="1:36" x14ac:dyDescent="0.2">
      <c r="A45" s="91"/>
      <c r="B45" s="4"/>
      <c r="C45" s="3"/>
      <c r="D45" s="3"/>
      <c r="E45" s="3"/>
      <c r="F45" s="3"/>
      <c r="G45" s="3"/>
      <c r="H45" s="3"/>
      <c r="I45" s="3"/>
      <c r="J45" s="3"/>
      <c r="K45" s="3"/>
      <c r="L45" s="3"/>
      <c r="M45" s="3"/>
      <c r="N45" s="3"/>
      <c r="O45" s="3"/>
      <c r="P45" s="3"/>
      <c r="Q45" s="3"/>
      <c r="R45" s="7"/>
      <c r="S45" s="7"/>
      <c r="T45" s="3"/>
      <c r="U45" s="3"/>
      <c r="V45" s="7"/>
      <c r="W45" s="3"/>
      <c r="X45" s="3"/>
      <c r="Y45" s="3"/>
      <c r="Z45" s="3"/>
      <c r="AA45" s="3"/>
      <c r="AB45" s="3"/>
      <c r="AC45" s="3"/>
      <c r="AD45" s="8"/>
      <c r="AE45" s="9"/>
      <c r="AF45" s="10"/>
      <c r="AG45" s="10"/>
      <c r="AH45" s="2"/>
      <c r="AI45" s="2"/>
      <c r="AJ45" s="2"/>
    </row>
    <row r="46" spans="1:36" x14ac:dyDescent="0.2">
      <c r="A46" s="91"/>
      <c r="B46" s="3"/>
      <c r="C46" s="3"/>
      <c r="D46" s="3"/>
      <c r="E46" s="3"/>
      <c r="F46" s="3"/>
      <c r="G46" s="3"/>
      <c r="H46" s="3"/>
      <c r="I46" s="3"/>
      <c r="J46" s="3"/>
      <c r="K46" s="3"/>
      <c r="L46" s="3"/>
      <c r="M46" s="3"/>
      <c r="N46" s="3"/>
      <c r="O46" s="3"/>
      <c r="P46" s="3"/>
      <c r="Q46" s="3"/>
      <c r="R46" s="7"/>
      <c r="S46" s="7"/>
      <c r="T46" s="7"/>
      <c r="U46" s="3"/>
      <c r="V46" s="3"/>
      <c r="W46" s="3"/>
      <c r="X46" s="3"/>
      <c r="Y46" s="3"/>
      <c r="Z46" s="3"/>
      <c r="AA46" s="3"/>
      <c r="AB46" s="3"/>
      <c r="AC46" s="3"/>
      <c r="AD46" s="8"/>
      <c r="AE46" s="9"/>
      <c r="AF46" s="10"/>
      <c r="AG46" s="10"/>
      <c r="AH46" s="2"/>
      <c r="AI46" s="2"/>
      <c r="AJ46" s="2"/>
    </row>
    <row r="47" spans="1:36" x14ac:dyDescent="0.2">
      <c r="A47" s="91"/>
      <c r="B47" s="3"/>
      <c r="C47" s="3"/>
      <c r="D47" s="3"/>
      <c r="E47" s="3"/>
      <c r="F47" s="3"/>
      <c r="G47" s="3"/>
      <c r="H47" s="3"/>
      <c r="I47" s="3"/>
      <c r="J47" s="3"/>
      <c r="K47" s="3"/>
      <c r="L47" s="3"/>
      <c r="M47" s="3"/>
      <c r="N47" s="3"/>
      <c r="O47" s="3"/>
      <c r="P47" s="3"/>
      <c r="Q47" s="3"/>
      <c r="R47" s="7"/>
      <c r="S47" s="3"/>
      <c r="T47" s="3"/>
      <c r="U47" s="3"/>
      <c r="V47" s="3"/>
      <c r="W47" s="3"/>
      <c r="X47" s="3"/>
      <c r="Y47" s="3"/>
      <c r="Z47" s="3"/>
      <c r="AA47" s="3"/>
      <c r="AB47" s="3"/>
      <c r="AC47" s="3"/>
      <c r="AD47" s="8"/>
      <c r="AE47" s="9"/>
      <c r="AF47" s="10"/>
      <c r="AG47" s="10"/>
      <c r="AH47" s="2"/>
      <c r="AI47" s="2"/>
      <c r="AJ47" s="2"/>
    </row>
    <row r="48" spans="1:36" x14ac:dyDescent="0.2">
      <c r="A48" s="91"/>
      <c r="B48" s="3"/>
      <c r="C48" s="3"/>
      <c r="D48" s="3"/>
      <c r="E48" s="3"/>
      <c r="F48" s="3"/>
      <c r="G48" s="3"/>
      <c r="H48" s="3"/>
      <c r="I48" s="3"/>
      <c r="J48" s="3"/>
      <c r="K48" s="3"/>
      <c r="L48" s="3"/>
      <c r="M48" s="3"/>
      <c r="N48" s="3"/>
      <c r="O48" s="3"/>
      <c r="P48" s="3"/>
      <c r="Q48" s="3"/>
      <c r="R48" s="3"/>
      <c r="S48" s="7"/>
      <c r="T48" s="3"/>
      <c r="U48" s="3"/>
      <c r="V48" s="3"/>
      <c r="W48" s="3"/>
      <c r="X48" s="3"/>
      <c r="Y48" s="3"/>
      <c r="Z48" s="3"/>
      <c r="AA48" s="3"/>
      <c r="AB48" s="3"/>
      <c r="AC48" s="3"/>
      <c r="AD48" s="8"/>
      <c r="AE48" s="9"/>
      <c r="AF48" s="10"/>
      <c r="AG48" s="10"/>
      <c r="AH48" s="2"/>
      <c r="AI48" s="2"/>
      <c r="AJ48" s="2"/>
    </row>
    <row r="49" spans="1:36" x14ac:dyDescent="0.2">
      <c r="A49" s="91"/>
      <c r="B49" s="3"/>
      <c r="C49" s="3"/>
      <c r="D49" s="3"/>
      <c r="E49" s="3"/>
      <c r="F49" s="3"/>
      <c r="G49" s="3"/>
      <c r="H49" s="3"/>
      <c r="I49" s="3"/>
      <c r="J49" s="3"/>
      <c r="K49" s="3"/>
      <c r="L49" s="3"/>
      <c r="M49" s="3"/>
      <c r="N49" s="3"/>
      <c r="O49" s="3"/>
      <c r="P49" s="3"/>
      <c r="Q49" s="3"/>
      <c r="R49" s="3"/>
      <c r="S49" s="6"/>
      <c r="T49" s="3"/>
      <c r="U49" s="3"/>
      <c r="V49" s="3"/>
      <c r="W49" s="3"/>
      <c r="X49" s="3"/>
      <c r="Y49" s="3"/>
      <c r="Z49" s="3"/>
      <c r="AA49" s="3"/>
      <c r="AB49" s="3"/>
      <c r="AC49" s="3"/>
      <c r="AD49" s="8"/>
      <c r="AE49" s="9"/>
      <c r="AF49" s="10"/>
      <c r="AG49" s="10"/>
      <c r="AH49" s="2"/>
      <c r="AI49" s="2"/>
      <c r="AJ49" s="2"/>
    </row>
    <row r="50" spans="1:36" x14ac:dyDescent="0.2">
      <c r="A50" s="91"/>
      <c r="B50" s="3"/>
      <c r="C50" s="3"/>
      <c r="D50" s="3"/>
      <c r="E50" s="3"/>
      <c r="F50" s="3"/>
      <c r="G50" s="3"/>
      <c r="H50" s="3"/>
      <c r="I50" s="3"/>
      <c r="J50" s="3"/>
      <c r="K50" s="3"/>
      <c r="L50" s="3"/>
      <c r="M50" s="3"/>
      <c r="N50" s="3"/>
      <c r="O50" s="3"/>
      <c r="P50" s="3"/>
      <c r="Q50" s="3"/>
      <c r="R50" s="3"/>
      <c r="S50" s="3"/>
      <c r="T50" s="3"/>
      <c r="U50" s="7"/>
      <c r="V50" s="7"/>
      <c r="W50" s="3"/>
      <c r="X50" s="3"/>
      <c r="Y50" s="3"/>
      <c r="Z50" s="3"/>
      <c r="AA50" s="3"/>
      <c r="AB50" s="3"/>
      <c r="AC50" s="3"/>
      <c r="AD50" s="8"/>
      <c r="AE50" s="9"/>
      <c r="AF50" s="10"/>
      <c r="AG50" s="10"/>
      <c r="AH50" s="2"/>
      <c r="AI50" s="2"/>
      <c r="AJ50" s="2"/>
    </row>
    <row r="51" spans="1:36" x14ac:dyDescent="0.2">
      <c r="A51" s="91"/>
      <c r="B51" s="3"/>
      <c r="C51" s="3"/>
      <c r="D51" s="3"/>
      <c r="E51" s="3"/>
      <c r="F51" s="3"/>
      <c r="G51" s="3"/>
      <c r="H51" s="3"/>
      <c r="I51" s="3"/>
      <c r="J51" s="3"/>
      <c r="K51" s="3"/>
      <c r="L51" s="3"/>
      <c r="M51" s="3"/>
      <c r="N51" s="3"/>
      <c r="O51" s="3"/>
      <c r="P51" s="3"/>
      <c r="Q51" s="3"/>
      <c r="R51" s="3"/>
      <c r="S51" s="3"/>
      <c r="T51" s="6"/>
      <c r="U51" s="7"/>
      <c r="V51" s="7"/>
      <c r="W51" s="7"/>
      <c r="X51" s="7"/>
      <c r="Y51" s="3"/>
      <c r="Z51" s="3"/>
      <c r="AA51" s="6"/>
      <c r="AB51" s="3"/>
      <c r="AC51" s="3"/>
      <c r="AD51" s="8"/>
      <c r="AE51" s="9"/>
      <c r="AF51" s="10"/>
      <c r="AG51" s="10"/>
      <c r="AH51" s="2"/>
      <c r="AI51" s="2"/>
      <c r="AJ51" s="2"/>
    </row>
    <row r="52" spans="1:36" x14ac:dyDescent="0.2">
      <c r="A52" s="91"/>
      <c r="B52" s="3"/>
      <c r="C52" s="3"/>
      <c r="D52" s="3"/>
      <c r="E52" s="3"/>
      <c r="F52" s="3"/>
      <c r="G52" s="3"/>
      <c r="H52" s="3"/>
      <c r="I52" s="3"/>
      <c r="J52" s="3"/>
      <c r="K52" s="3"/>
      <c r="L52" s="3"/>
      <c r="M52" s="3"/>
      <c r="N52" s="3"/>
      <c r="O52" s="3"/>
      <c r="P52" s="3"/>
      <c r="Q52" s="3"/>
      <c r="R52" s="3"/>
      <c r="S52" s="3"/>
      <c r="T52" s="3"/>
      <c r="U52" s="3"/>
      <c r="V52" s="3"/>
      <c r="W52" s="7"/>
      <c r="X52" s="7"/>
      <c r="Y52" s="3"/>
      <c r="Z52" s="7"/>
      <c r="AA52" s="3"/>
      <c r="AB52" s="3"/>
      <c r="AC52" s="3"/>
      <c r="AD52" s="8"/>
      <c r="AE52" s="9"/>
      <c r="AF52" s="10"/>
      <c r="AG52" s="10"/>
      <c r="AH52" s="2"/>
      <c r="AI52" s="2"/>
      <c r="AJ52" s="2"/>
    </row>
    <row r="53" spans="1:36" x14ac:dyDescent="0.2">
      <c r="A53" s="91"/>
      <c r="B53" s="3"/>
      <c r="C53" s="3"/>
      <c r="D53" s="3"/>
      <c r="E53" s="3"/>
      <c r="F53" s="3"/>
      <c r="G53" s="3"/>
      <c r="H53" s="3"/>
      <c r="I53" s="3"/>
      <c r="J53" s="3"/>
      <c r="K53" s="3"/>
      <c r="L53" s="3"/>
      <c r="M53" s="3"/>
      <c r="N53" s="3"/>
      <c r="O53" s="3"/>
      <c r="P53" s="4"/>
      <c r="Q53" s="4"/>
      <c r="R53" s="4"/>
      <c r="S53" s="4"/>
      <c r="T53" s="3"/>
      <c r="U53" s="7"/>
      <c r="V53" s="7"/>
      <c r="W53" s="7"/>
      <c r="X53" s="7"/>
      <c r="Y53" s="7"/>
      <c r="Z53" s="7"/>
      <c r="AA53" s="3"/>
      <c r="AB53" s="3"/>
      <c r="AC53" s="3"/>
      <c r="AD53" s="8"/>
      <c r="AE53" s="9"/>
      <c r="AF53" s="10"/>
      <c r="AG53" s="10"/>
      <c r="AH53" s="2"/>
      <c r="AI53" s="2"/>
      <c r="AJ53" s="2"/>
    </row>
    <row r="54" spans="1:36" x14ac:dyDescent="0.2">
      <c r="A54" s="91"/>
      <c r="B54" s="3"/>
      <c r="C54" s="3"/>
      <c r="D54" s="3"/>
      <c r="E54" s="3"/>
      <c r="F54" s="3"/>
      <c r="G54" s="3"/>
      <c r="H54" s="3"/>
      <c r="I54" s="3"/>
      <c r="J54" s="3"/>
      <c r="K54" s="3"/>
      <c r="L54" s="3"/>
      <c r="M54" s="3"/>
      <c r="N54" s="3"/>
      <c r="O54" s="3"/>
      <c r="P54" s="4"/>
      <c r="Q54" s="4"/>
      <c r="R54" s="4"/>
      <c r="S54" s="4"/>
      <c r="T54" s="3"/>
      <c r="U54" s="3"/>
      <c r="V54" s="7"/>
      <c r="W54" s="3"/>
      <c r="X54" s="7"/>
      <c r="Y54" s="7"/>
      <c r="Z54" s="7"/>
      <c r="AA54" s="3"/>
      <c r="AB54" s="3"/>
      <c r="AC54" s="3"/>
      <c r="AD54" s="8"/>
      <c r="AE54" s="9"/>
      <c r="AF54" s="10"/>
      <c r="AG54" s="10"/>
      <c r="AH54" s="2"/>
      <c r="AI54" s="2"/>
      <c r="AJ54" s="2"/>
    </row>
    <row r="55" spans="1:36" x14ac:dyDescent="0.2">
      <c r="A55" s="91"/>
      <c r="B55" s="3"/>
      <c r="C55" s="3"/>
      <c r="D55" s="3"/>
      <c r="E55" s="3"/>
      <c r="F55" s="3"/>
      <c r="G55" s="3"/>
      <c r="H55" s="3"/>
      <c r="I55" s="3"/>
      <c r="J55" s="3"/>
      <c r="K55" s="3"/>
      <c r="L55" s="3"/>
      <c r="M55" s="3"/>
      <c r="N55" s="3"/>
      <c r="O55" s="3"/>
      <c r="P55" s="4"/>
      <c r="Q55" s="3"/>
      <c r="R55" s="3"/>
      <c r="S55" s="3"/>
      <c r="T55" s="3"/>
      <c r="U55" s="3"/>
      <c r="V55" s="6"/>
      <c r="W55" s="7"/>
      <c r="X55" s="7"/>
      <c r="Y55" s="7"/>
      <c r="Z55" s="7"/>
      <c r="AA55" s="3"/>
      <c r="AB55" s="3"/>
      <c r="AC55" s="3"/>
      <c r="AD55" s="8"/>
      <c r="AE55" s="9"/>
      <c r="AF55" s="10"/>
      <c r="AG55" s="10"/>
      <c r="AH55" s="2"/>
      <c r="AI55" s="2"/>
      <c r="AJ55" s="2"/>
    </row>
    <row r="56" spans="1:36" x14ac:dyDescent="0.2">
      <c r="A56" s="91"/>
      <c r="B56" s="3"/>
      <c r="C56" s="3"/>
      <c r="D56" s="3"/>
      <c r="E56" s="3"/>
      <c r="F56" s="3"/>
      <c r="G56" s="3"/>
      <c r="H56" s="3"/>
      <c r="I56" s="3"/>
      <c r="J56" s="3"/>
      <c r="K56" s="3"/>
      <c r="L56" s="3"/>
      <c r="M56" s="3"/>
      <c r="N56" s="3"/>
      <c r="O56" s="3"/>
      <c r="P56" s="4"/>
      <c r="Q56" s="3"/>
      <c r="R56" s="3"/>
      <c r="S56" s="3"/>
      <c r="T56" s="3"/>
      <c r="U56" s="3"/>
      <c r="V56" s="3"/>
      <c r="W56" s="7"/>
      <c r="X56" s="7"/>
      <c r="Y56" s="7"/>
      <c r="Z56" s="7"/>
      <c r="AA56" s="3"/>
      <c r="AB56" s="3"/>
      <c r="AC56" s="3"/>
      <c r="AD56" s="11"/>
      <c r="AE56" s="9"/>
      <c r="AF56" s="10"/>
      <c r="AG56" s="10"/>
      <c r="AH56" s="2"/>
      <c r="AI56" s="2"/>
      <c r="AJ56" s="2"/>
    </row>
    <row r="57" spans="1:36" x14ac:dyDescent="0.2">
      <c r="A57" s="91"/>
      <c r="B57" s="3"/>
      <c r="C57" s="3"/>
      <c r="D57" s="3"/>
      <c r="E57" s="3"/>
      <c r="F57" s="3"/>
      <c r="G57" s="3"/>
      <c r="H57" s="3"/>
      <c r="I57" s="3"/>
      <c r="J57" s="3"/>
      <c r="K57" s="3"/>
      <c r="L57" s="3"/>
      <c r="M57" s="3"/>
      <c r="N57" s="3"/>
      <c r="O57" s="3"/>
      <c r="P57" s="4"/>
      <c r="Q57" s="3"/>
      <c r="R57" s="3"/>
      <c r="S57" s="3"/>
      <c r="T57" s="3"/>
      <c r="U57" s="3"/>
      <c r="V57" s="3"/>
      <c r="W57" s="6"/>
      <c r="X57" s="3"/>
      <c r="Y57" s="7"/>
      <c r="Z57" s="7"/>
      <c r="AA57" s="3"/>
      <c r="AB57" s="3"/>
      <c r="AC57" s="3"/>
      <c r="AD57" s="6"/>
      <c r="AE57" s="4"/>
      <c r="AF57" s="5"/>
      <c r="AG57" s="5"/>
      <c r="AH57" s="2"/>
      <c r="AI57" s="2"/>
      <c r="AJ57" s="2"/>
    </row>
    <row r="58" spans="1:36" x14ac:dyDescent="0.2">
      <c r="A58" s="91"/>
      <c r="B58" s="3"/>
      <c r="C58" s="3"/>
      <c r="D58" s="3"/>
      <c r="E58" s="3"/>
      <c r="F58" s="3"/>
      <c r="G58" s="3"/>
      <c r="H58" s="3"/>
      <c r="I58" s="3"/>
      <c r="J58" s="3"/>
      <c r="K58" s="3"/>
      <c r="L58" s="3"/>
      <c r="M58" s="3"/>
      <c r="N58" s="3"/>
      <c r="O58" s="3"/>
      <c r="P58" s="4"/>
      <c r="Q58" s="3"/>
      <c r="R58" s="3"/>
      <c r="S58" s="3"/>
      <c r="T58" s="3"/>
      <c r="U58" s="3"/>
      <c r="V58" s="3"/>
      <c r="W58" s="3"/>
      <c r="X58" s="7"/>
      <c r="Y58" s="7"/>
      <c r="Z58" s="7"/>
      <c r="AA58" s="7"/>
      <c r="AB58" s="7"/>
      <c r="AC58" s="3"/>
      <c r="AD58" s="3"/>
      <c r="AE58" s="4"/>
      <c r="AF58" s="5"/>
      <c r="AG58" s="5"/>
      <c r="AH58" s="2"/>
      <c r="AI58" s="2"/>
      <c r="AJ58" s="2"/>
    </row>
    <row r="59" spans="1:36" x14ac:dyDescent="0.2">
      <c r="A59" s="91"/>
      <c r="B59" s="3"/>
      <c r="C59" s="3"/>
      <c r="D59" s="3"/>
      <c r="E59" s="3"/>
      <c r="F59" s="3"/>
      <c r="G59" s="3"/>
      <c r="H59" s="3"/>
      <c r="I59" s="3"/>
      <c r="J59" s="3"/>
      <c r="K59" s="3"/>
      <c r="L59" s="3"/>
      <c r="M59" s="3"/>
      <c r="N59" s="3"/>
      <c r="O59" s="3"/>
      <c r="P59" s="4"/>
      <c r="Q59" s="3"/>
      <c r="R59" s="3"/>
      <c r="S59" s="3"/>
      <c r="T59" s="3"/>
      <c r="U59" s="3"/>
      <c r="V59" s="3"/>
      <c r="W59" s="3"/>
      <c r="X59" s="6"/>
      <c r="Y59" s="7"/>
      <c r="Z59" s="7"/>
      <c r="AA59" s="3"/>
      <c r="AB59" s="7"/>
      <c r="AC59" s="3"/>
      <c r="AD59" s="3"/>
      <c r="AE59" s="4"/>
      <c r="AF59" s="5"/>
      <c r="AG59" s="5"/>
      <c r="AH59" s="2"/>
      <c r="AI59" s="2"/>
      <c r="AJ59" s="2"/>
    </row>
    <row r="60" spans="1:36" x14ac:dyDescent="0.2">
      <c r="A60" s="91"/>
      <c r="B60" s="3"/>
      <c r="C60" s="3"/>
      <c r="D60" s="3"/>
      <c r="E60" s="3"/>
      <c r="F60" s="3"/>
      <c r="G60" s="3"/>
      <c r="H60" s="3"/>
      <c r="I60" s="3"/>
      <c r="J60" s="3"/>
      <c r="K60" s="3"/>
      <c r="L60" s="3"/>
      <c r="M60" s="3"/>
      <c r="N60" s="3"/>
      <c r="O60" s="3"/>
      <c r="P60" s="3"/>
      <c r="Q60" s="3"/>
      <c r="R60" s="3"/>
      <c r="S60" s="3"/>
      <c r="T60" s="3"/>
      <c r="U60" s="3"/>
      <c r="V60" s="3"/>
      <c r="W60" s="3"/>
      <c r="X60" s="3"/>
      <c r="Y60" s="7"/>
      <c r="Z60" s="7"/>
      <c r="AA60" s="3"/>
      <c r="AB60" s="7"/>
      <c r="AC60" s="7"/>
      <c r="AD60" s="7"/>
      <c r="AE60" s="7"/>
      <c r="AF60" s="5"/>
      <c r="AG60" s="5"/>
      <c r="AH60" s="2"/>
      <c r="AI60" s="2"/>
      <c r="AJ60" s="2"/>
    </row>
    <row r="61" spans="1:36" x14ac:dyDescent="0.2">
      <c r="A61" s="91"/>
      <c r="B61" s="3"/>
      <c r="C61" s="3"/>
      <c r="D61" s="3"/>
      <c r="E61" s="3"/>
      <c r="F61" s="3"/>
      <c r="G61" s="3"/>
      <c r="H61" s="3"/>
      <c r="I61" s="3"/>
      <c r="J61" s="3"/>
      <c r="K61" s="3"/>
      <c r="L61" s="3"/>
      <c r="M61" s="3"/>
      <c r="N61" s="3"/>
      <c r="O61" s="3"/>
      <c r="P61" s="3"/>
      <c r="Q61" s="3"/>
      <c r="R61" s="3"/>
      <c r="S61" s="3"/>
      <c r="T61" s="3"/>
      <c r="U61" s="3"/>
      <c r="V61" s="3"/>
      <c r="W61" s="3"/>
      <c r="X61" s="3"/>
      <c r="Y61" s="6"/>
      <c r="Z61" s="7"/>
      <c r="AA61" s="3"/>
      <c r="AB61" s="7"/>
      <c r="AC61" s="7"/>
      <c r="AD61" s="7"/>
      <c r="AE61" s="7"/>
      <c r="AF61" s="7"/>
      <c r="AG61" s="5"/>
      <c r="AH61" s="2"/>
      <c r="AI61" s="2"/>
      <c r="AJ61" s="2"/>
    </row>
    <row r="62" spans="1:36" x14ac:dyDescent="0.2">
      <c r="A62" s="91"/>
      <c r="B62" s="3"/>
      <c r="C62" s="3"/>
      <c r="D62" s="3"/>
      <c r="E62" s="3"/>
      <c r="F62" s="3"/>
      <c r="G62" s="3"/>
      <c r="H62" s="3"/>
      <c r="I62" s="3"/>
      <c r="J62" s="3"/>
      <c r="K62" s="3"/>
      <c r="L62" s="3"/>
      <c r="M62" s="3"/>
      <c r="N62" s="3"/>
      <c r="O62" s="3"/>
      <c r="P62" s="3"/>
      <c r="Q62" s="3"/>
      <c r="R62" s="3"/>
      <c r="S62" s="3"/>
      <c r="T62" s="3"/>
      <c r="U62" s="3"/>
      <c r="V62" s="3"/>
      <c r="W62" s="3"/>
      <c r="X62" s="3"/>
      <c r="Y62" s="3"/>
      <c r="Z62" s="7"/>
      <c r="AA62" s="3"/>
      <c r="AB62" s="7"/>
      <c r="AC62" s="7"/>
      <c r="AD62" s="7"/>
      <c r="AE62" s="7"/>
      <c r="AF62" s="7"/>
      <c r="AG62" s="5"/>
      <c r="AH62" s="2"/>
      <c r="AI62" s="2"/>
      <c r="AJ62" s="2"/>
    </row>
    <row r="63" spans="1:36" x14ac:dyDescent="0.2">
      <c r="A63" s="91"/>
      <c r="B63" s="12"/>
      <c r="C63" s="12"/>
      <c r="D63" s="12"/>
      <c r="E63" s="12"/>
      <c r="F63" s="12"/>
      <c r="G63" s="12"/>
      <c r="H63" s="12"/>
      <c r="I63" s="12"/>
      <c r="J63" s="12"/>
      <c r="K63" s="12"/>
      <c r="L63" s="12"/>
      <c r="M63" s="12"/>
      <c r="N63" s="12"/>
      <c r="O63" s="12"/>
      <c r="P63" s="12"/>
      <c r="Q63" s="12"/>
      <c r="R63" s="12"/>
      <c r="S63" s="12"/>
      <c r="T63" s="12"/>
      <c r="U63" s="12"/>
      <c r="V63" s="12"/>
      <c r="W63" s="12"/>
      <c r="X63" s="12"/>
      <c r="Y63" s="12"/>
      <c r="Z63" s="13"/>
      <c r="AA63" s="12"/>
      <c r="AB63" s="12"/>
      <c r="AC63" s="12"/>
      <c r="AD63" s="25"/>
      <c r="AE63" s="25"/>
      <c r="AF63" s="25"/>
      <c r="AG63" s="13"/>
      <c r="AH63" s="14"/>
      <c r="AI63" s="2"/>
      <c r="AJ63" s="2"/>
    </row>
    <row r="64" spans="1:36" x14ac:dyDescent="0.2">
      <c r="A64" s="91"/>
      <c r="B64" s="12"/>
      <c r="C64" s="12"/>
      <c r="D64" s="12"/>
      <c r="E64" s="12"/>
      <c r="F64" s="12"/>
      <c r="G64" s="12"/>
      <c r="H64" s="12"/>
      <c r="I64" s="12"/>
      <c r="J64" s="12"/>
      <c r="K64" s="12"/>
      <c r="L64" s="12"/>
      <c r="M64" s="12"/>
      <c r="N64" s="12"/>
      <c r="O64" s="12"/>
      <c r="P64" s="12"/>
      <c r="Q64" s="12"/>
      <c r="R64" s="12"/>
      <c r="S64" s="12"/>
      <c r="T64" s="12"/>
      <c r="U64" s="12"/>
      <c r="V64" s="12"/>
      <c r="W64" s="12"/>
      <c r="X64" s="12"/>
      <c r="Y64" s="12"/>
      <c r="Z64" s="13"/>
      <c r="AA64" s="12"/>
      <c r="AB64" s="25"/>
      <c r="AC64" s="12"/>
      <c r="AD64" s="25"/>
      <c r="AE64" s="12"/>
      <c r="AF64" s="25"/>
      <c r="AG64" s="25"/>
      <c r="AH64" s="14"/>
      <c r="AI64" s="2"/>
      <c r="AJ64" s="2"/>
    </row>
    <row r="65" spans="1:39" x14ac:dyDescent="0.2">
      <c r="A65" s="91"/>
      <c r="B65" s="12"/>
      <c r="C65" s="12"/>
      <c r="D65" s="12"/>
      <c r="E65" s="12"/>
      <c r="F65" s="12"/>
      <c r="G65" s="12"/>
      <c r="H65" s="12"/>
      <c r="I65" s="12"/>
      <c r="J65" s="12"/>
      <c r="K65" s="12"/>
      <c r="L65" s="12"/>
      <c r="M65" s="12"/>
      <c r="N65" s="12"/>
      <c r="O65" s="12"/>
      <c r="P65" s="12"/>
      <c r="Q65" s="12"/>
      <c r="R65" s="12"/>
      <c r="S65" s="12"/>
      <c r="T65" s="12"/>
      <c r="U65" s="12"/>
      <c r="V65" s="12"/>
      <c r="W65" s="12"/>
      <c r="X65" s="12"/>
      <c r="Y65" s="12"/>
      <c r="Z65" s="13"/>
      <c r="AA65" s="12"/>
      <c r="AB65" s="25"/>
      <c r="AC65" s="12"/>
      <c r="AD65" s="25"/>
      <c r="AE65" s="12"/>
      <c r="AF65" s="12"/>
      <c r="AG65" s="12"/>
      <c r="AH65" s="14"/>
      <c r="AI65" s="2"/>
      <c r="AJ65" s="2"/>
    </row>
    <row r="66" spans="1:39" x14ac:dyDescent="0.2">
      <c r="A66" s="91"/>
      <c r="B66" s="12"/>
      <c r="C66" s="12"/>
      <c r="D66" s="12"/>
      <c r="E66" s="12"/>
      <c r="F66" s="12"/>
      <c r="G66" s="12"/>
      <c r="H66" s="12"/>
      <c r="I66" s="12"/>
      <c r="J66" s="12"/>
      <c r="K66" s="12"/>
      <c r="L66" s="12"/>
      <c r="M66" s="12"/>
      <c r="N66" s="12"/>
      <c r="O66" s="12"/>
      <c r="P66" s="12"/>
      <c r="Q66" s="12"/>
      <c r="R66" s="12"/>
      <c r="S66" s="12"/>
      <c r="T66" s="12"/>
      <c r="U66" s="12"/>
      <c r="V66" s="12"/>
      <c r="W66" s="12"/>
      <c r="X66" s="12"/>
      <c r="Y66" s="12"/>
      <c r="Z66" s="13"/>
      <c r="AA66" s="13"/>
      <c r="AB66" s="12"/>
      <c r="AC66" s="25"/>
      <c r="AD66" s="25"/>
      <c r="AE66" s="12"/>
      <c r="AF66" s="12"/>
      <c r="AG66" s="12"/>
      <c r="AH66" s="12"/>
      <c r="AI66" s="2"/>
      <c r="AJ66" s="2"/>
    </row>
    <row r="67" spans="1:39" x14ac:dyDescent="0.2">
      <c r="A67" s="91"/>
      <c r="B67" s="12"/>
      <c r="C67" s="12"/>
      <c r="D67" s="12"/>
      <c r="E67" s="12"/>
      <c r="F67" s="12"/>
      <c r="G67" s="12"/>
      <c r="H67" s="12"/>
      <c r="I67" s="12"/>
      <c r="J67" s="12"/>
      <c r="K67" s="12"/>
      <c r="L67" s="12"/>
      <c r="M67" s="12"/>
      <c r="N67" s="12"/>
      <c r="O67" s="12"/>
      <c r="P67" s="12"/>
      <c r="Q67" s="12"/>
      <c r="R67" s="12"/>
      <c r="S67" s="12"/>
      <c r="T67" s="12"/>
      <c r="U67" s="12"/>
      <c r="V67" s="12"/>
      <c r="W67" s="12"/>
      <c r="X67" s="12"/>
      <c r="Y67" s="12"/>
      <c r="Z67" s="13"/>
      <c r="AA67" s="13"/>
      <c r="AB67" s="12"/>
      <c r="AC67" s="12"/>
      <c r="AD67" s="25"/>
      <c r="AE67" s="25"/>
      <c r="AF67" s="12"/>
      <c r="AG67" s="12"/>
      <c r="AH67" s="12"/>
      <c r="AI67" s="2"/>
      <c r="AJ67" s="2"/>
    </row>
    <row r="68" spans="1:39" x14ac:dyDescent="0.2">
      <c r="A68" s="91"/>
      <c r="B68" s="12"/>
      <c r="C68" s="12"/>
      <c r="D68" s="12"/>
      <c r="E68" s="12"/>
      <c r="F68" s="12"/>
      <c r="G68" s="12"/>
      <c r="H68" s="12"/>
      <c r="I68" s="12"/>
      <c r="J68" s="12"/>
      <c r="K68" s="12"/>
      <c r="L68" s="12"/>
      <c r="M68" s="12"/>
      <c r="N68" s="12"/>
      <c r="O68" s="12"/>
      <c r="P68" s="12"/>
      <c r="Q68" s="12"/>
      <c r="R68" s="12"/>
      <c r="S68" s="12"/>
      <c r="T68" s="12"/>
      <c r="U68" s="12"/>
      <c r="V68" s="12"/>
      <c r="W68" s="12"/>
      <c r="X68" s="25"/>
      <c r="Y68" s="25"/>
      <c r="Z68" s="12"/>
      <c r="AA68" s="12"/>
      <c r="AB68" s="13"/>
      <c r="AC68" s="12"/>
      <c r="AD68" s="12"/>
      <c r="AE68" s="12"/>
      <c r="AF68" s="12"/>
      <c r="AG68" s="12"/>
      <c r="AH68" s="12"/>
      <c r="AI68" s="12"/>
      <c r="AJ68" s="2"/>
    </row>
    <row r="69" spans="1:39" x14ac:dyDescent="0.2">
      <c r="A69" s="91"/>
      <c r="B69" s="12"/>
      <c r="C69" s="12"/>
      <c r="D69" s="12"/>
      <c r="E69" s="12"/>
      <c r="F69" s="12"/>
      <c r="G69" s="12"/>
      <c r="H69" s="12"/>
      <c r="I69" s="12"/>
      <c r="J69" s="12"/>
      <c r="K69" s="12"/>
      <c r="L69" s="12"/>
      <c r="M69" s="12"/>
      <c r="N69" s="12"/>
      <c r="O69" s="12"/>
      <c r="P69" s="12"/>
      <c r="Q69" s="12"/>
      <c r="R69" s="12"/>
      <c r="S69" s="12"/>
      <c r="T69" s="12"/>
      <c r="U69" s="12"/>
      <c r="V69" s="12"/>
      <c r="W69" s="12"/>
      <c r="X69" s="12"/>
      <c r="Y69" s="25"/>
      <c r="Z69" s="12"/>
      <c r="AA69" s="12"/>
      <c r="AB69" s="12"/>
      <c r="AC69" s="12"/>
      <c r="AD69" s="12"/>
      <c r="AE69" s="12"/>
      <c r="AF69" s="12"/>
      <c r="AG69" s="12"/>
      <c r="AH69" s="15"/>
      <c r="AI69" s="15"/>
      <c r="AJ69" s="2"/>
    </row>
    <row r="70" spans="1:39" x14ac:dyDescent="0.2">
      <c r="A70" s="91"/>
      <c r="B70" s="2"/>
      <c r="C70" s="2"/>
      <c r="D70" s="2"/>
      <c r="E70" s="2"/>
      <c r="F70" s="2"/>
      <c r="G70" s="2"/>
      <c r="H70" s="2"/>
      <c r="I70" s="2"/>
      <c r="J70" s="2"/>
      <c r="K70" s="2"/>
      <c r="L70" s="2"/>
      <c r="M70" s="2"/>
      <c r="N70" s="2"/>
      <c r="O70" s="2"/>
      <c r="P70" s="2"/>
      <c r="Q70" s="2"/>
      <c r="R70" s="2"/>
      <c r="S70" s="2"/>
      <c r="T70" s="2"/>
      <c r="U70" s="2"/>
      <c r="V70" s="2"/>
      <c r="W70" s="2"/>
      <c r="X70" s="2"/>
      <c r="Y70" s="25"/>
      <c r="Z70" s="2"/>
      <c r="AA70" s="2"/>
      <c r="AB70" s="2"/>
      <c r="AC70" s="2"/>
      <c r="AD70" s="2"/>
      <c r="AE70" s="2"/>
      <c r="AF70" s="2"/>
      <c r="AG70" s="2"/>
      <c r="AH70" s="2"/>
      <c r="AI70" s="2"/>
      <c r="AJ70" s="2"/>
    </row>
    <row r="71" spans="1:39" x14ac:dyDescent="0.2">
      <c r="A71" s="9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15"/>
      <c r="AE71" s="15"/>
      <c r="AF71" s="15"/>
      <c r="AG71" s="15">
        <v>914.00383284094994</v>
      </c>
      <c r="AH71" s="15">
        <v>1004.8584980331459</v>
      </c>
      <c r="AI71" s="15">
        <v>1058.746066071956</v>
      </c>
      <c r="AJ71" s="15">
        <v>1096.0148937145693</v>
      </c>
      <c r="AK71" s="1">
        <v>1122.2861121801159</v>
      </c>
      <c r="AL71" s="1">
        <v>1159.3656530511234</v>
      </c>
      <c r="AM71" s="1">
        <v>1201.9515454375608</v>
      </c>
    </row>
    <row r="72" spans="1:39" x14ac:dyDescent="0.2">
      <c r="A72" s="9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15"/>
      <c r="AE72" s="15"/>
      <c r="AF72" s="15"/>
      <c r="AG72" s="15"/>
      <c r="AH72" s="15"/>
      <c r="AI72" s="15"/>
      <c r="AJ72" s="15"/>
    </row>
    <row r="73" spans="1:39" x14ac:dyDescent="0.2">
      <c r="A73" s="91"/>
      <c r="AE73" s="22"/>
      <c r="AF73" s="22"/>
      <c r="AG73" s="22"/>
      <c r="AH73" s="22"/>
      <c r="AI73" s="22"/>
      <c r="AJ73" s="22"/>
      <c r="AK73" s="22"/>
    </row>
    <row r="74" spans="1:39" x14ac:dyDescent="0.2">
      <c r="A74" s="91"/>
    </row>
    <row r="75" spans="1:39" x14ac:dyDescent="0.2">
      <c r="A75" s="91"/>
    </row>
    <row r="76" spans="1:39" x14ac:dyDescent="0.2">
      <c r="A76" s="91"/>
    </row>
    <row r="77" spans="1:39" x14ac:dyDescent="0.2">
      <c r="A77" s="91"/>
      <c r="AG77" s="22"/>
      <c r="AH77" s="22"/>
      <c r="AI77" s="22"/>
      <c r="AJ77" s="22"/>
      <c r="AK77" s="22"/>
      <c r="AL77" s="22"/>
      <c r="AM77" s="22"/>
    </row>
    <row r="78" spans="1:39" x14ac:dyDescent="0.2">
      <c r="A78" s="92"/>
    </row>
    <row r="79" spans="1:39" x14ac:dyDescent="0.2">
      <c r="A79" s="93"/>
      <c r="AG79" s="22"/>
      <c r="AH79" s="22"/>
      <c r="AI79" s="22"/>
      <c r="AJ79" s="22"/>
      <c r="AK79" s="22"/>
      <c r="AL79" s="22"/>
      <c r="AM79" s="22"/>
    </row>
    <row r="80" spans="1:39" x14ac:dyDescent="0.2">
      <c r="A80" s="93"/>
    </row>
    <row r="81" spans="1:40" x14ac:dyDescent="0.2">
      <c r="A81" s="93"/>
      <c r="AH81" s="22"/>
      <c r="AI81" s="22"/>
      <c r="AJ81" s="22"/>
      <c r="AK81" s="22"/>
      <c r="AL81" s="22"/>
      <c r="AM81" s="22"/>
      <c r="AN81" s="22"/>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C00-000000000000}"/>
  </hyperlinks>
  <pageMargins left="0.75" right="0.75" top="1" bottom="1"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26"/>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571</v>
      </c>
      <c r="B1" s="170" t="s">
        <v>572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576</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c r="I17" s="111"/>
      <c r="J17" s="111"/>
      <c r="K17" s="111"/>
      <c r="L17" s="111"/>
      <c r="M17" s="111"/>
      <c r="N17" s="111"/>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c r="I18" s="111"/>
      <c r="J18" s="111"/>
      <c r="K18" s="111"/>
      <c r="L18" s="111"/>
      <c r="M18" s="111"/>
      <c r="N18" s="111"/>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c r="J19" s="111"/>
      <c r="K19" s="111"/>
      <c r="L19" s="111"/>
      <c r="M19" s="111"/>
      <c r="N19" s="111"/>
      <c r="O19" s="111"/>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c r="J20" s="111"/>
      <c r="K20" s="111"/>
      <c r="L20" s="111"/>
      <c r="M20" s="111"/>
      <c r="N20" s="111"/>
      <c r="O20" s="111"/>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c r="K21" s="114"/>
      <c r="L21" s="114"/>
      <c r="M21" s="114"/>
      <c r="N21" s="114"/>
      <c r="O21" s="114"/>
      <c r="P21" s="114"/>
      <c r="Q21" s="111"/>
      <c r="R21" s="3"/>
      <c r="S21" s="7"/>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c r="L23" s="111"/>
      <c r="M23" s="111"/>
      <c r="N23" s="111"/>
      <c r="O23" s="111"/>
      <c r="P23" s="111"/>
      <c r="Q23" s="111"/>
      <c r="R23" s="7"/>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c r="L24" s="111"/>
      <c r="M24" s="111"/>
      <c r="N24" s="111"/>
      <c r="O24" s="111"/>
      <c r="P24" s="111"/>
      <c r="Q24" s="111"/>
      <c r="R24" s="7"/>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10.134999999999998</v>
      </c>
      <c r="M25" s="111">
        <v>9.83405845926778</v>
      </c>
      <c r="N25" s="111">
        <v>10.600838356777855</v>
      </c>
      <c r="O25" s="111">
        <v>11.246441635562144</v>
      </c>
      <c r="P25" s="111">
        <v>11.904328863592433</v>
      </c>
      <c r="Q25" s="111">
        <v>12.384005018558717</v>
      </c>
      <c r="R25" s="111">
        <v>12.818556911202901</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11"/>
      <c r="K26" s="111"/>
      <c r="L26" s="111"/>
      <c r="M26" s="111">
        <v>10.174773348236625</v>
      </c>
      <c r="N26" s="111">
        <v>10.598532403483492</v>
      </c>
      <c r="O26" s="111">
        <v>11.189947207748189</v>
      </c>
      <c r="P26" s="111">
        <v>11.697990149520667</v>
      </c>
      <c r="Q26" s="111">
        <v>12.22622877445477</v>
      </c>
      <c r="R26" s="111">
        <v>12.782705426700129</v>
      </c>
      <c r="S26" s="111">
        <v>13.249206107630204</v>
      </c>
      <c r="T26" s="3"/>
      <c r="U26" s="3"/>
      <c r="V26" s="7"/>
      <c r="W26" s="3"/>
      <c r="X26" s="3"/>
      <c r="Y26" s="3"/>
      <c r="Z26" s="3"/>
      <c r="AA26" s="3"/>
      <c r="AB26" s="3"/>
      <c r="AC26" s="3"/>
      <c r="AD26" s="8"/>
      <c r="AE26" s="9"/>
      <c r="AF26" s="10"/>
      <c r="AG26" s="10"/>
      <c r="AH26" s="2"/>
      <c r="AI26" s="2"/>
      <c r="AJ26" s="2"/>
    </row>
    <row r="27" spans="1:36" x14ac:dyDescent="0.2">
      <c r="A27" s="126" t="s">
        <v>581</v>
      </c>
      <c r="B27" s="120"/>
      <c r="C27" s="111"/>
      <c r="D27" s="111"/>
      <c r="E27" s="111"/>
      <c r="F27" s="111"/>
      <c r="G27" s="111"/>
      <c r="H27" s="111"/>
      <c r="I27" s="111"/>
      <c r="J27" s="111"/>
      <c r="K27" s="111"/>
      <c r="L27" s="111"/>
      <c r="M27" s="111">
        <v>10.174773348236625</v>
      </c>
      <c r="N27" s="111">
        <v>10.603891787748241</v>
      </c>
      <c r="O27" s="111">
        <v>11.202918938409958</v>
      </c>
      <c r="P27" s="111">
        <v>11.667913624294064</v>
      </c>
      <c r="Q27" s="111">
        <v>12.177665375919551</v>
      </c>
      <c r="R27" s="111">
        <v>12.577377580881874</v>
      </c>
      <c r="S27" s="111">
        <v>12.959257330774461</v>
      </c>
      <c r="T27" s="3"/>
      <c r="U27" s="3"/>
      <c r="V27" s="7"/>
      <c r="W27" s="3"/>
      <c r="X27" s="3"/>
      <c r="Y27" s="3"/>
      <c r="Z27" s="3"/>
      <c r="AA27" s="3"/>
      <c r="AB27" s="3"/>
      <c r="AC27" s="3"/>
      <c r="AD27" s="8"/>
      <c r="AE27" s="9"/>
      <c r="AF27" s="10"/>
      <c r="AG27" s="10"/>
      <c r="AH27" s="2"/>
      <c r="AI27" s="2"/>
      <c r="AJ27" s="2"/>
    </row>
    <row r="28" spans="1:36" x14ac:dyDescent="0.2">
      <c r="A28" s="126" t="s">
        <v>584</v>
      </c>
      <c r="B28" s="120"/>
      <c r="C28" s="111"/>
      <c r="D28" s="111"/>
      <c r="E28" s="111"/>
      <c r="F28" s="111"/>
      <c r="G28" s="111"/>
      <c r="H28" s="111"/>
      <c r="I28" s="111"/>
      <c r="J28" s="111"/>
      <c r="K28" s="111"/>
      <c r="L28" s="111"/>
      <c r="M28" s="111"/>
      <c r="N28" s="111">
        <v>10.60889178774824</v>
      </c>
      <c r="O28" s="111">
        <v>11.750225128508781</v>
      </c>
      <c r="P28" s="111">
        <v>12.376018905729604</v>
      </c>
      <c r="Q28" s="111">
        <v>13.118713743550861</v>
      </c>
      <c r="R28" s="111">
        <v>13.75600671841522</v>
      </c>
      <c r="S28" s="111">
        <v>14.37378852588167</v>
      </c>
      <c r="T28" s="111">
        <v>14.984419788049522</v>
      </c>
      <c r="U28" s="3"/>
      <c r="V28" s="7"/>
      <c r="W28" s="3"/>
      <c r="X28" s="3"/>
      <c r="Y28" s="3"/>
      <c r="Z28" s="3"/>
      <c r="AA28" s="3"/>
      <c r="AB28" s="3"/>
      <c r="AC28" s="3"/>
      <c r="AD28" s="8"/>
      <c r="AE28" s="9"/>
      <c r="AF28" s="10"/>
      <c r="AG28" s="10"/>
      <c r="AH28" s="2"/>
      <c r="AI28" s="2"/>
      <c r="AJ28" s="2"/>
    </row>
    <row r="29" spans="1:36" x14ac:dyDescent="0.2">
      <c r="A29" s="126" t="s">
        <v>595</v>
      </c>
      <c r="B29" s="120"/>
      <c r="C29" s="111"/>
      <c r="D29" s="111"/>
      <c r="E29" s="111"/>
      <c r="F29" s="111"/>
      <c r="G29" s="111"/>
      <c r="H29" s="111"/>
      <c r="I29" s="111"/>
      <c r="J29" s="111"/>
      <c r="K29" s="111"/>
      <c r="L29" s="111"/>
      <c r="M29" s="111"/>
      <c r="N29" s="111">
        <v>10.60889178774824</v>
      </c>
      <c r="O29" s="111">
        <v>10.524809248883098</v>
      </c>
      <c r="P29" s="111">
        <v>2.9161678845630341</v>
      </c>
      <c r="Q29" s="111">
        <v>11.040205566105724</v>
      </c>
      <c r="R29" s="111">
        <v>10.023055271048554</v>
      </c>
      <c r="S29" s="111">
        <v>9.1622242367724382</v>
      </c>
      <c r="T29" s="111">
        <v>8.9003397429674074</v>
      </c>
      <c r="U29" s="3"/>
      <c r="V29" s="7"/>
      <c r="W29" s="3"/>
      <c r="X29" s="3"/>
      <c r="Y29" s="3"/>
      <c r="Z29" s="3"/>
      <c r="AA29" s="3"/>
      <c r="AB29" s="3"/>
      <c r="AC29" s="3"/>
      <c r="AD29" s="8"/>
      <c r="AE29" s="9"/>
      <c r="AF29" s="10"/>
      <c r="AG29" s="10"/>
      <c r="AH29" s="2"/>
      <c r="AI29" s="2"/>
      <c r="AJ29" s="2"/>
    </row>
    <row r="30" spans="1:36" x14ac:dyDescent="0.2">
      <c r="A30" s="126" t="s">
        <v>605</v>
      </c>
      <c r="B30" s="120"/>
      <c r="C30" s="308"/>
      <c r="D30" s="308"/>
      <c r="E30" s="308"/>
      <c r="F30" s="308"/>
      <c r="G30" s="308"/>
      <c r="H30" s="308"/>
      <c r="I30" s="308"/>
      <c r="J30" s="308"/>
      <c r="K30" s="308"/>
      <c r="L30" s="308"/>
      <c r="M30" s="308"/>
      <c r="N30" s="308"/>
      <c r="O30" s="308">
        <v>12.739809248883098</v>
      </c>
      <c r="P30" s="308">
        <v>2.5096858110997746</v>
      </c>
      <c r="Q30" s="308">
        <v>10.595951845178472</v>
      </c>
      <c r="R30" s="308">
        <v>9.3776796984140773</v>
      </c>
      <c r="S30" s="308">
        <v>8.2389148034777051</v>
      </c>
      <c r="T30" s="308">
        <v>7.705202557622898</v>
      </c>
      <c r="U30" s="308">
        <v>7.9483532516396069</v>
      </c>
      <c r="V30" s="7"/>
      <c r="W30" s="3"/>
      <c r="X30" s="3"/>
      <c r="Y30" s="3"/>
      <c r="Z30" s="3"/>
      <c r="AA30" s="3"/>
      <c r="AB30" s="3"/>
      <c r="AC30" s="3"/>
      <c r="AD30" s="8"/>
      <c r="AE30" s="9"/>
      <c r="AF30" s="10"/>
      <c r="AG30" s="10"/>
      <c r="AH30" s="2"/>
      <c r="AI30" s="2"/>
      <c r="AJ30" s="2"/>
    </row>
    <row r="31" spans="1:36" x14ac:dyDescent="0.2">
      <c r="A31" s="126"/>
      <c r="B31" s="120"/>
      <c r="C31" s="111"/>
      <c r="D31" s="111"/>
      <c r="E31" s="111"/>
      <c r="F31" s="111"/>
      <c r="G31" s="111"/>
      <c r="H31" s="111"/>
      <c r="I31" s="111"/>
      <c r="J31" s="111"/>
      <c r="K31" s="111"/>
      <c r="L31" s="111"/>
      <c r="M31" s="111"/>
      <c r="N31" s="111"/>
      <c r="O31" s="111"/>
      <c r="P31" s="111"/>
      <c r="Q31" s="111"/>
      <c r="R31" s="111"/>
      <c r="S31" s="111"/>
      <c r="T31" s="3"/>
      <c r="U31" s="3"/>
      <c r="V31" s="7"/>
      <c r="W31" s="3"/>
      <c r="X31" s="3"/>
      <c r="Y31" s="3"/>
      <c r="Z31" s="3"/>
      <c r="AA31" s="3"/>
      <c r="AB31" s="3"/>
      <c r="AC31" s="3"/>
      <c r="AD31" s="8"/>
      <c r="AE31" s="9"/>
      <c r="AF31" s="10"/>
      <c r="AG31" s="10"/>
      <c r="AH31" s="2"/>
      <c r="AI31" s="2"/>
      <c r="AJ31" s="2"/>
    </row>
    <row r="32" spans="1:36" ht="15" x14ac:dyDescent="0.2">
      <c r="A32" s="110" t="s">
        <v>540</v>
      </c>
      <c r="B32" s="120"/>
      <c r="C32" s="111"/>
      <c r="D32" s="111">
        <v>1.1649999999999998</v>
      </c>
      <c r="E32" s="308">
        <v>1.2299999999999998</v>
      </c>
      <c r="F32" s="308">
        <v>2.0419999999999998</v>
      </c>
      <c r="G32" s="308">
        <v>3.5479999999999992</v>
      </c>
      <c r="H32" s="308">
        <v>4.9530000000000012</v>
      </c>
      <c r="I32" s="308">
        <v>5.7489999999999988</v>
      </c>
      <c r="J32" s="308">
        <v>6.6429999999999989</v>
      </c>
      <c r="K32" s="308">
        <v>8.6869999999999976</v>
      </c>
      <c r="L32" s="308">
        <v>10.134999999999998</v>
      </c>
      <c r="M32" s="308">
        <v>10.174773348236625</v>
      </c>
      <c r="N32" s="308">
        <v>10.60889178774824</v>
      </c>
      <c r="O32" s="308">
        <v>12.739809248883098</v>
      </c>
      <c r="P32" s="111"/>
      <c r="Q32" s="111"/>
      <c r="R32" s="7"/>
      <c r="S32" s="7"/>
      <c r="T32" s="3"/>
      <c r="U32" s="3"/>
      <c r="V32" s="7"/>
      <c r="W32" s="3"/>
      <c r="X32" s="3"/>
      <c r="Y32" s="3"/>
      <c r="Z32" s="3"/>
      <c r="AA32" s="3"/>
      <c r="AB32" s="3"/>
      <c r="AC32" s="3"/>
      <c r="AD32" s="8"/>
      <c r="AE32" s="9"/>
      <c r="AF32" s="10"/>
      <c r="AG32" s="10"/>
      <c r="AH32" s="2"/>
      <c r="AI32" s="2"/>
      <c r="AJ32" s="2"/>
    </row>
    <row r="33" spans="1:36" x14ac:dyDescent="0.2">
      <c r="A33" s="129" t="s">
        <v>288</v>
      </c>
      <c r="B33" s="111"/>
      <c r="C33" s="111"/>
      <c r="D33" s="111"/>
      <c r="E33" s="111"/>
      <c r="F33" s="111"/>
      <c r="G33" s="111"/>
      <c r="H33" s="111"/>
      <c r="I33" s="111"/>
      <c r="J33" s="111"/>
      <c r="K33" s="111"/>
      <c r="L33" s="111"/>
      <c r="M33" s="111"/>
      <c r="N33" s="111"/>
      <c r="O33" s="111"/>
      <c r="P33" s="111"/>
      <c r="Q33" s="111"/>
      <c r="R33" s="7"/>
      <c r="S33" s="7"/>
      <c r="T33" s="7"/>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R34" s="7"/>
      <c r="S34" s="3"/>
      <c r="T34" s="3"/>
      <c r="U34" s="3"/>
      <c r="V34" s="3"/>
      <c r="W34" s="3"/>
      <c r="X34" s="3"/>
      <c r="Y34" s="3"/>
      <c r="Z34" s="3"/>
      <c r="AA34" s="3"/>
      <c r="AB34" s="3"/>
      <c r="AC34" s="3"/>
      <c r="AD34" s="8"/>
      <c r="AE34" s="9"/>
      <c r="AF34" s="10"/>
      <c r="AG34" s="10"/>
      <c r="AH34" s="2"/>
      <c r="AI34" s="2"/>
      <c r="AJ34" s="2"/>
    </row>
    <row r="35" spans="1:36" x14ac:dyDescent="0.2">
      <c r="A35" s="226" t="s">
        <v>566</v>
      </c>
      <c r="B35" s="3"/>
      <c r="C35" s="3"/>
      <c r="D35" s="3"/>
      <c r="E35" s="3"/>
      <c r="F35" s="3"/>
      <c r="G35" s="3"/>
      <c r="H35" s="3"/>
      <c r="I35" s="3"/>
      <c r="J35" s="3"/>
      <c r="K35" s="3"/>
      <c r="L35" s="228">
        <v>10.135</v>
      </c>
      <c r="M35" s="228">
        <v>11.206714843345136</v>
      </c>
      <c r="N35" s="228">
        <v>11.599995810620658</v>
      </c>
      <c r="O35" s="228">
        <v>11.900202798677642</v>
      </c>
      <c r="P35" s="228">
        <v>12.229566781683834</v>
      </c>
      <c r="Q35" s="228">
        <v>10.373189046820983</v>
      </c>
      <c r="R35" s="3"/>
      <c r="S35" s="7"/>
      <c r="T35" s="3"/>
      <c r="U35" s="3"/>
      <c r="V35" s="3"/>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6"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row r="71" spans="1:40" x14ac:dyDescent="0.2">
      <c r="AG71" s="1">
        <v>914.00383284094994</v>
      </c>
      <c r="AH71" s="1">
        <v>1004.8584980331459</v>
      </c>
      <c r="AI71" s="1">
        <v>1058.746066071956</v>
      </c>
      <c r="AJ71" s="1">
        <v>1096.0148937145693</v>
      </c>
      <c r="AK71" s="1">
        <v>1122.2861121801159</v>
      </c>
      <c r="AL71" s="1">
        <v>1159.3656530511234</v>
      </c>
      <c r="AM71" s="1">
        <v>1201.9515454375608</v>
      </c>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D00-000000000000}"/>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4">
    <tabColor theme="0" tint="-0.34998626667073579"/>
  </sheetPr>
  <dimension ref="A1:BA93"/>
  <sheetViews>
    <sheetView workbookViewId="0">
      <pane xSplit="1" ySplit="4" topLeftCell="B12" activePane="bottomRight" state="frozen"/>
      <selection activeCell="U30" sqref="U30"/>
      <selection pane="topRight" activeCell="U30" sqref="U30"/>
      <selection pane="bottomLeft" activeCell="U30" sqref="U30"/>
      <selection pane="bottomRight" activeCell="U30" sqref="U30"/>
    </sheetView>
  </sheetViews>
  <sheetFormatPr defaultColWidth="9.140625" defaultRowHeight="12.75" x14ac:dyDescent="0.2"/>
  <cols>
    <col min="1" max="1" width="21.42578125" style="18" bestFit="1" customWidth="1"/>
    <col min="2" max="16384" width="9.140625" style="1"/>
  </cols>
  <sheetData>
    <row r="1" spans="1:21" s="18" customFormat="1" ht="40.5" customHeight="1" x14ac:dyDescent="0.25">
      <c r="A1" s="33" t="s">
        <v>292</v>
      </c>
      <c r="B1" s="32" t="s">
        <v>291</v>
      </c>
    </row>
    <row r="2" spans="1:21" s="18" customFormat="1" x14ac:dyDescent="0.2">
      <c r="A2" s="18" t="s">
        <v>80</v>
      </c>
    </row>
    <row r="3" spans="1:21" s="18" customFormat="1" x14ac:dyDescent="0.2"/>
    <row r="4" spans="1:21" s="18" customFormat="1" x14ac:dyDescent="0.2">
      <c r="A4" s="45" t="s">
        <v>307</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443</v>
      </c>
      <c r="Q4" s="18" t="s">
        <v>531</v>
      </c>
      <c r="R4" s="18" t="s">
        <v>563</v>
      </c>
      <c r="S4" s="18" t="s">
        <v>579</v>
      </c>
      <c r="T4" s="18" t="s">
        <v>585</v>
      </c>
      <c r="U4" s="18" t="s">
        <v>606</v>
      </c>
    </row>
    <row r="5" spans="1:21" x14ac:dyDescent="0.2">
      <c r="A5" s="17">
        <v>40330</v>
      </c>
      <c r="B5" s="12">
        <f>CAPSNB!J20</f>
        <v>6.3288303934812555</v>
      </c>
      <c r="C5" s="12">
        <f>CAPSNB!K20</f>
        <v>8.7422363713807965</v>
      </c>
      <c r="D5" s="12">
        <f>CAPSNB!L20</f>
        <v>7.4398414079924056</v>
      </c>
      <c r="E5" s="12">
        <f>CAPSNB!M20</f>
        <v>5.0141456976415135</v>
      </c>
      <c r="F5" s="12">
        <f>CAPSNB!N20</f>
        <v>3.374541265951744</v>
      </c>
      <c r="G5" s="12">
        <f>CAPSNB!O20</f>
        <v>1.815690984001201</v>
      </c>
      <c r="H5" s="12">
        <f>CAPSNB!P20</f>
        <v>0.80790427053020131</v>
      </c>
      <c r="I5" s="12">
        <f>CAPSNB!Q20</f>
        <v>0.28439774083230063</v>
      </c>
      <c r="J5" s="12"/>
      <c r="K5" s="12"/>
      <c r="L5" s="12"/>
      <c r="M5" s="12"/>
      <c r="N5" s="12"/>
      <c r="O5" s="12"/>
      <c r="P5" s="12"/>
    </row>
    <row r="6" spans="1:21" x14ac:dyDescent="0.2">
      <c r="A6" s="17">
        <v>40483</v>
      </c>
      <c r="B6" s="12"/>
      <c r="C6" s="12">
        <f>CAPSNB!K21</f>
        <v>8.828655310831607</v>
      </c>
      <c r="D6" s="12">
        <f>CAPSNB!L21</f>
        <v>7.5912270828266468</v>
      </c>
      <c r="E6" s="12">
        <f>CAPSNB!M21</f>
        <v>5.2712740451384885</v>
      </c>
      <c r="F6" s="12">
        <f>CAPSNB!N21</f>
        <v>3.5041188110555339</v>
      </c>
      <c r="G6" s="12">
        <f>CAPSNB!O21</f>
        <v>1.8608156614568934</v>
      </c>
      <c r="H6" s="12">
        <f>CAPSNB!P21</f>
        <v>0.79627339102725769</v>
      </c>
      <c r="I6" s="12">
        <f>CAPSNB!Q21</f>
        <v>0.31039659521347018</v>
      </c>
      <c r="J6" s="12"/>
      <c r="K6" s="12"/>
      <c r="L6" s="12"/>
      <c r="M6" s="12"/>
      <c r="N6" s="12"/>
      <c r="O6" s="12"/>
      <c r="P6" s="12"/>
    </row>
    <row r="7" spans="1:21" x14ac:dyDescent="0.2">
      <c r="A7" s="17">
        <v>40603</v>
      </c>
      <c r="B7" s="12"/>
      <c r="C7" s="12">
        <f>CAPSNB!K22</f>
        <v>8.8643096136702226</v>
      </c>
      <c r="D7" s="12">
        <f>CAPSNB!L22</f>
        <v>7.3715927935978911</v>
      </c>
      <c r="E7" s="12">
        <f>CAPSNB!M22</f>
        <v>5.2593897019771845</v>
      </c>
      <c r="F7" s="12">
        <f>CAPSNB!N22</f>
        <v>3.6688145458702603</v>
      </c>
      <c r="G7" s="12">
        <f>CAPSNB!O22</f>
        <v>1.9621046570339016</v>
      </c>
      <c r="H7" s="12">
        <f>CAPSNB!P22</f>
        <v>0.96483175057329973</v>
      </c>
      <c r="I7" s="12">
        <f>CAPSNB!Q22</f>
        <v>0.49318642477452146</v>
      </c>
      <c r="J7" s="12">
        <f>CAPSNB!R22</f>
        <v>0.13926557394341177</v>
      </c>
      <c r="K7" s="12"/>
      <c r="L7" s="12"/>
      <c r="M7" s="12"/>
      <c r="N7" s="12"/>
      <c r="O7" s="12"/>
      <c r="P7" s="12"/>
    </row>
    <row r="8" spans="1:21" x14ac:dyDescent="0.2">
      <c r="A8" s="17">
        <v>40848</v>
      </c>
      <c r="B8" s="12"/>
      <c r="C8" s="12"/>
      <c r="D8" s="12">
        <f>CAPSNB!L23</f>
        <v>7.1145097864754376</v>
      </c>
      <c r="E8" s="12">
        <f>CAPSNB!M23</f>
        <v>6.4319801422548739</v>
      </c>
      <c r="F8" s="12">
        <f>CAPSNB!N23</f>
        <v>5.5038062577103872</v>
      </c>
      <c r="G8" s="12">
        <f>CAPSNB!O23</f>
        <v>3.977645883733782</v>
      </c>
      <c r="H8" s="12">
        <f>CAPSNB!P23</f>
        <v>2.8351142570289651</v>
      </c>
      <c r="I8" s="12">
        <f>CAPSNB!Q23</f>
        <v>1.7085687314858573</v>
      </c>
      <c r="J8" s="12">
        <f>CAPSNB!R23</f>
        <v>0.5767250228560733</v>
      </c>
      <c r="K8" s="12"/>
      <c r="L8" s="12"/>
      <c r="M8" s="12"/>
      <c r="N8" s="12"/>
      <c r="O8" s="12"/>
      <c r="P8" s="12"/>
    </row>
    <row r="9" spans="1:21" x14ac:dyDescent="0.2">
      <c r="A9" s="17">
        <v>40969</v>
      </c>
      <c r="B9" s="12"/>
      <c r="C9" s="12"/>
      <c r="D9" s="12">
        <f>CAPSNB!L24</f>
        <v>6.984898910335767</v>
      </c>
      <c r="E9" s="12">
        <f>CAPSNB!M24</f>
        <v>6.3902351517155953</v>
      </c>
      <c r="F9" s="12">
        <f>CAPSNB!N24</f>
        <v>3.9709858347655649</v>
      </c>
      <c r="G9" s="12">
        <f>CAPSNB!O24</f>
        <v>4.1455656057043662</v>
      </c>
      <c r="H9" s="12">
        <f>CAPSNB!P24</f>
        <v>2.861160221861101</v>
      </c>
      <c r="I9" s="12">
        <f>CAPSNB!Q24</f>
        <v>1.8845577306125811</v>
      </c>
      <c r="J9" s="12">
        <f>CAPSNB!R24</f>
        <v>0.68640914631567762</v>
      </c>
      <c r="K9" s="12">
        <f>CAPSNB!S24</f>
        <v>1.5704068197978518</v>
      </c>
      <c r="L9" s="12"/>
      <c r="M9" s="12"/>
      <c r="N9" s="12"/>
      <c r="O9" s="12"/>
      <c r="P9" s="12"/>
    </row>
    <row r="10" spans="1:21" x14ac:dyDescent="0.2">
      <c r="A10" s="17">
        <v>41244</v>
      </c>
      <c r="B10" s="12"/>
      <c r="C10" s="12"/>
      <c r="D10" s="12"/>
      <c r="E10" s="12">
        <f>CAPSNB!M25</f>
        <v>6.0123083156272319</v>
      </c>
      <c r="F10" s="12">
        <f>CAPSNB!N25</f>
        <v>3.0054218146139453</v>
      </c>
      <c r="G10" s="12">
        <f>CAPSNB!O25</f>
        <v>3.7573168449480336</v>
      </c>
      <c r="H10" s="12">
        <f>CAPSNB!P25</f>
        <v>2.8747864797499876</v>
      </c>
      <c r="I10" s="12">
        <f>CAPSNB!Q25</f>
        <v>2.0340245672998436</v>
      </c>
      <c r="J10" s="12">
        <f>CAPSNB!R25</f>
        <v>0.87004852688384648</v>
      </c>
      <c r="K10" s="12">
        <f>CAPSNB!S25</f>
        <v>0.26847526218055773</v>
      </c>
      <c r="L10" s="12"/>
      <c r="M10" s="12"/>
      <c r="N10" s="12"/>
      <c r="O10" s="12"/>
      <c r="P10" s="12"/>
    </row>
    <row r="11" spans="1:21" x14ac:dyDescent="0.2">
      <c r="A11" s="17">
        <v>41334</v>
      </c>
      <c r="B11" s="12"/>
      <c r="C11" s="12"/>
      <c r="D11" s="12"/>
      <c r="E11" s="12">
        <f>CAPSNB!M26</f>
        <v>6.0320944005856916</v>
      </c>
      <c r="F11" s="12">
        <f>CAPSNB!N26</f>
        <v>3.6343147214738467</v>
      </c>
      <c r="G11" s="12">
        <f>CAPSNB!O26</f>
        <v>4.322451833219648</v>
      </c>
      <c r="H11" s="12">
        <f>CAPSNB!P26</f>
        <v>3.3235888668122158</v>
      </c>
      <c r="I11" s="12">
        <f>CAPSNB!Q26</f>
        <v>2.6832733109108515</v>
      </c>
      <c r="J11" s="12">
        <f>CAPSNB!R26</f>
        <v>1.3428734965747648</v>
      </c>
      <c r="K11" s="12">
        <f>CAPSNB!S26</f>
        <v>0.61616582381743479</v>
      </c>
      <c r="L11" s="12"/>
      <c r="M11" s="12"/>
      <c r="N11" s="12"/>
      <c r="O11" s="12"/>
      <c r="P11" s="12"/>
    </row>
    <row r="12" spans="1:21" x14ac:dyDescent="0.2">
      <c r="A12" s="17">
        <v>41610</v>
      </c>
      <c r="B12" s="12"/>
      <c r="C12" s="12"/>
      <c r="D12" s="12"/>
      <c r="E12" s="12"/>
      <c r="F12" s="12">
        <f>CAPSNB!N27</f>
        <v>3.2758043969923252</v>
      </c>
      <c r="G12" s="12">
        <f>CAPSNB!O27</f>
        <v>4.4391248513029202</v>
      </c>
      <c r="H12" s="12">
        <f>CAPSNB!P27</f>
        <v>3.6030855629868901</v>
      </c>
      <c r="I12" s="12">
        <f>CAPSNB!Q27</f>
        <v>2.9092088801981424</v>
      </c>
      <c r="J12" s="12">
        <f>CAPSNB!R27</f>
        <v>1.727751734674762</v>
      </c>
      <c r="K12" s="12">
        <f>CAPSNB!S27</f>
        <v>0.76530056063805274</v>
      </c>
      <c r="L12" s="12">
        <f>CAPSNB!T27</f>
        <v>-8.5947121844349633E-2</v>
      </c>
      <c r="M12" s="12"/>
      <c r="N12" s="12"/>
      <c r="O12" s="12"/>
      <c r="P12" s="12"/>
    </row>
    <row r="13" spans="1:21" x14ac:dyDescent="0.2">
      <c r="A13" s="17">
        <v>41701</v>
      </c>
      <c r="B13" s="12"/>
      <c r="C13" s="12"/>
      <c r="D13" s="12"/>
      <c r="E13" s="12"/>
      <c r="F13" s="12">
        <f>CAPSNB!N28</f>
        <v>3.1407292091244123</v>
      </c>
      <c r="G13" s="12">
        <f>CAPSNB!O28</f>
        <v>4.2810635130618673</v>
      </c>
      <c r="H13" s="12">
        <f>CAPSNB!P28</f>
        <v>3.8308797382851703</v>
      </c>
      <c r="I13" s="12">
        <f>CAPSNB!Q28</f>
        <v>3.0397379047048125</v>
      </c>
      <c r="J13" s="12">
        <f>CAPSNB!R28</f>
        <v>1.6991820894495051</v>
      </c>
      <c r="K13" s="12">
        <f>CAPSNB!S28</f>
        <v>0.68785436632375463</v>
      </c>
      <c r="L13" s="12">
        <f>CAPSNB!T28</f>
        <v>-9.508820059819241E-2</v>
      </c>
      <c r="M13" s="12"/>
      <c r="N13" s="12"/>
      <c r="O13" s="12"/>
      <c r="P13" s="12"/>
    </row>
    <row r="14" spans="1:21" ht="14.25" x14ac:dyDescent="0.2">
      <c r="A14" s="17" t="s">
        <v>65</v>
      </c>
      <c r="B14" s="12"/>
      <c r="C14" s="12"/>
      <c r="D14" s="12"/>
      <c r="E14" s="12"/>
      <c r="F14" s="12"/>
      <c r="G14" s="12">
        <f>CAPSNB!O29</f>
        <v>4.071898467501045</v>
      </c>
      <c r="H14" s="12">
        <f>CAPSNB!P29</f>
        <v>4.2474365018106761</v>
      </c>
      <c r="I14" s="12">
        <f>CAPSNB!Q29</f>
        <v>3.6016718901988871</v>
      </c>
      <c r="J14" s="12">
        <f>CAPSNB!R29</f>
        <v>1.7766409538673293</v>
      </c>
      <c r="K14" s="12">
        <f>CAPSNB!S29</f>
        <v>0.53431885428202042</v>
      </c>
      <c r="L14" s="12">
        <f>CAPSNB!T29</f>
        <v>-0.2841348750635454</v>
      </c>
      <c r="M14" s="12">
        <f>CAPSNB!U29</f>
        <v>-1.0698859418661635</v>
      </c>
      <c r="N14" s="12"/>
      <c r="O14" s="12"/>
      <c r="P14" s="12"/>
    </row>
    <row r="15" spans="1:21" x14ac:dyDescent="0.2">
      <c r="A15" s="30" t="s">
        <v>70</v>
      </c>
      <c r="B15" s="12"/>
      <c r="C15" s="12"/>
      <c r="D15" s="12"/>
      <c r="E15" s="12"/>
      <c r="F15" s="12"/>
      <c r="G15" s="12">
        <f>CAPSNB!O30</f>
        <v>4.0660708992796231</v>
      </c>
      <c r="H15" s="12">
        <f>CAPSNB!P30</f>
        <v>4.2125160402088246</v>
      </c>
      <c r="I15" s="12">
        <f>CAPSNB!Q30</f>
        <v>3.664126760265157</v>
      </c>
      <c r="J15" s="12">
        <f>CAPSNB!R30</f>
        <v>1.868565972690845</v>
      </c>
      <c r="K15" s="12">
        <f>CAPSNB!S30</f>
        <v>0.58469303491598179</v>
      </c>
      <c r="L15" s="12">
        <f>CAPSNB!T30</f>
        <v>-0.25435293897215483</v>
      </c>
      <c r="M15" s="12">
        <f>CAPSNB!U30</f>
        <v>-0.316684203734381</v>
      </c>
      <c r="N15" s="12"/>
      <c r="O15" s="12"/>
      <c r="P15" s="12"/>
    </row>
    <row r="16" spans="1:21" x14ac:dyDescent="0.2">
      <c r="A16" s="28" t="s">
        <v>74</v>
      </c>
      <c r="B16" s="12"/>
      <c r="C16" s="12"/>
      <c r="D16" s="12"/>
      <c r="E16" s="12"/>
      <c r="F16" s="12"/>
      <c r="G16" s="12"/>
      <c r="H16" s="12">
        <f>CAPSNB!P31</f>
        <v>4.1411184505013807</v>
      </c>
      <c r="I16" s="12">
        <f>CAPSNB!Q31</f>
        <v>3.2483492875213766</v>
      </c>
      <c r="J16" s="12">
        <f>CAPSNB!R31</f>
        <v>1.9631399166714991</v>
      </c>
      <c r="K16" s="12">
        <f>CAPSNB!S31</f>
        <v>1.0820330407105216</v>
      </c>
      <c r="L16" s="12">
        <f>CAPSNB!T31</f>
        <v>0.27422960023552312</v>
      </c>
      <c r="M16" s="12">
        <f>CAPSNB!U31</f>
        <v>-0.45117158176020994</v>
      </c>
      <c r="N16" s="12">
        <f>CAPSNB!V31</f>
        <v>-0.49934221095311859</v>
      </c>
      <c r="O16" s="12"/>
      <c r="P16" s="12"/>
    </row>
    <row r="17" spans="1:21" x14ac:dyDescent="0.2">
      <c r="A17" s="28" t="s">
        <v>75</v>
      </c>
      <c r="B17" s="12"/>
      <c r="C17" s="12"/>
      <c r="D17" s="12"/>
      <c r="E17" s="12"/>
      <c r="F17" s="12"/>
      <c r="G17" s="12"/>
      <c r="H17" s="12">
        <f>CAPSNB!P32</f>
        <v>4.3853450549399735</v>
      </c>
      <c r="I17" s="12">
        <f>CAPSNB!Q32</f>
        <v>3.3750961772030759</v>
      </c>
      <c r="J17" s="12">
        <f>CAPSNB!R32</f>
        <v>2.258606062554088</v>
      </c>
      <c r="K17" s="12">
        <f>CAPSNB!S32</f>
        <v>1.1031708568914498</v>
      </c>
      <c r="L17" s="12">
        <f>CAPSNB!T32</f>
        <v>0.19312114798180821</v>
      </c>
      <c r="M17" s="12">
        <f>CAPSNB!U32</f>
        <v>-0.45262901121375188</v>
      </c>
      <c r="N17" s="12">
        <f>CAPSNB!V32</f>
        <v>-0.62484931254295761</v>
      </c>
      <c r="O17" s="12"/>
      <c r="P17" s="12"/>
    </row>
    <row r="18" spans="1:21" x14ac:dyDescent="0.2">
      <c r="A18" s="28" t="s">
        <v>76</v>
      </c>
      <c r="B18" s="12"/>
      <c r="C18" s="12"/>
      <c r="D18" s="12"/>
      <c r="E18" s="12"/>
      <c r="F18" s="12"/>
      <c r="G18" s="12"/>
      <c r="H18" s="12">
        <f>CAPSNB!P33</f>
        <v>4.2655301430526524</v>
      </c>
      <c r="I18" s="12">
        <f>CAPSNB!Q33</f>
        <v>3.5726832498814391</v>
      </c>
      <c r="J18" s="12">
        <f>CAPSNB!R33</f>
        <v>2.7451261263546152</v>
      </c>
      <c r="K18" s="12">
        <f>CAPSNB!S33</f>
        <v>1.9284855894087316</v>
      </c>
      <c r="L18" s="12">
        <f>CAPSNB!T33</f>
        <v>1.0359907012077594</v>
      </c>
      <c r="M18" s="12">
        <f>CAPSNB!U33</f>
        <v>-0.49750189572693415</v>
      </c>
      <c r="N18" s="12">
        <f>CAPSNB!V33</f>
        <v>-0.49700188306343468</v>
      </c>
      <c r="O18" s="12"/>
      <c r="P18" s="12"/>
    </row>
    <row r="19" spans="1:21" x14ac:dyDescent="0.2">
      <c r="A19" s="30" t="s">
        <v>167</v>
      </c>
      <c r="B19" s="12"/>
      <c r="C19" s="12"/>
      <c r="D19" s="12"/>
      <c r="E19" s="12"/>
      <c r="F19" s="12"/>
      <c r="G19" s="12"/>
      <c r="H19" s="12"/>
      <c r="I19" s="12">
        <f>CAPSNB!Q34</f>
        <v>3.8017231076966493</v>
      </c>
      <c r="J19" s="12">
        <f>CAPSNB!R34</f>
        <v>3.327469499719383</v>
      </c>
      <c r="K19" s="12">
        <f>CAPSNB!S34</f>
        <v>2.5657420161627469</v>
      </c>
      <c r="L19" s="12">
        <f>CAPSNB!T34</f>
        <v>1.8202343896374318</v>
      </c>
      <c r="M19" s="12">
        <f>CAPSNB!U34</f>
        <v>0.76475816459375245</v>
      </c>
      <c r="N19" s="12">
        <f>CAPSNB!V34</f>
        <v>0.81990294121945173</v>
      </c>
      <c r="O19" s="12">
        <f>CAPSNB!W34</f>
        <v>0.71100951972953852</v>
      </c>
      <c r="P19" s="12"/>
    </row>
    <row r="20" spans="1:21" x14ac:dyDescent="0.2">
      <c r="A20" s="30" t="s">
        <v>436</v>
      </c>
      <c r="B20" s="12"/>
      <c r="C20" s="12"/>
      <c r="D20" s="12"/>
      <c r="E20" s="12"/>
      <c r="F20" s="12"/>
      <c r="G20" s="12"/>
      <c r="H20" s="12"/>
      <c r="I20" s="12">
        <f>CAPSNB!$Q$35</f>
        <v>3.5753179078126451</v>
      </c>
      <c r="J20" s="12">
        <f>CAPSNB!$R$35</f>
        <v>2.634857713983449</v>
      </c>
      <c r="K20" s="12">
        <f>CAPSNB!$S$35</f>
        <v>2.925141609500765</v>
      </c>
      <c r="L20" s="12">
        <f>CAPSNB!$T$35</f>
        <v>1.9279915124495877</v>
      </c>
      <c r="M20" s="12">
        <f>CAPSNB!$U$35</f>
        <v>0.91317130223110565</v>
      </c>
      <c r="N20" s="12">
        <f>CAPSNB!$V$35</f>
        <v>0.85536326095420334</v>
      </c>
      <c r="O20" s="12">
        <f>CAPSNB!$W$35</f>
        <v>0.7031185640674108</v>
      </c>
      <c r="P20" s="12"/>
    </row>
    <row r="21" spans="1:21" x14ac:dyDescent="0.2">
      <c r="A21" s="30" t="s">
        <v>444</v>
      </c>
      <c r="B21" s="12"/>
      <c r="C21" s="12"/>
      <c r="D21" s="12"/>
      <c r="E21" s="12"/>
      <c r="F21" s="12"/>
      <c r="G21" s="12"/>
      <c r="H21" s="12"/>
      <c r="I21" s="12"/>
      <c r="J21" s="12">
        <f>CAPSNB!R36</f>
        <v>2.1693304577931642</v>
      </c>
      <c r="K21" s="12">
        <f>CAPSNB!S36</f>
        <v>2.348476009208408</v>
      </c>
      <c r="L21" s="12">
        <f>CAPSNB!T36</f>
        <v>1.8062064504640354</v>
      </c>
      <c r="M21" s="12">
        <f>CAPSNB!U36</f>
        <v>1.4981320716471256</v>
      </c>
      <c r="N21" s="12">
        <f>CAPSNB!V36</f>
        <v>1.3366296205429951</v>
      </c>
      <c r="O21" s="12">
        <f>CAPSNB!W36</f>
        <v>1.2210394376555893</v>
      </c>
      <c r="P21" s="12">
        <f>CAPSNB!X36</f>
        <v>1.0543254620475735</v>
      </c>
    </row>
    <row r="22" spans="1:21" x14ac:dyDescent="0.2">
      <c r="A22" s="30" t="str">
        <f>CAPSNB!A37</f>
        <v>March 2018</v>
      </c>
      <c r="B22" s="12"/>
      <c r="C22" s="12"/>
      <c r="D22" s="12"/>
      <c r="E22" s="12"/>
      <c r="F22" s="12"/>
      <c r="G22" s="12"/>
      <c r="H22" s="12"/>
      <c r="I22" s="12"/>
      <c r="J22" s="12">
        <f>CAPSNB!R37</f>
        <v>2.2636257422431387</v>
      </c>
      <c r="K22" s="12">
        <f>CAPSNB!S37</f>
        <v>2.2754841846893736</v>
      </c>
      <c r="L22" s="12">
        <f>CAPSNB!T37</f>
        <v>1.9017070017801394</v>
      </c>
      <c r="M22" s="12">
        <f>CAPSNB!U37</f>
        <v>1.6458665176402651</v>
      </c>
      <c r="N22" s="12">
        <f>CAPSNB!V37</f>
        <v>1.3149761926477745</v>
      </c>
      <c r="O22" s="12">
        <f>CAPSNB!W37</f>
        <v>1.1295754279011327</v>
      </c>
      <c r="P22" s="12">
        <f>CAPSNB!X37</f>
        <v>0.895400129849521</v>
      </c>
    </row>
    <row r="23" spans="1:21" x14ac:dyDescent="0.2">
      <c r="A23" s="30" t="s">
        <v>532</v>
      </c>
      <c r="B23" s="12"/>
      <c r="C23" s="12"/>
      <c r="D23" s="12"/>
      <c r="E23" s="12"/>
      <c r="F23" s="12"/>
      <c r="G23" s="12"/>
      <c r="H23" s="12"/>
      <c r="I23" s="12"/>
      <c r="J23" s="12"/>
      <c r="K23" s="12">
        <f>CAPSNB!S38</f>
        <v>1.9141215236054825</v>
      </c>
      <c r="L23" s="12">
        <f>CAPSNB!T38</f>
        <v>1.3354611544248634</v>
      </c>
      <c r="M23" s="12">
        <f>CAPSNB!U38</f>
        <v>1.6381049448959013</v>
      </c>
      <c r="N23" s="12">
        <f>CAPSNB!V38</f>
        <v>1.3227787879858384</v>
      </c>
      <c r="O23" s="12">
        <f>CAPSNB!W38</f>
        <v>1.1014208101819707</v>
      </c>
      <c r="P23" s="12">
        <f>CAPSNB!X38</f>
        <v>0.91472830874080413</v>
      </c>
      <c r="Q23" s="12">
        <f>CAPSNB!Y38</f>
        <v>0.83517204712004633</v>
      </c>
    </row>
    <row r="24" spans="1:21" x14ac:dyDescent="0.2">
      <c r="A24" s="218" t="s">
        <v>547</v>
      </c>
      <c r="B24" s="12"/>
      <c r="C24" s="12"/>
      <c r="D24" s="12"/>
      <c r="E24" s="12"/>
      <c r="F24" s="12"/>
      <c r="G24" s="12"/>
      <c r="H24" s="12"/>
      <c r="I24" s="12"/>
      <c r="J24" s="12"/>
      <c r="K24" s="12">
        <f>CAPSNB!S39</f>
        <v>2.0095214812759039</v>
      </c>
      <c r="L24" s="12">
        <f>CAPSNB!T39</f>
        <v>1.1693478696850474</v>
      </c>
      <c r="M24" s="12">
        <f>CAPSNB!U39</f>
        <v>1.3057301321429837</v>
      </c>
      <c r="N24" s="12">
        <f>CAPSNB!V39</f>
        <v>0.82887386814204189</v>
      </c>
      <c r="O24" s="12">
        <f>CAPSNB!W39</f>
        <v>0.67422701859552392</v>
      </c>
      <c r="P24" s="12">
        <f>CAPSNB!X39</f>
        <v>0.56854523073635266</v>
      </c>
      <c r="Q24" s="12">
        <f>CAPSNB!Y39</f>
        <v>0.52949666896072545</v>
      </c>
    </row>
    <row r="25" spans="1:21" x14ac:dyDescent="0.2">
      <c r="A25" s="218" t="s">
        <v>555</v>
      </c>
      <c r="B25" s="12"/>
      <c r="C25" s="12"/>
      <c r="D25" s="12"/>
      <c r="E25" s="12"/>
      <c r="F25" s="12"/>
      <c r="G25" s="12"/>
      <c r="H25" s="12"/>
      <c r="I25" s="12"/>
      <c r="J25" s="12"/>
      <c r="K25" s="12"/>
      <c r="L25" s="12">
        <f>CAPSNB!T40</f>
        <v>1.9115692318660678</v>
      </c>
      <c r="M25" s="12">
        <f>CAPSNB!U40</f>
        <v>2.1620237330880401</v>
      </c>
      <c r="N25" s="12">
        <f>CAPSNB!V40</f>
        <v>2.4008306515835933</v>
      </c>
      <c r="O25" s="12">
        <f>CAPSNB!W40</f>
        <v>2.9989804106628477</v>
      </c>
      <c r="P25" s="12">
        <f>CAPSNB!X40</f>
        <v>2.7484894113533462</v>
      </c>
      <c r="Q25" s="12">
        <f>CAPSNB!Y40</f>
        <v>2.4931682626709173</v>
      </c>
      <c r="R25" s="12">
        <f>CAPSNB!Z40</f>
        <v>2.2132020415818023</v>
      </c>
    </row>
    <row r="26" spans="1:21" x14ac:dyDescent="0.2">
      <c r="A26" s="218" t="s">
        <v>578</v>
      </c>
      <c r="B26" s="12"/>
      <c r="C26" s="12"/>
      <c r="D26" s="12"/>
      <c r="E26" s="12"/>
      <c r="F26" s="12"/>
      <c r="G26" s="12"/>
      <c r="H26" s="12"/>
      <c r="I26" s="12"/>
      <c r="J26" s="12"/>
      <c r="K26" s="12"/>
      <c r="L26" s="12"/>
      <c r="M26" s="12">
        <f>CAPSNB!U41</f>
        <v>2.6040561069709058</v>
      </c>
      <c r="N26" s="12">
        <f>CAPSNB!V41</f>
        <v>18.576092762653971</v>
      </c>
      <c r="O26" s="12">
        <f>CAPSNB!W41</f>
        <v>6.6951228481093805</v>
      </c>
      <c r="P26" s="12">
        <f>CAPSNB!X41</f>
        <v>3.9331677205819826</v>
      </c>
      <c r="Q26" s="12">
        <f>CAPSNB!Y41</f>
        <v>3.8574027340507353</v>
      </c>
      <c r="R26" s="12">
        <f>CAPSNB!Z41</f>
        <v>3.7923933942507984</v>
      </c>
      <c r="S26" s="12">
        <f>CAPSNB!AA41</f>
        <v>3.8074623812970079</v>
      </c>
    </row>
    <row r="27" spans="1:21" x14ac:dyDescent="0.2">
      <c r="A27" s="218" t="s">
        <v>581</v>
      </c>
      <c r="B27" s="12"/>
      <c r="C27" s="12"/>
      <c r="D27" s="12"/>
      <c r="E27" s="12"/>
      <c r="F27" s="12"/>
      <c r="G27" s="12"/>
      <c r="H27" s="12"/>
      <c r="I27" s="12"/>
      <c r="J27" s="12"/>
      <c r="K27" s="12"/>
      <c r="L27" s="12"/>
      <c r="M27" s="12">
        <f>CAPSNB!U42</f>
        <v>2.6430028400680214</v>
      </c>
      <c r="N27" s="12">
        <f>CAPSNB!V42</f>
        <v>16.4713949386257</v>
      </c>
      <c r="O27" s="12">
        <f>CAPSNB!W42</f>
        <v>9.68424361378875</v>
      </c>
      <c r="P27" s="12">
        <f>CAPSNB!X42</f>
        <v>4.1751240331397499</v>
      </c>
      <c r="Q27" s="12">
        <f>CAPSNB!Y42</f>
        <v>3.3190750740666353</v>
      </c>
      <c r="R27" s="12">
        <f>CAPSNB!Z42</f>
        <v>2.8191904936909071</v>
      </c>
      <c r="S27" s="12">
        <f>CAPSNB!AA42</f>
        <v>2.7332428615029318</v>
      </c>
    </row>
    <row r="28" spans="1:21" x14ac:dyDescent="0.2">
      <c r="A28" s="218" t="s">
        <v>584</v>
      </c>
      <c r="B28" s="12"/>
      <c r="C28" s="12"/>
      <c r="D28" s="12"/>
      <c r="E28" s="12"/>
      <c r="F28" s="12"/>
      <c r="G28" s="12"/>
      <c r="H28" s="12"/>
      <c r="I28" s="12"/>
      <c r="J28" s="12"/>
      <c r="K28" s="12"/>
      <c r="L28" s="12"/>
      <c r="M28" s="12"/>
      <c r="N28" s="12">
        <f>CAPSNB!V43</f>
        <v>15.088301159035472</v>
      </c>
      <c r="O28" s="12">
        <f>CAPSNB!W43</f>
        <v>8.2505747109298184</v>
      </c>
      <c r="P28" s="12">
        <f>CAPSNB!X43</f>
        <v>3.8755433031336524</v>
      </c>
      <c r="Q28" s="12">
        <f>CAPSNB!Y43</f>
        <v>2.7049115816107516</v>
      </c>
      <c r="R28" s="12">
        <f>CAPSNB!Z43</f>
        <v>1.8154251782014532</v>
      </c>
      <c r="S28" s="12">
        <f>CAPSNB!AA43</f>
        <v>1.6825295777326132</v>
      </c>
      <c r="T28" s="12">
        <f>CAPSNB!AB43</f>
        <v>1.5335816023919229</v>
      </c>
    </row>
    <row r="29" spans="1:21" x14ac:dyDescent="0.2">
      <c r="A29" s="218" t="s">
        <v>595</v>
      </c>
      <c r="B29" s="12"/>
      <c r="C29" s="12"/>
      <c r="D29" s="12"/>
      <c r="E29" s="12"/>
      <c r="F29" s="12"/>
      <c r="G29" s="12"/>
      <c r="H29" s="12"/>
      <c r="I29" s="12"/>
      <c r="J29" s="12"/>
      <c r="K29" s="12"/>
      <c r="L29" s="12"/>
      <c r="M29" s="12"/>
      <c r="N29" s="12">
        <f>CAPSNB!V44</f>
        <v>14.876575412916701</v>
      </c>
      <c r="O29" s="12">
        <f>CAPSNB!W44</f>
        <v>6.0790162334271285</v>
      </c>
      <c r="P29" s="12">
        <f>CAPSNB!X44</f>
        <v>4.3711687919423801</v>
      </c>
      <c r="Q29" s="12">
        <f>CAPSNB!Y44</f>
        <v>1.8531579868229642</v>
      </c>
      <c r="R29" s="12">
        <f>CAPSNB!Z44</f>
        <v>1.3065847270211512</v>
      </c>
      <c r="S29" s="12">
        <f>CAPSNB!AA44</f>
        <v>1.250324236047252</v>
      </c>
      <c r="T29" s="12">
        <f>CAPSNB!AB44</f>
        <v>1.0826967156863372</v>
      </c>
    </row>
    <row r="30" spans="1:21" x14ac:dyDescent="0.2">
      <c r="A30" s="218" t="s">
        <v>605</v>
      </c>
      <c r="B30" s="12"/>
      <c r="C30" s="12"/>
      <c r="D30" s="12"/>
      <c r="E30" s="12"/>
      <c r="F30" s="12"/>
      <c r="G30" s="12"/>
      <c r="H30" s="12"/>
      <c r="I30" s="12"/>
      <c r="J30" s="12"/>
      <c r="K30" s="12"/>
      <c r="L30" s="12"/>
      <c r="M30" s="12"/>
      <c r="N30" s="12"/>
      <c r="O30" s="12">
        <f>CAPSNB!W45</f>
        <v>6.5328850646935868</v>
      </c>
      <c r="P30" s="12">
        <f>CAPSNB!X45</f>
        <v>7.4879386742581202</v>
      </c>
      <c r="Q30" s="12">
        <f>CAPSNB!Y45</f>
        <v>4.0845552306202073</v>
      </c>
      <c r="R30" s="12">
        <f>CAPSNB!Z45</f>
        <v>1.5064687739493419</v>
      </c>
      <c r="S30" s="12">
        <f>CAPSNB!AA45</f>
        <v>1.7595089287171857</v>
      </c>
      <c r="T30" s="12">
        <f>CAPSNB!AB45</f>
        <v>2.4247413438059389</v>
      </c>
      <c r="U30" s="12">
        <f>CAPSNB!AC45</f>
        <v>2.2854497937197165</v>
      </c>
    </row>
    <row r="31" spans="1:21" x14ac:dyDescent="0.2">
      <c r="B31" s="12"/>
      <c r="C31" s="12"/>
      <c r="D31" s="12"/>
      <c r="E31" s="12"/>
      <c r="F31" s="12"/>
      <c r="G31" s="12"/>
      <c r="H31" s="12"/>
      <c r="I31" s="12"/>
      <c r="J31" s="12"/>
      <c r="K31" s="12"/>
      <c r="L31" s="12"/>
      <c r="M31" s="12"/>
      <c r="N31" s="12"/>
      <c r="O31" s="12"/>
    </row>
    <row r="32" spans="1:21" x14ac:dyDescent="0.2">
      <c r="A32" s="17" t="s">
        <v>287</v>
      </c>
      <c r="B32" s="12">
        <f>CAPSNB!J47</f>
        <v>7.303317657304107</v>
      </c>
      <c r="C32" s="12">
        <f>CAPSNB!K47</f>
        <v>8.1820518655365237</v>
      </c>
      <c r="D32" s="12">
        <f>CAPSNB!L47</f>
        <v>7.1524221613728027</v>
      </c>
      <c r="E32" s="12">
        <f>CAPSNB!M47</f>
        <v>6.1237829105151897</v>
      </c>
      <c r="F32" s="12">
        <f>CAPSNB!N47</f>
        <v>6.0601533243720764</v>
      </c>
      <c r="G32" s="12">
        <f>CAPSNB!O47</f>
        <v>4.6191791814289846</v>
      </c>
      <c r="H32" s="12">
        <f>CAPSNB!P47</f>
        <v>4.5951390764705655</v>
      </c>
      <c r="I32" s="12">
        <f>CAPSNB!Q47</f>
        <v>3.9492515168509872</v>
      </c>
      <c r="J32" s="12">
        <f>CAPSNB!R47</f>
        <v>2.5351962836315809</v>
      </c>
      <c r="K32" s="12">
        <f>CAPSNB!S47</f>
        <v>2.7920475826046385</v>
      </c>
      <c r="L32" s="12">
        <f>CAPSNB!T47</f>
        <v>2.1840111386064858</v>
      </c>
      <c r="M32" s="12">
        <f>CAPSNB!U47</f>
        <v>2.9461525232520556</v>
      </c>
      <c r="N32" s="12">
        <f>CAPSNB!V47</f>
        <v>14.842002428180752</v>
      </c>
      <c r="O32" s="12">
        <f>CAPSNB!W47</f>
        <v>6.5328850646935868</v>
      </c>
    </row>
    <row r="33" spans="1:24" x14ac:dyDescent="0.2">
      <c r="A33" s="41" t="s">
        <v>288</v>
      </c>
    </row>
    <row r="34" spans="1:24" x14ac:dyDescent="0.2">
      <c r="B34" s="22"/>
      <c r="C34" s="22"/>
      <c r="D34" s="22"/>
      <c r="E34" s="22"/>
      <c r="F34" s="22"/>
      <c r="G34" s="22"/>
      <c r="H34" s="22"/>
      <c r="I34" s="22"/>
      <c r="J34" s="22"/>
      <c r="K34" s="22"/>
      <c r="L34" s="22"/>
      <c r="M34" s="22"/>
      <c r="N34" s="22"/>
      <c r="O34" s="22"/>
      <c r="P34" s="22"/>
    </row>
    <row r="35" spans="1:24" x14ac:dyDescent="0.2">
      <c r="E35" s="43"/>
      <c r="F35" s="22"/>
      <c r="G35" s="22"/>
      <c r="H35" s="22"/>
      <c r="I35" s="22"/>
      <c r="J35" s="22"/>
      <c r="K35" s="22"/>
      <c r="L35" s="22"/>
      <c r="M35" s="22"/>
      <c r="N35" s="22"/>
      <c r="O35" s="22"/>
      <c r="P35" s="22"/>
      <c r="Q35" s="22"/>
      <c r="R35" s="22"/>
      <c r="S35" s="22"/>
      <c r="T35" s="22"/>
      <c r="U35" s="22"/>
      <c r="V35" s="22"/>
      <c r="W35" s="22"/>
      <c r="X35" s="22"/>
    </row>
    <row r="36" spans="1:24" x14ac:dyDescent="0.2">
      <c r="E36" s="43"/>
      <c r="F36" s="22"/>
      <c r="G36" s="22"/>
      <c r="H36" s="22"/>
      <c r="I36" s="22"/>
      <c r="J36" s="22"/>
      <c r="K36" s="22"/>
      <c r="L36" s="22"/>
      <c r="M36" s="22"/>
      <c r="N36" s="22"/>
      <c r="O36" s="22"/>
      <c r="P36" s="22"/>
      <c r="Q36" s="22"/>
      <c r="R36" s="22"/>
      <c r="S36" s="22"/>
      <c r="T36" s="22"/>
      <c r="U36" s="22"/>
      <c r="V36" s="22"/>
      <c r="W36" s="22"/>
      <c r="X36" s="22"/>
    </row>
    <row r="37" spans="1:24" x14ac:dyDescent="0.2">
      <c r="E37" s="43"/>
      <c r="F37" s="43"/>
      <c r="G37" s="22"/>
      <c r="H37" s="22"/>
      <c r="I37" s="22"/>
      <c r="J37" s="22"/>
      <c r="K37" s="22"/>
      <c r="L37" s="22"/>
      <c r="M37" s="22"/>
      <c r="N37" s="22"/>
      <c r="O37" s="22"/>
      <c r="P37" s="22"/>
      <c r="Q37" s="22"/>
      <c r="R37" s="22"/>
      <c r="S37" s="22"/>
      <c r="T37" s="22"/>
      <c r="U37" s="22"/>
      <c r="V37" s="22"/>
      <c r="W37" s="22"/>
      <c r="X37" s="22"/>
    </row>
    <row r="38" spans="1:24" x14ac:dyDescent="0.2">
      <c r="E38" s="43"/>
      <c r="F38" s="43"/>
      <c r="G38" s="22"/>
      <c r="H38" s="22"/>
      <c r="I38" s="22"/>
      <c r="J38" s="22"/>
      <c r="K38" s="22"/>
      <c r="L38" s="22"/>
      <c r="M38" s="22"/>
      <c r="N38" s="22"/>
      <c r="O38" s="22"/>
      <c r="P38" s="22"/>
      <c r="Q38" s="22"/>
      <c r="R38" s="22"/>
      <c r="S38" s="22"/>
      <c r="T38" s="22"/>
      <c r="U38" s="22"/>
      <c r="V38" s="22"/>
      <c r="W38" s="22"/>
      <c r="X38" s="22"/>
    </row>
    <row r="39" spans="1:24" x14ac:dyDescent="0.2">
      <c r="E39" s="43"/>
      <c r="F39" s="43"/>
      <c r="G39" s="43"/>
      <c r="H39" s="22"/>
      <c r="I39" s="22"/>
      <c r="J39" s="22"/>
      <c r="K39" s="22"/>
      <c r="L39" s="22"/>
      <c r="M39" s="22"/>
      <c r="N39" s="22"/>
      <c r="O39" s="22"/>
      <c r="P39" s="22"/>
      <c r="Q39" s="22"/>
      <c r="R39" s="22"/>
      <c r="S39" s="22"/>
      <c r="T39" s="22"/>
      <c r="U39" s="22"/>
      <c r="V39" s="22"/>
      <c r="W39" s="22"/>
      <c r="X39" s="22"/>
    </row>
    <row r="40" spans="1:24" x14ac:dyDescent="0.2">
      <c r="E40" s="43"/>
      <c r="F40" s="43"/>
      <c r="G40" s="43"/>
      <c r="H40" s="22"/>
      <c r="I40" s="22"/>
      <c r="J40" s="22"/>
      <c r="K40" s="22"/>
      <c r="L40" s="22"/>
      <c r="M40" s="22"/>
      <c r="N40" s="22"/>
      <c r="O40" s="22"/>
      <c r="P40" s="22"/>
      <c r="Q40" s="22"/>
      <c r="R40" s="22"/>
      <c r="S40" s="22"/>
      <c r="T40" s="22"/>
      <c r="U40" s="22"/>
      <c r="V40" s="22"/>
      <c r="W40" s="22"/>
      <c r="X40" s="22"/>
    </row>
    <row r="41" spans="1:24" x14ac:dyDescent="0.2">
      <c r="E41" s="43"/>
      <c r="F41" s="43"/>
      <c r="G41" s="43"/>
      <c r="H41" s="43"/>
      <c r="I41" s="22"/>
      <c r="J41" s="22"/>
      <c r="K41" s="22"/>
      <c r="L41" s="22"/>
      <c r="M41" s="22"/>
      <c r="N41" s="22"/>
      <c r="O41" s="22"/>
      <c r="P41" s="22"/>
      <c r="Q41" s="22"/>
      <c r="R41" s="22"/>
      <c r="S41" s="22"/>
      <c r="T41" s="22"/>
      <c r="U41" s="22"/>
      <c r="V41" s="22"/>
      <c r="W41" s="22"/>
      <c r="X41" s="22"/>
    </row>
    <row r="42" spans="1:24" x14ac:dyDescent="0.2">
      <c r="E42" s="43"/>
      <c r="F42" s="43"/>
      <c r="G42" s="43"/>
      <c r="H42" s="43"/>
      <c r="I42" s="22"/>
      <c r="J42" s="22"/>
      <c r="K42" s="22"/>
      <c r="L42" s="22"/>
      <c r="M42" s="22"/>
      <c r="N42" s="22"/>
      <c r="O42" s="22"/>
      <c r="P42" s="22"/>
      <c r="Q42" s="22"/>
      <c r="R42" s="22"/>
      <c r="S42" s="22"/>
      <c r="T42" s="22"/>
      <c r="U42" s="22"/>
      <c r="V42" s="22"/>
      <c r="W42" s="22"/>
      <c r="X42" s="22"/>
    </row>
    <row r="43" spans="1:24" x14ac:dyDescent="0.2">
      <c r="E43" s="43"/>
      <c r="F43" s="43"/>
      <c r="G43" s="43"/>
      <c r="H43" s="43"/>
      <c r="I43" s="43"/>
      <c r="J43" s="22"/>
      <c r="K43" s="22"/>
      <c r="L43" s="22"/>
      <c r="M43" s="22"/>
      <c r="N43" s="22"/>
      <c r="O43" s="22"/>
      <c r="P43" s="22"/>
      <c r="Q43" s="22"/>
      <c r="R43" s="22"/>
      <c r="S43" s="22"/>
      <c r="T43" s="22"/>
      <c r="U43" s="22"/>
      <c r="V43" s="22"/>
      <c r="W43" s="22"/>
      <c r="X43" s="22"/>
    </row>
    <row r="44" spans="1:24" x14ac:dyDescent="0.2">
      <c r="E44" s="43"/>
      <c r="F44" s="43"/>
      <c r="G44" s="43"/>
      <c r="H44" s="43"/>
      <c r="I44" s="43"/>
      <c r="J44" s="22"/>
      <c r="K44" s="22"/>
      <c r="L44" s="22"/>
      <c r="M44" s="22"/>
      <c r="N44" s="22"/>
      <c r="O44" s="22"/>
      <c r="P44" s="22"/>
      <c r="Q44" s="22"/>
      <c r="R44" s="22"/>
      <c r="S44" s="22"/>
      <c r="T44" s="22"/>
      <c r="U44" s="22"/>
      <c r="V44" s="22"/>
      <c r="W44" s="22"/>
      <c r="X44" s="22"/>
    </row>
    <row r="45" spans="1:24" x14ac:dyDescent="0.2">
      <c r="E45" s="43"/>
      <c r="F45" s="43"/>
      <c r="G45" s="43"/>
      <c r="H45" s="43"/>
      <c r="I45" s="43"/>
      <c r="J45" s="43"/>
      <c r="K45" s="22"/>
      <c r="L45" s="22"/>
      <c r="M45" s="22"/>
      <c r="N45" s="22"/>
      <c r="O45" s="22"/>
      <c r="P45" s="22"/>
      <c r="Q45" s="22"/>
      <c r="R45" s="22"/>
      <c r="S45" s="22"/>
      <c r="T45" s="22"/>
      <c r="U45" s="22"/>
      <c r="V45" s="22"/>
      <c r="W45" s="22"/>
      <c r="X45" s="22"/>
    </row>
    <row r="46" spans="1:24" x14ac:dyDescent="0.2">
      <c r="E46" s="43"/>
      <c r="F46" s="43"/>
      <c r="G46" s="43"/>
      <c r="H46" s="43"/>
      <c r="I46" s="43"/>
      <c r="J46" s="43"/>
      <c r="K46" s="29"/>
      <c r="L46" s="29"/>
      <c r="M46" s="29"/>
      <c r="N46" s="29"/>
      <c r="O46" s="29"/>
      <c r="P46" s="29"/>
      <c r="Q46" s="29"/>
      <c r="R46" s="29"/>
      <c r="S46" s="29"/>
      <c r="T46" s="29"/>
      <c r="U46" s="29"/>
      <c r="V46" s="29"/>
      <c r="W46" s="29"/>
      <c r="X46" s="22"/>
    </row>
    <row r="47" spans="1:24" x14ac:dyDescent="0.2">
      <c r="E47" s="43"/>
      <c r="F47" s="43"/>
      <c r="G47" s="43"/>
      <c r="H47" s="43"/>
      <c r="I47" s="43"/>
      <c r="J47" s="43"/>
      <c r="K47" s="44"/>
      <c r="L47" s="29"/>
      <c r="M47" s="29"/>
      <c r="N47" s="29"/>
      <c r="O47" s="29"/>
      <c r="P47" s="29"/>
      <c r="Q47" s="29"/>
      <c r="R47" s="29"/>
      <c r="S47" s="29"/>
      <c r="T47" s="29"/>
      <c r="U47" s="29"/>
      <c r="V47" s="29"/>
      <c r="W47" s="29"/>
      <c r="X47" s="22"/>
    </row>
    <row r="48" spans="1:24" x14ac:dyDescent="0.2">
      <c r="E48" s="43"/>
      <c r="F48" s="43"/>
      <c r="G48" s="43"/>
      <c r="H48" s="43"/>
      <c r="I48" s="43"/>
      <c r="J48" s="43"/>
      <c r="K48" s="44"/>
      <c r="L48" s="29"/>
      <c r="M48" s="29"/>
      <c r="N48" s="29"/>
      <c r="O48" s="29"/>
      <c r="P48" s="29"/>
      <c r="Q48" s="29"/>
      <c r="R48" s="29"/>
      <c r="S48" s="29"/>
      <c r="T48" s="29"/>
      <c r="U48" s="29"/>
      <c r="V48" s="29"/>
      <c r="W48" s="29"/>
      <c r="X48" s="22"/>
    </row>
    <row r="49" spans="5:25" x14ac:dyDescent="0.2">
      <c r="E49" s="43"/>
      <c r="F49" s="43"/>
      <c r="G49" s="43"/>
      <c r="H49" s="43"/>
      <c r="I49" s="43"/>
      <c r="J49" s="43"/>
      <c r="K49" s="44"/>
      <c r="L49" s="44"/>
      <c r="M49" s="29"/>
      <c r="N49" s="29"/>
      <c r="O49" s="29"/>
      <c r="P49" s="29"/>
      <c r="Q49" s="29"/>
      <c r="R49" s="29"/>
      <c r="S49" s="29"/>
      <c r="T49" s="29"/>
      <c r="U49" s="29"/>
      <c r="V49" s="29"/>
      <c r="W49" s="29"/>
      <c r="X49" s="22"/>
    </row>
    <row r="50" spans="5:25" x14ac:dyDescent="0.2">
      <c r="E50" s="43"/>
      <c r="F50" s="43"/>
      <c r="G50" s="43"/>
      <c r="H50" s="43"/>
      <c r="I50" s="43"/>
      <c r="J50" s="43"/>
      <c r="K50" s="44"/>
      <c r="L50" s="44"/>
      <c r="M50" s="44"/>
      <c r="N50" s="29"/>
      <c r="O50" s="29"/>
      <c r="P50" s="29"/>
      <c r="Q50" s="29"/>
      <c r="R50" s="29"/>
      <c r="S50" s="29"/>
      <c r="T50" s="29"/>
      <c r="U50" s="29"/>
      <c r="V50" s="29"/>
      <c r="W50" s="29"/>
      <c r="X50" s="22"/>
    </row>
    <row r="51" spans="5:25" x14ac:dyDescent="0.2">
      <c r="E51" s="43"/>
      <c r="F51" s="43"/>
      <c r="G51" s="43"/>
      <c r="H51" s="43"/>
      <c r="I51" s="43"/>
      <c r="J51" s="43"/>
      <c r="K51" s="44"/>
      <c r="L51" s="44"/>
      <c r="M51" s="44"/>
      <c r="N51" s="44"/>
      <c r="O51" s="29"/>
      <c r="P51" s="29"/>
      <c r="Q51" s="29"/>
      <c r="R51" s="29"/>
      <c r="S51" s="29"/>
      <c r="T51" s="29"/>
      <c r="U51" s="29"/>
      <c r="V51" s="29"/>
      <c r="W51" s="29"/>
      <c r="X51" s="22"/>
    </row>
    <row r="52" spans="5:25" x14ac:dyDescent="0.2">
      <c r="E52" s="43"/>
      <c r="F52" s="43"/>
      <c r="G52" s="43"/>
      <c r="H52" s="43"/>
      <c r="I52" s="43"/>
      <c r="J52" s="43"/>
      <c r="K52" s="44"/>
      <c r="L52" s="44"/>
      <c r="M52" s="44"/>
      <c r="N52" s="44"/>
      <c r="O52" s="29"/>
      <c r="P52" s="29"/>
      <c r="Q52" s="29"/>
      <c r="R52" s="29"/>
      <c r="S52" s="29"/>
      <c r="T52" s="29"/>
      <c r="U52" s="29"/>
      <c r="V52" s="29"/>
      <c r="W52" s="29"/>
      <c r="X52" s="22"/>
    </row>
    <row r="53" spans="5:25" x14ac:dyDescent="0.2">
      <c r="E53" s="43"/>
      <c r="F53" s="43"/>
      <c r="G53" s="43"/>
      <c r="H53" s="43"/>
      <c r="I53" s="43"/>
      <c r="J53" s="43"/>
      <c r="K53" s="44"/>
      <c r="L53" s="44"/>
      <c r="M53" s="44"/>
      <c r="N53" s="44"/>
      <c r="O53" s="44"/>
      <c r="P53" s="29"/>
      <c r="Q53" s="29"/>
      <c r="R53" s="29"/>
      <c r="S53" s="29"/>
      <c r="T53" s="29"/>
      <c r="U53" s="29"/>
      <c r="V53" s="29"/>
      <c r="W53" s="29"/>
      <c r="X53" s="22"/>
    </row>
    <row r="54" spans="5:25" x14ac:dyDescent="0.2">
      <c r="E54" s="43"/>
      <c r="F54" s="43"/>
      <c r="G54" s="43"/>
      <c r="H54" s="43"/>
      <c r="I54" s="43"/>
      <c r="J54" s="43"/>
      <c r="K54" s="44"/>
      <c r="L54" s="44"/>
      <c r="M54" s="44"/>
      <c r="N54" s="44"/>
      <c r="O54" s="44"/>
      <c r="P54" s="44"/>
      <c r="Q54" s="29"/>
      <c r="R54" s="29"/>
      <c r="S54" s="29"/>
      <c r="T54" s="29"/>
      <c r="U54" s="29"/>
      <c r="V54" s="29"/>
      <c r="W54" s="29"/>
      <c r="X54" s="22"/>
    </row>
    <row r="55" spans="5:25" x14ac:dyDescent="0.2">
      <c r="E55" s="43"/>
      <c r="F55" s="43"/>
      <c r="G55" s="43"/>
      <c r="H55" s="43"/>
      <c r="I55" s="43"/>
      <c r="J55" s="43"/>
      <c r="K55" s="44"/>
      <c r="L55" s="44"/>
      <c r="M55" s="44"/>
      <c r="N55" s="44"/>
      <c r="O55" s="44"/>
      <c r="P55" s="44"/>
      <c r="Q55" s="29"/>
      <c r="R55" s="29"/>
      <c r="S55" s="29"/>
      <c r="T55" s="29"/>
      <c r="U55" s="29"/>
      <c r="V55" s="29"/>
      <c r="W55" s="29"/>
      <c r="X55" s="22"/>
    </row>
    <row r="56" spans="5:25" x14ac:dyDescent="0.2">
      <c r="E56" s="43"/>
      <c r="F56" s="43"/>
      <c r="G56" s="43"/>
      <c r="H56" s="43"/>
      <c r="I56" s="43"/>
      <c r="J56" s="43"/>
      <c r="K56" s="44"/>
      <c r="L56" s="44"/>
      <c r="M56" s="44"/>
      <c r="N56" s="44"/>
      <c r="O56" s="44"/>
      <c r="P56" s="44"/>
      <c r="Q56" s="29"/>
      <c r="R56" s="29"/>
      <c r="S56" s="29"/>
      <c r="T56" s="29"/>
      <c r="U56" s="29"/>
      <c r="V56" s="29"/>
      <c r="W56" s="29"/>
      <c r="X56" s="22"/>
    </row>
    <row r="57" spans="5:25" x14ac:dyDescent="0.2">
      <c r="E57" s="43"/>
      <c r="F57" s="43"/>
      <c r="G57" s="43"/>
      <c r="H57" s="43"/>
      <c r="I57" s="43"/>
      <c r="J57" s="43"/>
      <c r="K57" s="44"/>
      <c r="L57" s="44"/>
      <c r="M57" s="44"/>
      <c r="N57" s="44"/>
      <c r="O57" s="44"/>
      <c r="P57" s="44"/>
      <c r="Q57" s="44"/>
      <c r="R57" s="29"/>
      <c r="S57" s="29"/>
      <c r="T57" s="29"/>
      <c r="U57" s="29"/>
      <c r="V57" s="29"/>
      <c r="W57" s="29"/>
      <c r="X57" s="22"/>
    </row>
    <row r="58" spans="5:25" x14ac:dyDescent="0.2">
      <c r="E58" s="43"/>
      <c r="F58" s="43"/>
      <c r="G58" s="43"/>
      <c r="H58" s="43"/>
      <c r="I58" s="43"/>
      <c r="J58" s="43"/>
      <c r="K58" s="44"/>
      <c r="L58" s="44"/>
      <c r="M58" s="44"/>
      <c r="N58" s="44"/>
      <c r="O58" s="44"/>
      <c r="P58" s="44"/>
      <c r="Q58" s="44"/>
      <c r="R58" s="29"/>
      <c r="S58" s="29"/>
      <c r="T58" s="29"/>
      <c r="U58" s="29"/>
      <c r="V58" s="29"/>
      <c r="W58" s="29"/>
      <c r="X58" s="22"/>
    </row>
    <row r="59" spans="5:25" x14ac:dyDescent="0.2">
      <c r="E59" s="43"/>
      <c r="F59" s="43"/>
      <c r="G59" s="43"/>
      <c r="H59" s="43"/>
      <c r="I59" s="43"/>
      <c r="J59" s="43"/>
      <c r="K59" s="44"/>
      <c r="L59" s="44"/>
      <c r="M59" s="44"/>
      <c r="N59" s="44"/>
      <c r="O59" s="44"/>
      <c r="P59" s="44"/>
      <c r="Q59" s="44"/>
      <c r="R59" s="44"/>
      <c r="S59" s="29"/>
      <c r="T59" s="29"/>
      <c r="U59" s="29"/>
      <c r="V59" s="29"/>
      <c r="W59" s="29"/>
      <c r="X59" s="22"/>
    </row>
    <row r="60" spans="5:25" x14ac:dyDescent="0.2">
      <c r="E60" s="43"/>
      <c r="F60" s="43"/>
      <c r="G60" s="43"/>
      <c r="H60" s="43"/>
      <c r="I60" s="43"/>
      <c r="J60" s="43"/>
      <c r="K60" s="44"/>
      <c r="L60" s="44"/>
      <c r="M60" s="44"/>
      <c r="N60" s="44"/>
      <c r="O60" s="44"/>
      <c r="P60" s="44"/>
      <c r="Q60" s="44"/>
      <c r="R60" s="44"/>
      <c r="S60" s="29"/>
      <c r="T60" s="29"/>
      <c r="U60" s="29"/>
      <c r="V60" s="29"/>
      <c r="W60" s="29"/>
      <c r="X60" s="22"/>
      <c r="Y60" s="22"/>
    </row>
    <row r="61" spans="5:25" x14ac:dyDescent="0.2">
      <c r="E61" s="43"/>
      <c r="F61" s="43"/>
      <c r="G61" s="43"/>
      <c r="H61" s="43"/>
      <c r="I61" s="43"/>
      <c r="J61" s="43"/>
      <c r="K61" s="44"/>
      <c r="L61" s="44"/>
      <c r="M61" s="44"/>
      <c r="N61" s="44"/>
      <c r="O61" s="44"/>
      <c r="P61" s="44"/>
      <c r="Q61" s="44"/>
      <c r="R61" s="44"/>
      <c r="S61" s="29"/>
      <c r="T61" s="29"/>
      <c r="U61" s="29"/>
      <c r="V61" s="29"/>
      <c r="W61" s="29"/>
      <c r="X61" s="22"/>
      <c r="Y61" s="22"/>
    </row>
    <row r="62" spans="5:25" x14ac:dyDescent="0.2">
      <c r="E62" s="43"/>
      <c r="F62" s="43"/>
      <c r="G62" s="43"/>
      <c r="H62" s="43"/>
      <c r="I62" s="43"/>
      <c r="J62" s="43"/>
      <c r="K62" s="44"/>
      <c r="L62" s="44"/>
      <c r="M62" s="44"/>
      <c r="N62" s="44"/>
      <c r="O62" s="44"/>
      <c r="P62" s="44"/>
      <c r="Q62" s="44"/>
      <c r="R62" s="44"/>
      <c r="S62" s="44"/>
      <c r="T62" s="29"/>
      <c r="U62" s="29"/>
      <c r="V62" s="29"/>
      <c r="W62" s="29"/>
      <c r="X62" s="22"/>
      <c r="Y62" s="22"/>
    </row>
    <row r="65" spans="5:53" x14ac:dyDescent="0.2">
      <c r="E65" s="22"/>
      <c r="F65" s="22"/>
      <c r="G65" s="22"/>
      <c r="H65" s="22"/>
      <c r="I65" s="22"/>
      <c r="J65" s="22"/>
      <c r="K65" s="22"/>
      <c r="L65" s="22"/>
      <c r="M65" s="22"/>
      <c r="N65" s="22"/>
      <c r="O65" s="22"/>
      <c r="P65" s="22"/>
      <c r="Q65" s="22"/>
      <c r="R65" s="22"/>
      <c r="S65" s="22"/>
      <c r="T65" s="22"/>
      <c r="U65" s="22"/>
      <c r="V65" s="22"/>
      <c r="W65" s="22"/>
      <c r="X65" s="22"/>
      <c r="Y65" s="22"/>
    </row>
    <row r="66" spans="5:53" x14ac:dyDescent="0.2">
      <c r="E66" s="22"/>
      <c r="F66" s="22"/>
      <c r="G66" s="22"/>
      <c r="H66" s="22"/>
      <c r="I66" s="22"/>
      <c r="J66" s="22"/>
      <c r="K66" s="22"/>
      <c r="L66" s="22"/>
      <c r="M66" s="22"/>
      <c r="N66" s="22"/>
      <c r="O66" s="22"/>
      <c r="P66" s="22"/>
      <c r="Q66" s="22"/>
      <c r="R66" s="22"/>
      <c r="S66" s="22"/>
      <c r="T66" s="22"/>
      <c r="U66" s="22"/>
      <c r="V66" s="22"/>
      <c r="W66" s="22"/>
      <c r="X66" s="22"/>
      <c r="Y66" s="22"/>
    </row>
    <row r="67" spans="5:53" x14ac:dyDescent="0.2">
      <c r="E67" s="22"/>
      <c r="F67" s="22"/>
      <c r="G67" s="22"/>
      <c r="H67" s="22"/>
      <c r="I67" s="22"/>
      <c r="J67" s="22"/>
      <c r="K67" s="22"/>
      <c r="L67" s="22"/>
      <c r="M67" s="22"/>
      <c r="N67" s="22"/>
      <c r="O67" s="22"/>
      <c r="P67" s="22"/>
      <c r="Q67" s="22"/>
      <c r="R67" s="22"/>
      <c r="S67" s="22"/>
      <c r="T67" s="22"/>
      <c r="U67" s="22"/>
      <c r="V67" s="22"/>
      <c r="W67" s="22"/>
      <c r="X67" s="22"/>
      <c r="Y67" s="22"/>
    </row>
    <row r="68" spans="5:53" x14ac:dyDescent="0.2">
      <c r="E68" s="22"/>
      <c r="F68" s="22"/>
      <c r="G68" s="22"/>
      <c r="H68" s="22"/>
      <c r="I68" s="22"/>
      <c r="J68" s="22"/>
      <c r="K68" s="22"/>
      <c r="L68" s="22"/>
      <c r="M68" s="22"/>
      <c r="N68" s="22"/>
      <c r="O68" s="22"/>
      <c r="P68" s="22"/>
      <c r="Q68" s="22"/>
      <c r="R68" s="22"/>
      <c r="S68" s="22"/>
      <c r="T68" s="22"/>
      <c r="U68" s="22"/>
      <c r="V68" s="22"/>
      <c r="W68" s="22"/>
      <c r="X68" s="22"/>
      <c r="Y68" s="22"/>
    </row>
    <row r="69" spans="5:53" x14ac:dyDescent="0.2">
      <c r="E69" s="22"/>
      <c r="F69" s="22"/>
      <c r="G69" s="22"/>
      <c r="H69" s="22"/>
      <c r="I69" s="22"/>
      <c r="J69" s="22"/>
      <c r="K69" s="22"/>
      <c r="L69" s="22"/>
      <c r="M69" s="22"/>
      <c r="N69" s="22"/>
      <c r="O69" s="22"/>
      <c r="P69" s="22"/>
      <c r="Q69" s="22"/>
      <c r="R69" s="22"/>
      <c r="S69" s="22"/>
      <c r="T69" s="22"/>
      <c r="U69" s="22"/>
      <c r="V69" s="22"/>
      <c r="W69" s="22"/>
      <c r="X69" s="22"/>
      <c r="Y69" s="22"/>
    </row>
    <row r="70" spans="5:53" x14ac:dyDescent="0.2">
      <c r="E70" s="22"/>
      <c r="F70" s="22"/>
      <c r="G70" s="22"/>
      <c r="H70" s="22"/>
      <c r="I70" s="22"/>
      <c r="J70" s="22"/>
      <c r="K70" s="22"/>
      <c r="L70" s="22"/>
      <c r="M70" s="22"/>
      <c r="N70" s="22"/>
      <c r="O70" s="22"/>
      <c r="P70" s="22"/>
      <c r="Q70" s="22"/>
      <c r="R70" s="22"/>
      <c r="S70" s="22"/>
      <c r="T70" s="22"/>
      <c r="U70" s="22"/>
      <c r="V70" s="22"/>
      <c r="W70" s="22"/>
      <c r="X70" s="22"/>
      <c r="Y70" s="22"/>
    </row>
    <row r="71" spans="5:53" x14ac:dyDescent="0.2">
      <c r="E71" s="22"/>
      <c r="F71" s="22"/>
      <c r="G71" s="22"/>
      <c r="H71" s="22"/>
      <c r="I71" s="22"/>
      <c r="J71" s="22"/>
      <c r="K71" s="22"/>
      <c r="L71" s="22"/>
      <c r="M71" s="22"/>
      <c r="N71" s="22"/>
      <c r="O71" s="22"/>
      <c r="P71" s="22"/>
      <c r="Q71" s="22"/>
      <c r="R71" s="22"/>
      <c r="S71" s="22"/>
      <c r="T71" s="22"/>
      <c r="U71" s="22"/>
      <c r="V71" s="22"/>
      <c r="W71" s="22"/>
      <c r="X71" s="22"/>
      <c r="Y71" s="22"/>
    </row>
    <row r="72" spans="5:53" x14ac:dyDescent="0.2">
      <c r="E72" s="22"/>
      <c r="F72" s="22"/>
      <c r="G72" s="22"/>
      <c r="H72" s="22"/>
      <c r="I72" s="22"/>
      <c r="J72" s="22"/>
      <c r="K72" s="22"/>
      <c r="L72" s="22"/>
      <c r="M72" s="22"/>
      <c r="N72" s="22"/>
      <c r="O72" s="22"/>
      <c r="P72" s="22"/>
      <c r="Q72" s="22"/>
      <c r="R72" s="22"/>
      <c r="S72" s="22"/>
      <c r="T72" s="22"/>
      <c r="U72" s="22"/>
      <c r="V72" s="22"/>
      <c r="W72" s="22"/>
      <c r="X72" s="22"/>
      <c r="Y72" s="22"/>
    </row>
    <row r="73" spans="5:53" x14ac:dyDescent="0.2">
      <c r="E73" s="22"/>
      <c r="F73" s="22"/>
      <c r="G73" s="22"/>
      <c r="H73" s="22"/>
      <c r="I73" s="22"/>
      <c r="J73" s="22"/>
      <c r="K73" s="22"/>
      <c r="L73" s="22"/>
      <c r="M73" s="22"/>
      <c r="N73" s="22"/>
      <c r="O73" s="22"/>
      <c r="P73" s="22"/>
      <c r="Q73" s="22"/>
      <c r="R73" s="22"/>
      <c r="S73" s="22"/>
      <c r="T73" s="22"/>
      <c r="U73" s="22"/>
      <c r="V73" s="22"/>
      <c r="W73" s="22"/>
      <c r="X73" s="22"/>
      <c r="Y73" s="22"/>
    </row>
    <row r="74" spans="5:53" x14ac:dyDescent="0.2">
      <c r="E74" s="22"/>
      <c r="F74" s="22"/>
      <c r="G74" s="22"/>
      <c r="H74" s="22"/>
      <c r="I74" s="22"/>
      <c r="J74" s="22"/>
      <c r="K74" s="22"/>
      <c r="L74" s="22"/>
      <c r="M74" s="22"/>
      <c r="N74" s="22"/>
      <c r="O74" s="22"/>
      <c r="P74" s="22"/>
      <c r="Q74" s="22"/>
      <c r="R74" s="22"/>
      <c r="S74" s="22"/>
      <c r="T74" s="22"/>
      <c r="U74" s="22"/>
      <c r="V74" s="22"/>
      <c r="W74" s="22"/>
      <c r="X74" s="22"/>
      <c r="Y74" s="22"/>
    </row>
    <row r="75" spans="5:53" x14ac:dyDescent="0.2">
      <c r="E75" s="22"/>
      <c r="F75" s="22"/>
      <c r="G75" s="22"/>
      <c r="H75" s="22"/>
      <c r="I75" s="22"/>
      <c r="J75" s="22"/>
      <c r="K75" s="22"/>
      <c r="L75" s="22"/>
      <c r="M75" s="22"/>
      <c r="N75" s="22"/>
      <c r="O75" s="22"/>
      <c r="P75" s="22"/>
      <c r="Q75" s="22"/>
      <c r="R75" s="22"/>
      <c r="S75" s="22"/>
      <c r="T75" s="22"/>
      <c r="U75" s="22"/>
      <c r="V75" s="22"/>
      <c r="W75" s="22"/>
      <c r="X75" s="22"/>
      <c r="Y75" s="22"/>
    </row>
    <row r="76" spans="5:53" x14ac:dyDescent="0.2">
      <c r="E76" s="22"/>
      <c r="F76" s="22"/>
      <c r="G76" s="22"/>
      <c r="H76" s="22"/>
      <c r="I76" s="22"/>
      <c r="J76" s="22"/>
      <c r="K76" s="22"/>
      <c r="L76" s="22"/>
      <c r="M76" s="22"/>
      <c r="N76" s="22"/>
      <c r="O76" s="22"/>
      <c r="P76" s="22"/>
      <c r="Q76" s="22"/>
      <c r="R76" s="22"/>
      <c r="S76" s="22"/>
      <c r="T76" s="22"/>
      <c r="U76" s="22"/>
      <c r="V76" s="22"/>
      <c r="W76" s="22"/>
      <c r="X76" s="22"/>
      <c r="Y76" s="22"/>
    </row>
    <row r="77" spans="5:53" x14ac:dyDescent="0.2">
      <c r="E77" s="22"/>
      <c r="F77" s="22"/>
      <c r="G77" s="22"/>
      <c r="H77" s="22"/>
      <c r="I77" s="22"/>
      <c r="J77" s="22"/>
      <c r="K77" s="22"/>
      <c r="L77" s="22"/>
      <c r="M77" s="22"/>
      <c r="N77" s="22"/>
      <c r="O77" s="22"/>
      <c r="P77" s="22"/>
      <c r="Q77" s="22"/>
      <c r="R77" s="22"/>
      <c r="S77" s="22"/>
      <c r="T77" s="22"/>
      <c r="U77" s="22"/>
      <c r="V77" s="22"/>
      <c r="W77" s="22"/>
      <c r="X77" s="22"/>
      <c r="Y77" s="22"/>
      <c r="AU77" s="22"/>
      <c r="AV77" s="22"/>
      <c r="AW77" s="22"/>
      <c r="AX77" s="22"/>
      <c r="AY77" s="22"/>
      <c r="AZ77" s="22"/>
      <c r="BA77" s="22"/>
    </row>
    <row r="78" spans="5:53" x14ac:dyDescent="0.2">
      <c r="E78" s="22"/>
      <c r="F78" s="22"/>
      <c r="G78" s="22"/>
      <c r="H78" s="22"/>
      <c r="I78" s="22"/>
      <c r="J78" s="22"/>
      <c r="K78" s="22"/>
      <c r="L78" s="22"/>
      <c r="M78" s="22"/>
      <c r="N78" s="22"/>
      <c r="O78" s="22"/>
      <c r="P78" s="22"/>
      <c r="Q78" s="22"/>
      <c r="R78" s="22"/>
      <c r="S78" s="22"/>
      <c r="T78" s="22"/>
      <c r="U78" s="22"/>
      <c r="V78" s="22"/>
      <c r="W78" s="22"/>
      <c r="X78" s="22"/>
      <c r="Y78" s="22"/>
    </row>
    <row r="79" spans="5:53" x14ac:dyDescent="0.2">
      <c r="E79" s="22"/>
      <c r="F79" s="22"/>
      <c r="G79" s="22"/>
      <c r="H79" s="22"/>
      <c r="I79" s="22"/>
      <c r="J79" s="22"/>
      <c r="K79" s="22"/>
      <c r="L79" s="22"/>
      <c r="M79" s="22"/>
      <c r="N79" s="22"/>
      <c r="O79" s="22"/>
      <c r="P79" s="22"/>
      <c r="Q79" s="22"/>
      <c r="R79" s="22"/>
      <c r="S79" s="22"/>
      <c r="T79" s="22"/>
      <c r="U79" s="22"/>
      <c r="V79" s="22"/>
      <c r="W79" s="22"/>
      <c r="X79" s="22"/>
      <c r="Y79" s="22"/>
    </row>
    <row r="80" spans="5:53" x14ac:dyDescent="0.2">
      <c r="E80" s="22"/>
      <c r="F80" s="22"/>
      <c r="G80" s="22"/>
      <c r="H80" s="22"/>
      <c r="I80" s="22"/>
      <c r="J80" s="22"/>
      <c r="K80" s="22"/>
      <c r="L80" s="22"/>
      <c r="M80" s="22"/>
      <c r="N80" s="22"/>
      <c r="O80" s="22"/>
      <c r="P80" s="22"/>
      <c r="Q80" s="22"/>
      <c r="R80" s="22"/>
      <c r="S80" s="22"/>
      <c r="T80" s="22"/>
      <c r="U80" s="22"/>
      <c r="V80" s="22"/>
      <c r="W80" s="22"/>
      <c r="X80" s="22"/>
      <c r="Y80" s="22"/>
    </row>
    <row r="81" spans="5:25" x14ac:dyDescent="0.2">
      <c r="E81" s="22"/>
      <c r="F81" s="22"/>
      <c r="G81" s="22"/>
      <c r="H81" s="22"/>
      <c r="I81" s="22"/>
      <c r="J81" s="22"/>
      <c r="K81" s="22"/>
      <c r="L81" s="22"/>
      <c r="M81" s="22"/>
      <c r="N81" s="22"/>
      <c r="O81" s="22"/>
      <c r="P81" s="22"/>
      <c r="Q81" s="22"/>
      <c r="R81" s="22"/>
      <c r="S81" s="22"/>
      <c r="T81" s="22"/>
      <c r="U81" s="22"/>
      <c r="V81" s="22"/>
      <c r="W81" s="22"/>
      <c r="X81" s="22"/>
      <c r="Y81" s="22"/>
    </row>
    <row r="82" spans="5:25" x14ac:dyDescent="0.2">
      <c r="E82" s="22"/>
      <c r="F82" s="22"/>
      <c r="G82" s="22"/>
      <c r="H82" s="22"/>
      <c r="I82" s="22"/>
      <c r="J82" s="22"/>
      <c r="K82" s="22"/>
      <c r="L82" s="22"/>
      <c r="M82" s="22"/>
      <c r="N82" s="22"/>
      <c r="O82" s="22"/>
      <c r="P82" s="22"/>
      <c r="Q82" s="22"/>
      <c r="R82" s="22"/>
      <c r="S82" s="22"/>
      <c r="T82" s="22"/>
      <c r="U82" s="22"/>
      <c r="V82" s="22"/>
      <c r="W82" s="22"/>
      <c r="X82" s="22"/>
      <c r="Y82" s="22"/>
    </row>
    <row r="83" spans="5:25" x14ac:dyDescent="0.2">
      <c r="E83" s="22"/>
      <c r="F83" s="22"/>
      <c r="G83" s="22"/>
      <c r="H83" s="22"/>
      <c r="I83" s="22"/>
      <c r="J83" s="22"/>
      <c r="K83" s="22"/>
      <c r="L83" s="22"/>
      <c r="M83" s="22"/>
      <c r="N83" s="22"/>
      <c r="O83" s="22"/>
      <c r="P83" s="22"/>
      <c r="Q83" s="22"/>
      <c r="R83" s="22"/>
      <c r="S83" s="22"/>
      <c r="T83" s="22"/>
      <c r="U83" s="22"/>
      <c r="V83" s="22"/>
      <c r="W83" s="22"/>
      <c r="X83" s="22"/>
      <c r="Y83" s="22"/>
    </row>
    <row r="84" spans="5:25" x14ac:dyDescent="0.2">
      <c r="E84" s="22"/>
      <c r="F84" s="22"/>
      <c r="G84" s="22"/>
      <c r="H84" s="22"/>
      <c r="I84" s="22"/>
      <c r="J84" s="22"/>
      <c r="K84" s="22"/>
      <c r="L84" s="22"/>
      <c r="M84" s="22"/>
      <c r="N84" s="22"/>
      <c r="O84" s="22"/>
      <c r="P84" s="22"/>
      <c r="Q84" s="22"/>
      <c r="R84" s="22"/>
      <c r="S84" s="22"/>
      <c r="T84" s="22"/>
      <c r="U84" s="22"/>
      <c r="V84" s="22"/>
      <c r="W84" s="22"/>
      <c r="X84" s="22"/>
      <c r="Y84" s="22"/>
    </row>
    <row r="85" spans="5:25" x14ac:dyDescent="0.2">
      <c r="E85" s="22"/>
      <c r="F85" s="22"/>
      <c r="G85" s="22"/>
      <c r="H85" s="22"/>
      <c r="I85" s="22"/>
      <c r="J85" s="22"/>
      <c r="K85" s="22"/>
      <c r="L85" s="22"/>
      <c r="M85" s="22"/>
      <c r="N85" s="22"/>
      <c r="O85" s="22"/>
      <c r="P85" s="22"/>
      <c r="Q85" s="22"/>
      <c r="R85" s="22"/>
      <c r="S85" s="22"/>
      <c r="T85" s="22"/>
      <c r="U85" s="22"/>
      <c r="V85" s="22"/>
      <c r="W85" s="22"/>
      <c r="X85" s="22"/>
      <c r="Y85" s="22"/>
    </row>
    <row r="86" spans="5:25" x14ac:dyDescent="0.2">
      <c r="E86" s="22"/>
      <c r="F86" s="22"/>
      <c r="G86" s="22"/>
      <c r="H86" s="22"/>
      <c r="I86" s="22"/>
      <c r="J86" s="22"/>
      <c r="K86" s="22"/>
      <c r="L86" s="22"/>
      <c r="M86" s="22"/>
      <c r="N86" s="22"/>
      <c r="O86" s="22"/>
      <c r="P86" s="22"/>
      <c r="Q86" s="22"/>
      <c r="R86" s="22"/>
      <c r="S86" s="22"/>
      <c r="T86" s="22"/>
      <c r="U86" s="22"/>
      <c r="V86" s="22"/>
      <c r="W86" s="22"/>
      <c r="X86" s="22"/>
      <c r="Y86" s="22"/>
    </row>
    <row r="87" spans="5:25" x14ac:dyDescent="0.2">
      <c r="E87" s="22"/>
      <c r="F87" s="22"/>
      <c r="G87" s="22"/>
      <c r="H87" s="22"/>
      <c r="I87" s="22"/>
      <c r="J87" s="22"/>
      <c r="K87" s="22"/>
      <c r="L87" s="22"/>
      <c r="M87" s="22"/>
      <c r="N87" s="22"/>
      <c r="O87" s="22"/>
      <c r="P87" s="22"/>
      <c r="Q87" s="22"/>
      <c r="R87" s="22"/>
      <c r="S87" s="22"/>
      <c r="T87" s="22"/>
      <c r="U87" s="22"/>
      <c r="V87" s="22"/>
      <c r="W87" s="22"/>
      <c r="X87" s="22"/>
      <c r="Y87" s="22"/>
    </row>
    <row r="88" spans="5:25" x14ac:dyDescent="0.2">
      <c r="E88" s="22"/>
      <c r="F88" s="22"/>
      <c r="G88" s="22"/>
      <c r="H88" s="22"/>
      <c r="I88" s="22"/>
      <c r="J88" s="22"/>
      <c r="K88" s="22"/>
      <c r="L88" s="22"/>
      <c r="M88" s="22"/>
      <c r="N88" s="22"/>
      <c r="O88" s="22"/>
      <c r="P88" s="22"/>
      <c r="Q88" s="22"/>
      <c r="R88" s="22"/>
      <c r="S88" s="22"/>
      <c r="T88" s="22"/>
      <c r="U88" s="22"/>
      <c r="V88" s="22"/>
      <c r="W88" s="22"/>
      <c r="X88" s="22"/>
      <c r="Y88" s="22"/>
    </row>
    <row r="89" spans="5:25" x14ac:dyDescent="0.2">
      <c r="E89" s="22"/>
      <c r="F89" s="22"/>
      <c r="G89" s="22"/>
      <c r="H89" s="22"/>
      <c r="I89" s="22"/>
      <c r="J89" s="22"/>
      <c r="K89" s="22"/>
      <c r="L89" s="22"/>
      <c r="M89" s="22"/>
      <c r="N89" s="22"/>
      <c r="O89" s="22"/>
      <c r="P89" s="22"/>
      <c r="Q89" s="22"/>
      <c r="R89" s="22"/>
      <c r="S89" s="22"/>
      <c r="T89" s="22"/>
      <c r="U89" s="22"/>
      <c r="V89" s="22"/>
      <c r="W89" s="22"/>
      <c r="X89" s="22"/>
      <c r="Y89" s="22"/>
    </row>
    <row r="90" spans="5:25" x14ac:dyDescent="0.2">
      <c r="E90" s="22"/>
      <c r="F90" s="22"/>
      <c r="G90" s="22"/>
      <c r="H90" s="22"/>
      <c r="I90" s="22"/>
      <c r="J90" s="22"/>
      <c r="K90" s="22"/>
      <c r="L90" s="22"/>
      <c r="M90" s="22"/>
      <c r="N90" s="22"/>
      <c r="O90" s="22"/>
      <c r="P90" s="22"/>
      <c r="Q90" s="22"/>
      <c r="R90" s="22"/>
      <c r="S90" s="22"/>
      <c r="T90" s="22"/>
      <c r="U90" s="22"/>
      <c r="V90" s="22"/>
      <c r="W90" s="22"/>
      <c r="X90" s="22"/>
      <c r="Y90" s="22"/>
    </row>
    <row r="91" spans="5:25" x14ac:dyDescent="0.2">
      <c r="E91" s="22"/>
      <c r="F91" s="22"/>
      <c r="G91" s="22"/>
      <c r="H91" s="22"/>
      <c r="I91" s="22"/>
      <c r="J91" s="22"/>
      <c r="K91" s="22"/>
      <c r="L91" s="22"/>
      <c r="M91" s="22"/>
      <c r="N91" s="22"/>
      <c r="O91" s="22"/>
      <c r="P91" s="22"/>
      <c r="Q91" s="22"/>
      <c r="R91" s="22"/>
      <c r="S91" s="22"/>
      <c r="T91" s="22"/>
      <c r="U91" s="22"/>
      <c r="V91" s="22"/>
      <c r="W91" s="22"/>
      <c r="X91" s="22"/>
      <c r="Y91" s="22"/>
    </row>
    <row r="92" spans="5:25" x14ac:dyDescent="0.2">
      <c r="E92" s="22"/>
      <c r="F92" s="22"/>
      <c r="G92" s="22"/>
      <c r="H92" s="22"/>
      <c r="I92" s="22"/>
      <c r="J92" s="22"/>
      <c r="K92" s="22"/>
      <c r="L92" s="22"/>
      <c r="M92" s="22"/>
      <c r="N92" s="22"/>
      <c r="O92" s="22"/>
      <c r="P92" s="22"/>
      <c r="Q92" s="22"/>
      <c r="R92" s="22"/>
      <c r="S92" s="22"/>
      <c r="T92" s="22"/>
      <c r="U92" s="22"/>
      <c r="V92" s="22"/>
      <c r="W92" s="22"/>
      <c r="X92" s="22"/>
      <c r="Y92" s="22"/>
    </row>
    <row r="93" spans="5:25" x14ac:dyDescent="0.2">
      <c r="E93" s="22"/>
      <c r="F93" s="22"/>
      <c r="G93" s="22"/>
      <c r="H93" s="22"/>
      <c r="I93" s="22"/>
      <c r="J93" s="22"/>
      <c r="K93" s="22"/>
      <c r="L93" s="22"/>
      <c r="M93" s="22"/>
      <c r="N93" s="22"/>
      <c r="O93" s="22"/>
      <c r="P93" s="22"/>
      <c r="Q93" s="22"/>
      <c r="R93" s="22"/>
      <c r="S93" s="22"/>
      <c r="T93" s="22"/>
      <c r="U93" s="22"/>
      <c r="V93" s="22"/>
      <c r="W93" s="22"/>
      <c r="X93" s="22"/>
      <c r="Y93" s="22"/>
    </row>
  </sheetData>
  <phoneticPr fontId="111" type="noConversion"/>
  <hyperlinks>
    <hyperlink ref="A4" location="Contents!A1" display="Back to contents" xr:uid="{00000000-0004-0000-0700-000000000000}"/>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27"/>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569</v>
      </c>
      <c r="B1" s="170" t="s">
        <v>570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t="s">
        <v>577</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c r="H14" s="111"/>
      <c r="I14" s="111"/>
      <c r="J14" s="111"/>
      <c r="K14" s="111"/>
      <c r="L14" s="111"/>
      <c r="M14" s="111"/>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c r="H15" s="111"/>
      <c r="I15" s="111"/>
      <c r="J15" s="111"/>
      <c r="K15" s="111"/>
      <c r="L15" s="111"/>
      <c r="M15" s="111"/>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c r="I16" s="111"/>
      <c r="J16" s="111"/>
      <c r="K16" s="111"/>
      <c r="L16" s="111"/>
      <c r="M16" s="111"/>
      <c r="N16" s="111"/>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c r="I17" s="111"/>
      <c r="J17" s="111"/>
      <c r="K17" s="111"/>
      <c r="L17" s="111"/>
      <c r="M17" s="111"/>
      <c r="N17" s="111"/>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c r="I18" s="111"/>
      <c r="J18" s="111"/>
      <c r="K18" s="111"/>
      <c r="L18" s="111"/>
      <c r="M18" s="111"/>
      <c r="N18" s="111"/>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c r="J19" s="111"/>
      <c r="K19" s="111"/>
      <c r="L19" s="111"/>
      <c r="M19" s="111"/>
      <c r="N19" s="111"/>
      <c r="O19" s="111"/>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c r="J20" s="111"/>
      <c r="K20" s="111"/>
      <c r="L20" s="111"/>
      <c r="M20" s="111"/>
      <c r="N20" s="111"/>
      <c r="O20" s="111"/>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c r="K21" s="114"/>
      <c r="L21" s="114"/>
      <c r="M21" s="114"/>
      <c r="N21" s="114"/>
      <c r="O21" s="114"/>
      <c r="P21" s="114"/>
      <c r="Q21" s="111"/>
      <c r="R21" s="3"/>
      <c r="S21" s="7"/>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c r="L23" s="111"/>
      <c r="M23" s="111"/>
      <c r="N23" s="111"/>
      <c r="O23" s="111"/>
      <c r="P23" s="111"/>
      <c r="Q23" s="111"/>
      <c r="R23" s="7"/>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c r="L24" s="111"/>
      <c r="M24" s="111"/>
      <c r="N24" s="111"/>
      <c r="O24" s="111"/>
      <c r="P24" s="111"/>
      <c r="Q24" s="111"/>
      <c r="R24" s="7"/>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20.252213104228815</v>
      </c>
      <c r="M25" s="111">
        <v>20.322498189809082</v>
      </c>
      <c r="N25" s="111">
        <v>21.379517673834098</v>
      </c>
      <c r="O25" s="111">
        <v>22.319339777792145</v>
      </c>
      <c r="P25" s="111">
        <v>23.337334376028117</v>
      </c>
      <c r="Q25" s="111">
        <v>24.40844742084413</v>
      </c>
      <c r="R25" s="111">
        <v>25.53498229100305</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11"/>
      <c r="K26" s="111"/>
      <c r="L26" s="111"/>
      <c r="M26" s="111">
        <v>18.452754499781523</v>
      </c>
      <c r="N26" s="111">
        <v>20.830996555527559</v>
      </c>
      <c r="O26" s="111">
        <v>21.695585063951832</v>
      </c>
      <c r="P26" s="111">
        <v>23.555166149956026</v>
      </c>
      <c r="Q26" s="111">
        <v>24.265966321486101</v>
      </c>
      <c r="R26" s="111">
        <v>24.841353798986827</v>
      </c>
      <c r="S26" s="111">
        <v>25.454644107199314</v>
      </c>
      <c r="T26" s="3"/>
      <c r="U26" s="3"/>
      <c r="V26" s="7"/>
      <c r="W26" s="3"/>
      <c r="X26" s="3"/>
      <c r="Y26" s="3"/>
      <c r="Z26" s="3"/>
      <c r="AA26" s="3"/>
      <c r="AB26" s="3"/>
      <c r="AC26" s="3"/>
      <c r="AD26" s="8"/>
      <c r="AE26" s="9"/>
      <c r="AF26" s="10"/>
      <c r="AG26" s="10"/>
      <c r="AH26" s="2"/>
      <c r="AI26" s="2"/>
      <c r="AJ26" s="2"/>
    </row>
    <row r="27" spans="1:36" x14ac:dyDescent="0.2">
      <c r="A27" s="126" t="s">
        <v>581</v>
      </c>
      <c r="B27" s="120"/>
      <c r="C27" s="111"/>
      <c r="D27" s="111"/>
      <c r="E27" s="111"/>
      <c r="F27" s="111"/>
      <c r="G27" s="111"/>
      <c r="H27" s="111"/>
      <c r="I27" s="111"/>
      <c r="J27" s="111"/>
      <c r="K27" s="111"/>
      <c r="L27" s="111"/>
      <c r="M27" s="111">
        <v>18.452754499781523</v>
      </c>
      <c r="N27" s="111">
        <v>20.830996555527559</v>
      </c>
      <c r="O27" s="111">
        <v>21.695959565107639</v>
      </c>
      <c r="P27" s="111">
        <v>23.554050851849684</v>
      </c>
      <c r="Q27" s="111">
        <v>24.263775591515234</v>
      </c>
      <c r="R27" s="111">
        <v>24.838665218207989</v>
      </c>
      <c r="S27" s="111">
        <v>25.451702094112736</v>
      </c>
      <c r="T27" s="3"/>
      <c r="U27" s="3"/>
      <c r="V27" s="7"/>
      <c r="W27" s="3"/>
      <c r="X27" s="3"/>
      <c r="Y27" s="3"/>
      <c r="Z27" s="3"/>
      <c r="AA27" s="3"/>
      <c r="AB27" s="3"/>
      <c r="AC27" s="3"/>
      <c r="AD27" s="8"/>
      <c r="AE27" s="9"/>
      <c r="AF27" s="10"/>
      <c r="AG27" s="10"/>
      <c r="AH27" s="2"/>
      <c r="AI27" s="2"/>
      <c r="AJ27" s="2"/>
    </row>
    <row r="28" spans="1:36" x14ac:dyDescent="0.2">
      <c r="A28" s="126" t="s">
        <v>584</v>
      </c>
      <c r="B28" s="120"/>
      <c r="C28" s="111"/>
      <c r="D28" s="111"/>
      <c r="E28" s="111"/>
      <c r="F28" s="111"/>
      <c r="G28" s="111"/>
      <c r="H28" s="111"/>
      <c r="I28" s="111"/>
      <c r="J28" s="111"/>
      <c r="K28" s="111"/>
      <c r="L28" s="111"/>
      <c r="M28" s="111"/>
      <c r="N28" s="111">
        <v>18.792000000000002</v>
      </c>
      <c r="O28" s="111">
        <v>20.322697188785103</v>
      </c>
      <c r="P28" s="111">
        <v>21.431911642902342</v>
      </c>
      <c r="Q28" s="111">
        <v>22.651324507196886</v>
      </c>
      <c r="R28" s="111">
        <v>23.237166048399143</v>
      </c>
      <c r="S28" s="111">
        <v>23.853113553869424</v>
      </c>
      <c r="T28" s="111">
        <v>24.749959715280816</v>
      </c>
      <c r="U28" s="3"/>
      <c r="V28" s="7"/>
      <c r="W28" s="3"/>
      <c r="X28" s="3"/>
      <c r="Y28" s="3"/>
      <c r="Z28" s="3"/>
      <c r="AA28" s="3"/>
      <c r="AB28" s="3"/>
      <c r="AC28" s="3"/>
      <c r="AD28" s="8"/>
      <c r="AE28" s="9"/>
      <c r="AF28" s="10"/>
      <c r="AG28" s="10"/>
      <c r="AH28" s="2"/>
      <c r="AI28" s="2"/>
      <c r="AJ28" s="2"/>
    </row>
    <row r="29" spans="1:36" x14ac:dyDescent="0.2">
      <c r="A29" s="126" t="s">
        <v>595</v>
      </c>
      <c r="B29" s="120"/>
      <c r="C29" s="111"/>
      <c r="D29" s="111"/>
      <c r="E29" s="111"/>
      <c r="F29" s="111"/>
      <c r="G29" s="111"/>
      <c r="H29" s="111"/>
      <c r="I29" s="111"/>
      <c r="J29" s="111"/>
      <c r="K29" s="111"/>
      <c r="L29" s="111"/>
      <c r="M29" s="111"/>
      <c r="N29" s="111">
        <v>18.792000000000002</v>
      </c>
      <c r="O29" s="111">
        <v>20.322697188785103</v>
      </c>
      <c r="P29" s="111">
        <v>21.430373517529588</v>
      </c>
      <c r="Q29" s="111">
        <v>22.646682260115881</v>
      </c>
      <c r="R29" s="111">
        <v>23.229195069026296</v>
      </c>
      <c r="S29" s="111">
        <v>23.841401494581234</v>
      </c>
      <c r="T29" s="111">
        <v>24.734704949351922</v>
      </c>
      <c r="U29" s="3"/>
      <c r="V29" s="7"/>
      <c r="W29" s="3"/>
      <c r="X29" s="3"/>
      <c r="Y29" s="3"/>
      <c r="Z29" s="3"/>
      <c r="AA29" s="3"/>
      <c r="AB29" s="3"/>
      <c r="AC29" s="3"/>
      <c r="AD29" s="8"/>
      <c r="AE29" s="9"/>
      <c r="AF29" s="10"/>
      <c r="AG29" s="10"/>
      <c r="AH29" s="2"/>
      <c r="AI29" s="2"/>
      <c r="AJ29" s="2"/>
    </row>
    <row r="30" spans="1:36" x14ac:dyDescent="0.2">
      <c r="A30" s="126" t="s">
        <v>605</v>
      </c>
      <c r="B30" s="120"/>
      <c r="C30" s="308"/>
      <c r="D30" s="308"/>
      <c r="E30" s="308"/>
      <c r="F30" s="308"/>
      <c r="G30" s="308"/>
      <c r="H30" s="308"/>
      <c r="I30" s="308"/>
      <c r="J30" s="308"/>
      <c r="K30" s="308"/>
      <c r="L30" s="308"/>
      <c r="M30" s="308"/>
      <c r="N30" s="308"/>
      <c r="O30" s="308">
        <v>20.322697188785103</v>
      </c>
      <c r="P30" s="308">
        <v>21.430373517529588</v>
      </c>
      <c r="Q30" s="308">
        <v>22.646682260115881</v>
      </c>
      <c r="R30" s="308">
        <v>23.229195069026296</v>
      </c>
      <c r="S30" s="308">
        <v>23.841401494581234</v>
      </c>
      <c r="T30" s="308">
        <v>24.734704949351922</v>
      </c>
      <c r="U30" s="308">
        <v>25.164482990455369</v>
      </c>
      <c r="V30" s="7"/>
      <c r="W30" s="3"/>
      <c r="X30" s="3"/>
      <c r="Y30" s="3"/>
      <c r="Z30" s="3"/>
      <c r="AA30" s="3"/>
      <c r="AB30" s="3"/>
      <c r="AC30" s="3"/>
      <c r="AD30" s="8"/>
      <c r="AE30" s="9"/>
      <c r="AF30" s="10"/>
      <c r="AG30" s="10"/>
      <c r="AH30" s="2"/>
      <c r="AI30" s="2"/>
      <c r="AJ30" s="2"/>
    </row>
    <row r="31" spans="1:36" x14ac:dyDescent="0.2">
      <c r="A31" s="126"/>
      <c r="B31" s="120"/>
      <c r="C31" s="111"/>
      <c r="D31" s="111"/>
      <c r="E31" s="111"/>
      <c r="F31" s="111"/>
      <c r="G31" s="111"/>
      <c r="H31" s="111"/>
      <c r="I31" s="111"/>
      <c r="J31" s="111"/>
      <c r="K31" s="111"/>
      <c r="L31" s="111"/>
      <c r="M31" s="111"/>
      <c r="N31" s="111"/>
      <c r="O31" s="111"/>
      <c r="P31" s="111"/>
      <c r="Q31" s="111"/>
      <c r="R31" s="111"/>
      <c r="S31" s="111"/>
      <c r="T31" s="3"/>
      <c r="U31" s="3"/>
      <c r="V31" s="7"/>
      <c r="W31" s="3"/>
      <c r="X31" s="3"/>
      <c r="Y31" s="3"/>
      <c r="Z31" s="3"/>
      <c r="AA31" s="3"/>
      <c r="AB31" s="3"/>
      <c r="AC31" s="3"/>
      <c r="AD31" s="8"/>
      <c r="AE31" s="9"/>
      <c r="AF31" s="10"/>
      <c r="AG31" s="10"/>
      <c r="AH31" s="2"/>
      <c r="AI31" s="2"/>
      <c r="AJ31" s="2"/>
    </row>
    <row r="32" spans="1:36" ht="15" x14ac:dyDescent="0.2">
      <c r="A32" s="110" t="s">
        <v>540</v>
      </c>
      <c r="B32" s="120"/>
      <c r="C32" s="111"/>
      <c r="D32" s="111">
        <v>14.151182604253419</v>
      </c>
      <c r="E32" s="111">
        <v>15.873346022964153</v>
      </c>
      <c r="F32" s="111">
        <v>14.694248579507503</v>
      </c>
      <c r="G32" s="111">
        <v>17.19735073702801</v>
      </c>
      <c r="H32" s="111">
        <v>17.282390442281386</v>
      </c>
      <c r="I32" s="111">
        <v>16.376855003416903</v>
      </c>
      <c r="J32" s="111">
        <v>17.945064843566712</v>
      </c>
      <c r="K32" s="111">
        <v>16.029600000000002</v>
      </c>
      <c r="L32" s="111">
        <v>22.082500000000003</v>
      </c>
      <c r="M32" s="111">
        <v>16.302</v>
      </c>
      <c r="N32" s="111">
        <v>18.792000000000002</v>
      </c>
      <c r="O32" s="308">
        <v>20.322697188785103</v>
      </c>
      <c r="P32" s="111"/>
      <c r="Q32" s="111"/>
      <c r="R32" s="7"/>
      <c r="S32" s="7"/>
      <c r="T32" s="3"/>
      <c r="U32" s="3"/>
      <c r="V32" s="7"/>
      <c r="W32" s="3"/>
      <c r="X32" s="3"/>
      <c r="Y32" s="3"/>
      <c r="Z32" s="3"/>
      <c r="AA32" s="3"/>
      <c r="AB32" s="3"/>
      <c r="AC32" s="3"/>
      <c r="AD32" s="8"/>
      <c r="AE32" s="9"/>
      <c r="AF32" s="10"/>
      <c r="AG32" s="10"/>
      <c r="AH32" s="2"/>
      <c r="AI32" s="2"/>
      <c r="AJ32" s="2"/>
    </row>
    <row r="33" spans="1:36" x14ac:dyDescent="0.2">
      <c r="A33" s="129" t="s">
        <v>288</v>
      </c>
      <c r="B33" s="111"/>
      <c r="C33" s="111"/>
      <c r="D33" s="111"/>
      <c r="E33" s="111"/>
      <c r="F33" s="111"/>
      <c r="G33" s="111"/>
      <c r="H33" s="111"/>
      <c r="I33" s="111"/>
      <c r="J33" s="111"/>
      <c r="K33" s="111"/>
      <c r="L33" s="111"/>
      <c r="M33" s="111"/>
      <c r="N33" s="111"/>
      <c r="O33" s="111"/>
      <c r="P33" s="111"/>
      <c r="Q33" s="111"/>
      <c r="R33" s="7"/>
      <c r="S33" s="7"/>
      <c r="T33" s="7"/>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R34" s="7"/>
      <c r="S34" s="3"/>
      <c r="T34" s="3"/>
      <c r="U34" s="3"/>
      <c r="V34" s="3"/>
      <c r="W34" s="3"/>
      <c r="X34" s="3"/>
      <c r="Y34" s="3"/>
      <c r="Z34" s="3"/>
      <c r="AA34" s="3"/>
      <c r="AB34" s="3"/>
      <c r="AC34" s="3"/>
      <c r="AD34" s="8"/>
      <c r="AE34" s="9"/>
      <c r="AF34" s="10"/>
      <c r="AG34" s="10"/>
      <c r="AH34" s="2"/>
      <c r="AI34" s="2"/>
      <c r="AJ34" s="2"/>
    </row>
    <row r="35" spans="1:36" x14ac:dyDescent="0.2">
      <c r="A35" s="226" t="s">
        <v>566</v>
      </c>
      <c r="B35" s="3"/>
      <c r="C35" s="3"/>
      <c r="D35" s="3"/>
      <c r="E35" s="3"/>
      <c r="F35" s="3"/>
      <c r="G35" s="3"/>
      <c r="H35" s="3"/>
      <c r="I35" s="3"/>
      <c r="J35" s="3"/>
      <c r="K35" s="3"/>
      <c r="L35" s="228">
        <v>20.351499999999998</v>
      </c>
      <c r="M35" s="228">
        <v>20.424779488007278</v>
      </c>
      <c r="N35" s="228">
        <v>21.364090009765526</v>
      </c>
      <c r="O35" s="228">
        <v>22.347582349737795</v>
      </c>
      <c r="P35" s="228">
        <v>23.380224074204385</v>
      </c>
      <c r="Q35" s="228">
        <v>24.464516817890363</v>
      </c>
      <c r="R35" s="3"/>
      <c r="S35" s="7"/>
      <c r="T35" s="3"/>
      <c r="U35" s="3"/>
      <c r="V35" s="3"/>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6" x14ac:dyDescent="0.2">
      <c r="A39" s="91"/>
      <c r="B39" s="3"/>
      <c r="C39" s="3"/>
      <c r="N39" s="3"/>
      <c r="O39" s="3"/>
      <c r="P39" s="3"/>
      <c r="Q39" s="3"/>
      <c r="R39" s="3"/>
      <c r="S39" s="3"/>
      <c r="T39" s="3"/>
      <c r="U39" s="3"/>
      <c r="V39" s="3"/>
      <c r="W39" s="7"/>
      <c r="X39" s="7"/>
      <c r="Y39" s="3"/>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6"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row r="71" spans="1:40" x14ac:dyDescent="0.2">
      <c r="AG71" s="1">
        <v>914.00383284094994</v>
      </c>
      <c r="AH71" s="1">
        <v>1004.8584980331459</v>
      </c>
      <c r="AI71" s="1">
        <v>1058.746066071956</v>
      </c>
      <c r="AJ71" s="1">
        <v>1096.0148937145693</v>
      </c>
      <c r="AK71" s="1">
        <v>1122.2861121801159</v>
      </c>
      <c r="AL71" s="1">
        <v>1159.3656530511234</v>
      </c>
      <c r="AM71" s="1">
        <v>1201.9515454375608</v>
      </c>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E00-000000000000}"/>
  </hyperlinks>
  <pageMargins left="0.75" right="0.75" top="1" bottom="1"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BF102"/>
  <sheetViews>
    <sheetView zoomScale="80" zoomScaleNormal="80" workbookViewId="0">
      <pane xSplit="1" ySplit="4" topLeftCell="H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518</v>
      </c>
      <c r="B1" s="170" t="s">
        <v>519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07"/>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1.9</v>
      </c>
      <c r="H14" s="111">
        <v>1.8</v>
      </c>
      <c r="I14" s="111">
        <v>1.9</v>
      </c>
      <c r="J14" s="111">
        <v>2</v>
      </c>
      <c r="K14" s="111">
        <v>2.1</v>
      </c>
      <c r="L14" s="111">
        <v>2.2000000000000002</v>
      </c>
      <c r="M14" s="111">
        <v>2.2000000000000002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1.9</v>
      </c>
      <c r="H15" s="111">
        <v>1.9</v>
      </c>
      <c r="I15" s="111">
        <v>2</v>
      </c>
      <c r="J15" s="111">
        <v>2.1</v>
      </c>
      <c r="K15" s="111">
        <v>2.2000000000000002</v>
      </c>
      <c r="L15" s="111">
        <v>2.2999999999999998</v>
      </c>
      <c r="M15" s="111">
        <v>2.4</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1.8</v>
      </c>
      <c r="I16" s="111">
        <v>1.8</v>
      </c>
      <c r="J16" s="111">
        <v>1.9</v>
      </c>
      <c r="K16" s="111">
        <v>2</v>
      </c>
      <c r="L16" s="111">
        <v>2.1</v>
      </c>
      <c r="M16" s="111">
        <v>2.2999999999999998</v>
      </c>
      <c r="N16" s="111">
        <v>2.4</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1.8</v>
      </c>
      <c r="I17" s="111">
        <v>1.8</v>
      </c>
      <c r="J17" s="111">
        <v>1.9</v>
      </c>
      <c r="K17" s="111">
        <v>2.1</v>
      </c>
      <c r="L17" s="111">
        <v>2.2000000000000002</v>
      </c>
      <c r="M17" s="111">
        <v>2.2999999999999998</v>
      </c>
      <c r="N17" s="111">
        <v>2.4</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1.8</v>
      </c>
      <c r="I18" s="111">
        <v>1.8</v>
      </c>
      <c r="J18" s="111">
        <v>1.9</v>
      </c>
      <c r="K18" s="111">
        <v>2</v>
      </c>
      <c r="L18" s="111">
        <v>2.1</v>
      </c>
      <c r="M18" s="111">
        <v>2.2000000000000002</v>
      </c>
      <c r="N18" s="111">
        <v>2.2999999999999998</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1.9490000000000001</v>
      </c>
      <c r="J19" s="111">
        <v>2.0085307309021632</v>
      </c>
      <c r="K19" s="111">
        <v>2.070606955681463</v>
      </c>
      <c r="L19" s="111">
        <v>2.1666215751423161</v>
      </c>
      <c r="M19" s="111">
        <v>2.280489590888453</v>
      </c>
      <c r="N19" s="111">
        <v>2.3821036778685811</v>
      </c>
      <c r="O19" s="111">
        <v>2.4827768399864336</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1.9530000000000001</v>
      </c>
      <c r="J20" s="111">
        <v>2.1161696714580231</v>
      </c>
      <c r="K20" s="111">
        <v>2.2096035828089993</v>
      </c>
      <c r="L20" s="111">
        <v>2.3079446305747329</v>
      </c>
      <c r="M20" s="111">
        <v>2.4146328664230077</v>
      </c>
      <c r="N20" s="111">
        <v>2.5122406895678591</v>
      </c>
      <c r="O20" s="111">
        <v>2.6118643386498319</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1.3340000000000001</v>
      </c>
      <c r="K21" s="114">
        <v>1.3340000000000001</v>
      </c>
      <c r="L21" s="114">
        <v>1.3340000000000001</v>
      </c>
      <c r="M21" s="114">
        <v>1.3340000000000001</v>
      </c>
      <c r="N21" s="114">
        <v>1.3340000000000001</v>
      </c>
      <c r="O21" s="114">
        <v>1.3340000000000001</v>
      </c>
      <c r="P21" s="114">
        <v>1.3340000000000001</v>
      </c>
      <c r="Q21" s="111"/>
      <c r="R21" s="3"/>
      <c r="S21" s="7"/>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1.357</v>
      </c>
      <c r="K22" s="111">
        <v>1.3340000000000001</v>
      </c>
      <c r="L22" s="111">
        <v>1.3340000000000001</v>
      </c>
      <c r="M22" s="111">
        <v>1.3340000000000001</v>
      </c>
      <c r="N22" s="111">
        <v>1.3340000000000001</v>
      </c>
      <c r="O22" s="111">
        <v>1.3340000000000001</v>
      </c>
      <c r="P22" s="111">
        <v>1.3340000000000001</v>
      </c>
      <c r="Q22" s="111"/>
      <c r="R22" s="7"/>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1.3340000000000001</v>
      </c>
      <c r="L23" s="111">
        <v>1.3340000000000001</v>
      </c>
      <c r="M23" s="111">
        <v>1.3340000000000001</v>
      </c>
      <c r="N23" s="111">
        <v>1.3340000000000001</v>
      </c>
      <c r="O23" s="111">
        <v>1.3340000000000001</v>
      </c>
      <c r="P23" s="111">
        <v>1.3340000000000001</v>
      </c>
      <c r="Q23" s="111">
        <v>1.3340000000000001</v>
      </c>
      <c r="R23" s="7"/>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1.3340000000000001</v>
      </c>
      <c r="L24" s="111">
        <v>1.3340000000000001</v>
      </c>
      <c r="M24" s="111">
        <v>1.3340000000000001</v>
      </c>
      <c r="N24" s="111">
        <v>1.3340000000000001</v>
      </c>
      <c r="O24" s="111">
        <v>1.3340000000000001</v>
      </c>
      <c r="P24" s="111">
        <v>1.3340000000000001</v>
      </c>
      <c r="Q24" s="111">
        <v>1.3340000000000001</v>
      </c>
      <c r="R24" s="7"/>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0.90500000000000003</v>
      </c>
      <c r="M25" s="111">
        <v>1.3340000000000001</v>
      </c>
      <c r="N25" s="111">
        <v>1.3340000000000001</v>
      </c>
      <c r="O25" s="111">
        <v>1.3340000000000001</v>
      </c>
      <c r="P25" s="111">
        <v>1.3340000000000001</v>
      </c>
      <c r="Q25" s="111">
        <v>1.3340000000000001</v>
      </c>
      <c r="R25" s="111">
        <v>1.3340000000000001</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11"/>
      <c r="K26" s="111"/>
      <c r="L26" s="111"/>
      <c r="M26" s="111">
        <v>1.3340000000000001</v>
      </c>
      <c r="N26" s="111">
        <v>1.3340000000000001</v>
      </c>
      <c r="O26" s="111">
        <v>1.3340000000000001</v>
      </c>
      <c r="P26" s="111">
        <v>1.3340000000000001</v>
      </c>
      <c r="Q26" s="111">
        <v>1.3340000000000001</v>
      </c>
      <c r="R26" s="111">
        <v>1.3340000000000001</v>
      </c>
      <c r="S26" s="111">
        <v>1.3340000000000001</v>
      </c>
      <c r="T26" s="3"/>
      <c r="U26" s="3"/>
      <c r="V26" s="7"/>
      <c r="W26" s="3"/>
      <c r="X26" s="3"/>
      <c r="Y26" s="3"/>
      <c r="Z26" s="3"/>
      <c r="AA26" s="3"/>
      <c r="AB26" s="3"/>
      <c r="AC26" s="3"/>
      <c r="AD26" s="8"/>
      <c r="AE26" s="9"/>
      <c r="AF26" s="10"/>
      <c r="AG26" s="10"/>
      <c r="AH26" s="2"/>
      <c r="AI26" s="2"/>
      <c r="AJ26" s="2"/>
    </row>
    <row r="27" spans="1:36" x14ac:dyDescent="0.2">
      <c r="A27" s="126" t="s">
        <v>581</v>
      </c>
      <c r="B27" s="120"/>
      <c r="C27" s="111"/>
      <c r="D27" s="111"/>
      <c r="E27" s="111"/>
      <c r="F27" s="111"/>
      <c r="G27" s="111"/>
      <c r="H27" s="111"/>
      <c r="I27" s="111"/>
      <c r="J27" s="111"/>
      <c r="K27" s="111"/>
      <c r="L27" s="111"/>
      <c r="M27" s="111">
        <v>1.3340000000000001</v>
      </c>
      <c r="N27" s="111">
        <v>1.3340000000000001</v>
      </c>
      <c r="O27" s="111">
        <v>1.3340000000000001</v>
      </c>
      <c r="P27" s="111">
        <v>1.3340000000000001</v>
      </c>
      <c r="Q27" s="111">
        <v>1.3340000000000001</v>
      </c>
      <c r="R27" s="111">
        <v>1.3340000000000001</v>
      </c>
      <c r="S27" s="111">
        <v>1.3340000000000001</v>
      </c>
      <c r="T27" s="3"/>
      <c r="U27" s="3"/>
      <c r="V27" s="7"/>
      <c r="W27" s="3"/>
      <c r="X27" s="3"/>
      <c r="Y27" s="3"/>
      <c r="Z27" s="3"/>
      <c r="AA27" s="3"/>
      <c r="AB27" s="3"/>
      <c r="AC27" s="3"/>
      <c r="AD27" s="8"/>
      <c r="AE27" s="9"/>
      <c r="AF27" s="10"/>
      <c r="AG27" s="10"/>
      <c r="AH27" s="2"/>
      <c r="AI27" s="2"/>
      <c r="AJ27" s="2"/>
    </row>
    <row r="28" spans="1:36" x14ac:dyDescent="0.2">
      <c r="A28" s="126" t="s">
        <v>584</v>
      </c>
      <c r="B28" s="120"/>
      <c r="C28" s="111"/>
      <c r="D28" s="111"/>
      <c r="E28" s="111"/>
      <c r="F28" s="111"/>
      <c r="G28" s="111"/>
      <c r="H28" s="111"/>
      <c r="I28" s="111"/>
      <c r="J28" s="111"/>
      <c r="K28" s="111"/>
      <c r="L28" s="111"/>
      <c r="M28" s="111"/>
      <c r="N28" s="111">
        <v>0.78675520026638013</v>
      </c>
      <c r="O28" s="111">
        <v>1.048020376981468</v>
      </c>
      <c r="P28" s="111">
        <v>0.77924610167657649</v>
      </c>
      <c r="Q28" s="111">
        <v>0.80543947846783182</v>
      </c>
      <c r="R28" s="111">
        <v>0.82964554565897031</v>
      </c>
      <c r="S28" s="111">
        <v>0.85623905050776472</v>
      </c>
      <c r="T28" s="111">
        <v>0.8870408425378421</v>
      </c>
      <c r="U28" s="3"/>
      <c r="V28" s="7"/>
      <c r="W28" s="3"/>
      <c r="X28" s="3"/>
      <c r="Y28" s="3"/>
      <c r="Z28" s="3"/>
      <c r="AA28" s="3"/>
      <c r="AB28" s="3"/>
      <c r="AC28" s="3"/>
      <c r="AD28" s="8"/>
      <c r="AE28" s="9"/>
      <c r="AF28" s="10"/>
      <c r="AG28" s="10"/>
      <c r="AH28" s="2"/>
      <c r="AI28" s="2"/>
      <c r="AJ28" s="2"/>
    </row>
    <row r="29" spans="1:36" x14ac:dyDescent="0.2">
      <c r="A29" s="126" t="s">
        <v>595</v>
      </c>
      <c r="B29" s="120"/>
      <c r="C29" s="111"/>
      <c r="D29" s="111"/>
      <c r="E29" s="111"/>
      <c r="F29" s="111"/>
      <c r="G29" s="111"/>
      <c r="H29" s="111"/>
      <c r="I29" s="111"/>
      <c r="J29" s="111"/>
      <c r="K29" s="111"/>
      <c r="L29" s="111"/>
      <c r="M29" s="111"/>
      <c r="N29" s="111">
        <v>0.78675520026638013</v>
      </c>
      <c r="O29" s="111">
        <v>1.0523459312853356</v>
      </c>
      <c r="P29" s="111">
        <v>0.79688501757107288</v>
      </c>
      <c r="Q29" s="111">
        <v>0.83652794223446036</v>
      </c>
      <c r="R29" s="111">
        <v>0.8602352509286848</v>
      </c>
      <c r="S29" s="111">
        <v>0.88453923233128418</v>
      </c>
      <c r="T29" s="111">
        <v>0.91231660587454178</v>
      </c>
      <c r="U29" s="3"/>
      <c r="V29" s="7"/>
      <c r="W29" s="3"/>
      <c r="X29" s="3"/>
      <c r="Y29" s="3"/>
      <c r="Z29" s="3"/>
      <c r="AA29" s="3"/>
      <c r="AB29" s="3"/>
      <c r="AC29" s="3"/>
      <c r="AD29" s="8"/>
      <c r="AE29" s="9"/>
      <c r="AF29" s="10"/>
      <c r="AG29" s="10"/>
      <c r="AH29" s="2"/>
      <c r="AI29" s="2"/>
      <c r="AJ29" s="2"/>
    </row>
    <row r="30" spans="1:36" x14ac:dyDescent="0.2">
      <c r="A30" s="126" t="s">
        <v>605</v>
      </c>
      <c r="B30" s="120"/>
      <c r="C30" s="308"/>
      <c r="D30" s="308"/>
      <c r="E30" s="308"/>
      <c r="F30" s="308"/>
      <c r="G30" s="308"/>
      <c r="H30" s="308"/>
      <c r="I30" s="308"/>
      <c r="J30" s="308"/>
      <c r="K30" s="308"/>
      <c r="L30" s="308"/>
      <c r="M30" s="308"/>
      <c r="N30" s="308"/>
      <c r="O30" s="308">
        <v>1.0523459312853356</v>
      </c>
      <c r="P30" s="308">
        <v>0.79688501757107288</v>
      </c>
      <c r="Q30" s="308">
        <v>0.83652794223446036</v>
      </c>
      <c r="R30" s="308">
        <v>0.8602352509286848</v>
      </c>
      <c r="S30" s="308">
        <v>0.88453923233128418</v>
      </c>
      <c r="T30" s="308">
        <v>0.91231660587454178</v>
      </c>
      <c r="U30" s="308">
        <v>0.94390960984782624</v>
      </c>
      <c r="V30" s="7"/>
      <c r="W30" s="3"/>
      <c r="X30" s="3"/>
      <c r="Y30" s="3"/>
      <c r="Z30" s="3"/>
      <c r="AA30" s="3"/>
      <c r="AB30" s="3"/>
      <c r="AC30" s="3"/>
      <c r="AD30" s="8"/>
      <c r="AE30" s="9"/>
      <c r="AF30" s="10"/>
      <c r="AG30" s="10"/>
      <c r="AH30" s="2"/>
      <c r="AI30" s="2"/>
      <c r="AJ30" s="2"/>
    </row>
    <row r="31" spans="1:36" x14ac:dyDescent="0.2">
      <c r="A31" s="126"/>
      <c r="B31" s="120"/>
      <c r="C31" s="111"/>
      <c r="D31" s="111"/>
      <c r="E31" s="111"/>
      <c r="F31" s="111"/>
      <c r="G31" s="111"/>
      <c r="H31" s="111"/>
      <c r="I31" s="111"/>
      <c r="J31" s="111"/>
      <c r="K31" s="111"/>
      <c r="L31" s="111"/>
      <c r="M31" s="111"/>
      <c r="N31" s="111"/>
      <c r="O31" s="111"/>
      <c r="P31" s="111"/>
      <c r="Q31" s="111"/>
      <c r="R31" s="111"/>
      <c r="S31" s="111"/>
      <c r="T31" s="3"/>
      <c r="U31" s="3"/>
      <c r="V31" s="7"/>
      <c r="W31" s="3"/>
      <c r="X31" s="3"/>
      <c r="Y31" s="3"/>
      <c r="Z31" s="3"/>
      <c r="AA31" s="3"/>
      <c r="AB31" s="3"/>
      <c r="AC31" s="3"/>
      <c r="AD31" s="8"/>
      <c r="AE31" s="9"/>
      <c r="AF31" s="10"/>
      <c r="AG31" s="10"/>
      <c r="AH31" s="2"/>
      <c r="AI31" s="2"/>
      <c r="AJ31" s="2"/>
    </row>
    <row r="32" spans="1:36" x14ac:dyDescent="0.2">
      <c r="A32" s="110" t="s">
        <v>287</v>
      </c>
      <c r="B32" s="120"/>
      <c r="C32" s="111"/>
      <c r="D32" s="111">
        <v>1.931</v>
      </c>
      <c r="E32" s="111">
        <v>2.1469999999999998</v>
      </c>
      <c r="F32" s="111">
        <v>2.081</v>
      </c>
      <c r="G32" s="111">
        <v>1.3839999999999999</v>
      </c>
      <c r="H32" s="111">
        <v>1.0009999999999999</v>
      </c>
      <c r="I32" s="111">
        <v>1.1859999999999999</v>
      </c>
      <c r="J32" s="111">
        <v>0.83099999999999996</v>
      </c>
      <c r="K32" s="111">
        <v>1.0720000000000001</v>
      </c>
      <c r="L32" s="111">
        <v>0.58441119389198148</v>
      </c>
      <c r="M32" s="111">
        <v>0.56105639837000632</v>
      </c>
      <c r="N32" s="111">
        <v>0.78675520026638013</v>
      </c>
      <c r="O32" s="308">
        <v>1.0523459312853356</v>
      </c>
      <c r="P32" s="111"/>
      <c r="Q32" s="111"/>
      <c r="R32" s="7"/>
      <c r="S32" s="7"/>
      <c r="T32" s="3"/>
      <c r="U32" s="3"/>
      <c r="V32" s="7"/>
      <c r="W32" s="3"/>
      <c r="X32" s="3"/>
      <c r="Y32" s="3"/>
      <c r="Z32" s="3"/>
      <c r="AA32" s="3"/>
      <c r="AB32" s="3"/>
      <c r="AC32" s="3"/>
      <c r="AD32" s="8"/>
      <c r="AE32" s="9"/>
      <c r="AF32" s="10"/>
      <c r="AG32" s="10"/>
      <c r="AH32" s="2"/>
      <c r="AI32" s="2"/>
      <c r="AJ32" s="2"/>
    </row>
    <row r="33" spans="1:36" x14ac:dyDescent="0.2">
      <c r="A33" s="129" t="s">
        <v>288</v>
      </c>
      <c r="B33" s="111"/>
      <c r="C33" s="111"/>
      <c r="D33" s="111"/>
      <c r="E33" s="111"/>
      <c r="F33" s="111"/>
      <c r="G33" s="111"/>
      <c r="H33" s="111"/>
      <c r="I33" s="111"/>
      <c r="J33" s="111"/>
      <c r="K33" s="111"/>
      <c r="L33" s="111"/>
      <c r="M33" s="111"/>
      <c r="N33" s="111"/>
      <c r="O33" s="111"/>
      <c r="P33" s="111"/>
      <c r="Q33" s="111"/>
      <c r="R33" s="7"/>
      <c r="S33" s="7"/>
      <c r="T33" s="7"/>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7"/>
      <c r="T35" s="3"/>
      <c r="U35" s="3"/>
      <c r="V35" s="3"/>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6"/>
      <c r="T36" s="3"/>
      <c r="U36" s="3"/>
      <c r="V36" s="3"/>
      <c r="W36" s="3"/>
      <c r="X36" s="3"/>
      <c r="Y36" s="3"/>
      <c r="Z36" s="3"/>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7"/>
      <c r="V37" s="7"/>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3"/>
      <c r="Q38" s="3"/>
      <c r="R38" s="3"/>
      <c r="S38" s="3"/>
      <c r="T38" s="6"/>
      <c r="U38" s="7"/>
      <c r="V38" s="7"/>
      <c r="W38" s="7"/>
      <c r="X38" s="7"/>
      <c r="Y38" s="3"/>
      <c r="Z38" s="3"/>
      <c r="AA38" s="6"/>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3"/>
      <c r="V39" s="3"/>
      <c r="W39" s="7"/>
      <c r="X39" s="7"/>
      <c r="Y39" s="3"/>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4"/>
      <c r="R40" s="4"/>
      <c r="S40" s="4"/>
      <c r="T40" s="3"/>
      <c r="U40" s="7"/>
      <c r="V40" s="7"/>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4"/>
      <c r="R41" s="4"/>
      <c r="S41" s="4"/>
      <c r="T41" s="3"/>
      <c r="U41" s="3"/>
      <c r="V41" s="7"/>
      <c r="W41" s="3"/>
      <c r="X41" s="7"/>
      <c r="Y41" s="7"/>
      <c r="Z41" s="7"/>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6"/>
      <c r="W42" s="7"/>
      <c r="X42" s="7"/>
      <c r="Y42" s="7"/>
      <c r="Z42" s="7"/>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7"/>
      <c r="X43" s="7"/>
      <c r="Y43" s="7"/>
      <c r="Z43" s="7"/>
      <c r="AA43" s="3"/>
      <c r="AB43" s="3"/>
      <c r="AC43" s="3"/>
      <c r="AD43" s="11"/>
      <c r="AE43" s="9"/>
      <c r="AF43" s="10"/>
      <c r="AG43" s="10"/>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6"/>
      <c r="X44" s="3"/>
      <c r="Y44" s="7"/>
      <c r="Z44" s="7"/>
      <c r="AA44" s="3"/>
      <c r="AB44" s="3"/>
      <c r="AC44" s="3"/>
      <c r="AD44" s="6"/>
      <c r="AE44" s="4"/>
      <c r="AF44" s="5"/>
      <c r="AG44" s="5"/>
      <c r="AH44" s="2"/>
      <c r="AI44" s="2"/>
      <c r="AJ44" s="2"/>
    </row>
    <row r="45" spans="1:36" x14ac:dyDescent="0.2">
      <c r="A45" s="91"/>
      <c r="B45" s="3"/>
      <c r="C45" s="3"/>
      <c r="D45" s="3"/>
      <c r="E45" s="3"/>
      <c r="F45" s="3"/>
      <c r="G45" s="3"/>
      <c r="H45" s="3"/>
      <c r="I45" s="3"/>
      <c r="J45" s="3"/>
      <c r="K45" s="3"/>
      <c r="L45" s="3"/>
      <c r="M45" s="3"/>
      <c r="N45" s="3"/>
      <c r="O45" s="3"/>
      <c r="P45" s="4"/>
      <c r="Q45" s="3"/>
      <c r="R45" s="3"/>
      <c r="S45" s="3"/>
      <c r="T45" s="3"/>
      <c r="U45" s="3"/>
      <c r="V45" s="3"/>
      <c r="W45" s="3"/>
      <c r="X45" s="7"/>
      <c r="Y45" s="7"/>
      <c r="Z45" s="7"/>
      <c r="AA45" s="7"/>
      <c r="AB45" s="7"/>
      <c r="AC45" s="3"/>
      <c r="AD45" s="3"/>
      <c r="AE45" s="4"/>
      <c r="AF45" s="5"/>
      <c r="AG45" s="5"/>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3"/>
      <c r="W46" s="3"/>
      <c r="X46" s="6"/>
      <c r="Y46" s="7"/>
      <c r="Z46" s="7"/>
      <c r="AA46" s="3"/>
      <c r="AB46" s="7"/>
      <c r="AC46" s="3"/>
      <c r="AD46" s="3"/>
      <c r="AE46" s="4"/>
      <c r="AF46" s="5"/>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7"/>
      <c r="Z47" s="7"/>
      <c r="AA47" s="3"/>
      <c r="AB47" s="7"/>
      <c r="AC47" s="7"/>
      <c r="AD47" s="7"/>
      <c r="AE47" s="7"/>
      <c r="AF47" s="5"/>
      <c r="AG47" s="5"/>
      <c r="AH47" s="2"/>
      <c r="AI47" s="2"/>
      <c r="AJ47" s="2"/>
    </row>
    <row r="48" spans="1:36" x14ac:dyDescent="0.2">
      <c r="A48" s="91"/>
      <c r="B48" s="3"/>
      <c r="C48" s="3"/>
      <c r="D48" s="3"/>
      <c r="E48" s="3"/>
      <c r="F48" s="3"/>
      <c r="G48" s="3"/>
      <c r="H48" s="3"/>
      <c r="I48" s="3"/>
      <c r="J48" s="3"/>
      <c r="K48" s="3"/>
      <c r="L48" s="3"/>
      <c r="M48" s="3"/>
      <c r="N48" s="3"/>
      <c r="O48" s="3"/>
      <c r="P48" s="3"/>
      <c r="Q48" s="3"/>
      <c r="R48" s="3"/>
      <c r="S48" s="3"/>
      <c r="T48" s="3"/>
      <c r="U48" s="3"/>
      <c r="V48" s="3"/>
      <c r="W48" s="3"/>
      <c r="X48" s="3"/>
      <c r="Y48" s="6"/>
      <c r="Z48" s="7"/>
      <c r="AA48" s="3"/>
      <c r="AB48" s="7"/>
      <c r="AC48" s="7"/>
      <c r="AD48" s="7"/>
      <c r="AE48" s="7"/>
      <c r="AF48" s="7"/>
      <c r="AG48" s="5"/>
      <c r="AH48" s="2"/>
      <c r="AI48" s="2"/>
      <c r="AJ48" s="2"/>
    </row>
    <row r="49" spans="1:39" x14ac:dyDescent="0.2">
      <c r="A49" s="91"/>
      <c r="B49" s="3"/>
      <c r="C49" s="3"/>
      <c r="D49" s="3"/>
      <c r="E49" s="3"/>
      <c r="F49" s="3"/>
      <c r="G49" s="3"/>
      <c r="H49" s="3"/>
      <c r="I49" s="3"/>
      <c r="J49" s="3"/>
      <c r="K49" s="3"/>
      <c r="L49" s="3"/>
      <c r="M49" s="3"/>
      <c r="N49" s="3"/>
      <c r="O49" s="3"/>
      <c r="P49" s="3"/>
      <c r="Q49" s="3"/>
      <c r="R49" s="3"/>
      <c r="S49" s="3"/>
      <c r="T49" s="3"/>
      <c r="U49" s="3"/>
      <c r="V49" s="3"/>
      <c r="W49" s="3"/>
      <c r="X49" s="3"/>
      <c r="Y49" s="3"/>
      <c r="Z49" s="7"/>
      <c r="AA49" s="3"/>
      <c r="AB49" s="7"/>
      <c r="AC49" s="7"/>
      <c r="AD49" s="7"/>
      <c r="AE49" s="7"/>
      <c r="AF49" s="7"/>
      <c r="AG49" s="5"/>
      <c r="AH49" s="2"/>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12"/>
      <c r="AC50" s="12"/>
      <c r="AD50" s="25"/>
      <c r="AE50" s="25"/>
      <c r="AF50" s="25"/>
      <c r="AG50" s="13"/>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2"/>
      <c r="AB51" s="25"/>
      <c r="AC51" s="12"/>
      <c r="AD51" s="25"/>
      <c r="AE51" s="12"/>
      <c r="AF51" s="25"/>
      <c r="AG51" s="25"/>
      <c r="AH51" s="14"/>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25"/>
      <c r="AC52" s="12"/>
      <c r="AD52" s="25"/>
      <c r="AE52" s="12"/>
      <c r="AF52" s="12"/>
      <c r="AG52" s="12"/>
      <c r="AH52" s="14"/>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3"/>
      <c r="AB53" s="12"/>
      <c r="AC53" s="25"/>
      <c r="AD53" s="25"/>
      <c r="AE53" s="12"/>
      <c r="AF53" s="12"/>
      <c r="AG53" s="12"/>
      <c r="AH53" s="12"/>
      <c r="AI53" s="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3"/>
      <c r="AB54" s="12"/>
      <c r="AC54" s="12"/>
      <c r="AD54" s="25"/>
      <c r="AE54" s="25"/>
      <c r="AF54" s="12"/>
      <c r="AG54" s="12"/>
      <c r="AH54" s="12"/>
      <c r="AI54" s="2"/>
      <c r="AJ54" s="2"/>
    </row>
    <row r="55" spans="1:39" x14ac:dyDescent="0.2">
      <c r="A55" s="91"/>
      <c r="B55" s="12"/>
      <c r="C55" s="12"/>
      <c r="D55" s="12"/>
      <c r="E55" s="12"/>
      <c r="F55" s="12"/>
      <c r="G55" s="12"/>
      <c r="H55" s="12"/>
      <c r="I55" s="12"/>
      <c r="J55" s="12"/>
      <c r="K55" s="12"/>
      <c r="L55" s="12"/>
      <c r="M55" s="12"/>
      <c r="N55" s="12"/>
      <c r="O55" s="12"/>
      <c r="P55" s="12"/>
      <c r="Q55" s="12"/>
      <c r="R55" s="12"/>
      <c r="S55" s="12"/>
      <c r="T55" s="12"/>
      <c r="U55" s="12"/>
      <c r="V55" s="12"/>
      <c r="W55" s="12"/>
      <c r="X55" s="25"/>
      <c r="Y55" s="25"/>
      <c r="Z55" s="12"/>
      <c r="AA55" s="12"/>
      <c r="AB55" s="13"/>
      <c r="AC55" s="12"/>
      <c r="AD55" s="12"/>
      <c r="AE55" s="12"/>
      <c r="AF55" s="12"/>
      <c r="AG55" s="12"/>
      <c r="AH55" s="12"/>
      <c r="AI55" s="12"/>
      <c r="AJ55" s="2"/>
    </row>
    <row r="56" spans="1:39"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25"/>
      <c r="Z56" s="12"/>
      <c r="AA56" s="12"/>
      <c r="AB56" s="12"/>
      <c r="AC56" s="12"/>
      <c r="AD56" s="12"/>
      <c r="AE56" s="12"/>
      <c r="AF56" s="12"/>
      <c r="AG56" s="12"/>
      <c r="AH56" s="15"/>
      <c r="AI56" s="15"/>
      <c r="AJ56" s="2"/>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5"/>
      <c r="Z57" s="2"/>
      <c r="AA57" s="2"/>
      <c r="AB57" s="2"/>
      <c r="AC57" s="2"/>
      <c r="AD57" s="2"/>
      <c r="AE57" s="2"/>
      <c r="AF57" s="2"/>
      <c r="AG57" s="2"/>
      <c r="AH57" s="2"/>
      <c r="AI57" s="2"/>
      <c r="AJ57" s="2"/>
    </row>
    <row r="58" spans="1:39" x14ac:dyDescent="0.2">
      <c r="A58" s="9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15"/>
      <c r="AE58" s="15"/>
      <c r="AF58" s="15"/>
      <c r="AG58" s="15"/>
      <c r="AH58" s="15"/>
      <c r="AI58" s="15"/>
      <c r="AJ58" s="15"/>
    </row>
    <row r="59" spans="1:39" x14ac:dyDescent="0.2">
      <c r="A59" s="9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15"/>
      <c r="AE59" s="15"/>
      <c r="AF59" s="15"/>
      <c r="AG59" s="15"/>
      <c r="AH59" s="15"/>
      <c r="AI59" s="15"/>
      <c r="AJ59" s="15"/>
    </row>
    <row r="60" spans="1:39" x14ac:dyDescent="0.2">
      <c r="A60" s="91"/>
      <c r="AE60" s="22"/>
      <c r="AF60" s="22"/>
      <c r="AG60" s="22"/>
      <c r="AH60" s="22"/>
      <c r="AI60" s="22"/>
      <c r="AJ60" s="22"/>
      <c r="AK60" s="22"/>
    </row>
    <row r="61" spans="1:39" x14ac:dyDescent="0.2">
      <c r="A61" s="91"/>
    </row>
    <row r="62" spans="1:39" x14ac:dyDescent="0.2">
      <c r="A62" s="91"/>
    </row>
    <row r="63" spans="1:39" x14ac:dyDescent="0.2">
      <c r="A63" s="91"/>
    </row>
    <row r="64" spans="1:39" x14ac:dyDescent="0.2">
      <c r="A64" s="91"/>
      <c r="AG64" s="22"/>
      <c r="AH64" s="22"/>
      <c r="AI64" s="22"/>
      <c r="AJ64" s="22"/>
      <c r="AK64" s="22"/>
      <c r="AL64" s="22"/>
      <c r="AM64" s="22"/>
    </row>
    <row r="65" spans="1:40" x14ac:dyDescent="0.2">
      <c r="A65" s="92"/>
    </row>
    <row r="66" spans="1:40" x14ac:dyDescent="0.2">
      <c r="A66" s="93"/>
      <c r="AG66" s="22"/>
      <c r="AH66" s="22"/>
      <c r="AI66" s="22"/>
      <c r="AJ66" s="22"/>
      <c r="AK66" s="22"/>
      <c r="AL66" s="22"/>
      <c r="AM66" s="22"/>
    </row>
    <row r="67" spans="1:40" x14ac:dyDescent="0.2">
      <c r="A67" s="93"/>
    </row>
    <row r="68" spans="1:40" x14ac:dyDescent="0.2">
      <c r="A68" s="93"/>
      <c r="AH68" s="22"/>
      <c r="AI68" s="22"/>
      <c r="AJ68" s="22"/>
      <c r="AK68" s="22"/>
      <c r="AL68" s="22"/>
      <c r="AM68" s="22"/>
      <c r="AN68" s="22"/>
    </row>
    <row r="71" spans="1:40" x14ac:dyDescent="0.2">
      <c r="AG71" s="1">
        <v>914.00383284094994</v>
      </c>
      <c r="AH71" s="1">
        <v>1004.8584980331459</v>
      </c>
      <c r="AI71" s="1">
        <v>1058.746066071956</v>
      </c>
      <c r="AJ71" s="1">
        <v>1096.0148937145693</v>
      </c>
      <c r="AK71" s="1">
        <v>1122.2861121801159</v>
      </c>
      <c r="AL71" s="1">
        <v>1159.3656530511234</v>
      </c>
      <c r="AM71" s="1">
        <v>1201.9515454375608</v>
      </c>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4F00-000000000000}"/>
  </hyperlinks>
  <pageMargins left="0.75" right="0.75" top="1" bottom="1" header="0.5" footer="0.5"/>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9"/>
  <dimension ref="A1:BF101"/>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248</v>
      </c>
      <c r="B1" s="170" t="s">
        <v>247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31" t="s">
        <v>322</v>
      </c>
      <c r="C5" s="131" t="s">
        <v>322</v>
      </c>
      <c r="D5" s="131" t="s">
        <v>322</v>
      </c>
      <c r="E5" s="131" t="s">
        <v>322</v>
      </c>
      <c r="F5" s="131" t="s">
        <v>322</v>
      </c>
      <c r="G5" s="131" t="s">
        <v>322</v>
      </c>
      <c r="H5" s="131" t="s">
        <v>322</v>
      </c>
      <c r="I5" s="131" t="s">
        <v>322</v>
      </c>
      <c r="J5" s="131" t="s">
        <v>322</v>
      </c>
      <c r="K5" s="131" t="s">
        <v>322</v>
      </c>
      <c r="L5" s="131" t="s">
        <v>322</v>
      </c>
      <c r="M5" s="131" t="s">
        <v>322</v>
      </c>
      <c r="N5" s="131" t="s">
        <v>322</v>
      </c>
      <c r="O5" s="131" t="s">
        <v>322</v>
      </c>
      <c r="P5" s="111"/>
      <c r="Q5" s="111"/>
      <c r="R5" s="3"/>
      <c r="S5" s="3"/>
      <c r="T5" s="3"/>
      <c r="U5" s="3"/>
      <c r="V5" s="3"/>
      <c r="W5" s="3"/>
      <c r="X5" s="3"/>
      <c r="Y5" s="3"/>
      <c r="Z5" s="3"/>
      <c r="AA5" s="4"/>
      <c r="AB5" s="5"/>
      <c r="AC5" s="5"/>
      <c r="AD5" s="2"/>
      <c r="AE5" s="2"/>
      <c r="AF5" s="2"/>
    </row>
    <row r="6" spans="1:36" x14ac:dyDescent="0.2">
      <c r="A6" s="110" t="s">
        <v>86</v>
      </c>
      <c r="B6" s="131" t="s">
        <v>322</v>
      </c>
      <c r="C6" s="131" t="s">
        <v>322</v>
      </c>
      <c r="D6" s="131" t="s">
        <v>322</v>
      </c>
      <c r="E6" s="131" t="s">
        <v>322</v>
      </c>
      <c r="F6" s="131" t="s">
        <v>322</v>
      </c>
      <c r="G6" s="131" t="s">
        <v>322</v>
      </c>
      <c r="H6" s="131" t="s">
        <v>322</v>
      </c>
      <c r="I6" s="131" t="s">
        <v>322</v>
      </c>
      <c r="J6" s="131" t="s">
        <v>322</v>
      </c>
      <c r="K6" s="131" t="s">
        <v>322</v>
      </c>
      <c r="L6" s="131" t="s">
        <v>322</v>
      </c>
      <c r="M6" s="131" t="s">
        <v>322</v>
      </c>
      <c r="N6" s="131" t="s">
        <v>322</v>
      </c>
      <c r="O6" s="131" t="s">
        <v>322</v>
      </c>
      <c r="P6" s="111"/>
      <c r="Q6" s="111"/>
      <c r="R6" s="3"/>
      <c r="S6" s="3"/>
      <c r="T6" s="3"/>
      <c r="U6" s="3"/>
      <c r="V6" s="3"/>
      <c r="W6" s="3"/>
      <c r="X6" s="3"/>
      <c r="Y6" s="3"/>
      <c r="Z6" s="3"/>
      <c r="AA6" s="4"/>
      <c r="AB6" s="5"/>
      <c r="AC6" s="5"/>
      <c r="AD6" s="2"/>
      <c r="AE6" s="2"/>
      <c r="AF6" s="2"/>
    </row>
    <row r="7" spans="1:36" x14ac:dyDescent="0.2">
      <c r="A7" s="110" t="s">
        <v>87</v>
      </c>
      <c r="B7" s="131" t="s">
        <v>322</v>
      </c>
      <c r="C7" s="131" t="s">
        <v>322</v>
      </c>
      <c r="D7" s="131" t="s">
        <v>322</v>
      </c>
      <c r="E7" s="131" t="s">
        <v>322</v>
      </c>
      <c r="F7" s="131" t="s">
        <v>322</v>
      </c>
      <c r="G7" s="131" t="s">
        <v>322</v>
      </c>
      <c r="H7" s="131" t="s">
        <v>322</v>
      </c>
      <c r="I7" s="131" t="s">
        <v>322</v>
      </c>
      <c r="J7" s="131" t="s">
        <v>322</v>
      </c>
      <c r="K7" s="131" t="s">
        <v>322</v>
      </c>
      <c r="L7" s="131" t="s">
        <v>322</v>
      </c>
      <c r="M7" s="131" t="s">
        <v>322</v>
      </c>
      <c r="N7" s="131" t="s">
        <v>322</v>
      </c>
      <c r="O7" s="131" t="s">
        <v>322</v>
      </c>
      <c r="P7" s="111"/>
      <c r="Q7" s="111"/>
      <c r="R7" s="3"/>
      <c r="S7" s="3"/>
      <c r="T7" s="3"/>
      <c r="U7" s="3"/>
      <c r="V7" s="3"/>
      <c r="W7" s="3"/>
      <c r="X7" s="3"/>
      <c r="Y7" s="3"/>
      <c r="Z7" s="3"/>
      <c r="AA7" s="4"/>
      <c r="AB7" s="5"/>
      <c r="AC7" s="5"/>
      <c r="AD7" s="2"/>
      <c r="AE7" s="2"/>
      <c r="AF7" s="2"/>
    </row>
    <row r="8" spans="1:36" x14ac:dyDescent="0.2">
      <c r="A8" s="110" t="s">
        <v>88</v>
      </c>
      <c r="B8" s="131" t="s">
        <v>322</v>
      </c>
      <c r="C8" s="131" t="s">
        <v>322</v>
      </c>
      <c r="D8" s="131" t="s">
        <v>322</v>
      </c>
      <c r="E8" s="131" t="s">
        <v>322</v>
      </c>
      <c r="F8" s="131" t="s">
        <v>322</v>
      </c>
      <c r="G8" s="131" t="s">
        <v>322</v>
      </c>
      <c r="H8" s="131" t="s">
        <v>322</v>
      </c>
      <c r="I8" s="131" t="s">
        <v>322</v>
      </c>
      <c r="J8" s="131" t="s">
        <v>322</v>
      </c>
      <c r="K8" s="131" t="s">
        <v>322</v>
      </c>
      <c r="L8" s="131" t="s">
        <v>322</v>
      </c>
      <c r="M8" s="131" t="s">
        <v>322</v>
      </c>
      <c r="N8" s="131" t="s">
        <v>322</v>
      </c>
      <c r="O8" s="131" t="s">
        <v>322</v>
      </c>
      <c r="P8" s="111"/>
      <c r="Q8" s="111"/>
      <c r="R8" s="3"/>
      <c r="S8" s="3"/>
      <c r="T8" s="3"/>
      <c r="U8" s="3"/>
      <c r="V8" s="3"/>
      <c r="W8" s="3"/>
      <c r="X8" s="3"/>
      <c r="Y8" s="3"/>
      <c r="Z8" s="3"/>
      <c r="AA8" s="4"/>
      <c r="AB8" s="5"/>
      <c r="AC8" s="5"/>
      <c r="AD8" s="2"/>
      <c r="AE8" s="2"/>
      <c r="AF8" s="2"/>
    </row>
    <row r="9" spans="1:36" x14ac:dyDescent="0.2">
      <c r="A9" s="110" t="s">
        <v>89</v>
      </c>
      <c r="B9" s="131" t="s">
        <v>322</v>
      </c>
      <c r="C9" s="131" t="s">
        <v>322</v>
      </c>
      <c r="D9" s="131" t="s">
        <v>322</v>
      </c>
      <c r="E9" s="131" t="s">
        <v>322</v>
      </c>
      <c r="F9" s="131" t="s">
        <v>322</v>
      </c>
      <c r="G9" s="131" t="s">
        <v>322</v>
      </c>
      <c r="H9" s="131" t="s">
        <v>322</v>
      </c>
      <c r="I9" s="131" t="s">
        <v>322</v>
      </c>
      <c r="J9" s="131" t="s">
        <v>322</v>
      </c>
      <c r="K9" s="131" t="s">
        <v>322</v>
      </c>
      <c r="L9" s="131" t="s">
        <v>322</v>
      </c>
      <c r="M9" s="131" t="s">
        <v>322</v>
      </c>
      <c r="N9" s="131" t="s">
        <v>322</v>
      </c>
      <c r="O9" s="131" t="s">
        <v>322</v>
      </c>
      <c r="P9" s="111"/>
      <c r="Q9" s="111"/>
      <c r="R9" s="3"/>
      <c r="S9" s="3"/>
      <c r="T9" s="3"/>
      <c r="U9" s="3"/>
      <c r="V9" s="3"/>
      <c r="W9" s="3"/>
      <c r="X9" s="3"/>
      <c r="Y9" s="3"/>
      <c r="Z9" s="3"/>
      <c r="AA9" s="4"/>
      <c r="AB9" s="5"/>
      <c r="AC9" s="5"/>
      <c r="AD9" s="2"/>
      <c r="AE9" s="2"/>
      <c r="AF9" s="2"/>
    </row>
    <row r="10" spans="1:36" x14ac:dyDescent="0.2">
      <c r="A10" s="110" t="s">
        <v>90</v>
      </c>
      <c r="B10" s="131" t="s">
        <v>322</v>
      </c>
      <c r="C10" s="131" t="s">
        <v>322</v>
      </c>
      <c r="D10" s="131" t="s">
        <v>322</v>
      </c>
      <c r="E10" s="131" t="s">
        <v>322</v>
      </c>
      <c r="F10" s="131" t="s">
        <v>322</v>
      </c>
      <c r="G10" s="131" t="s">
        <v>322</v>
      </c>
      <c r="H10" s="131" t="s">
        <v>322</v>
      </c>
      <c r="I10" s="131" t="s">
        <v>322</v>
      </c>
      <c r="J10" s="131" t="s">
        <v>322</v>
      </c>
      <c r="K10" s="131" t="s">
        <v>322</v>
      </c>
      <c r="L10" s="131" t="s">
        <v>322</v>
      </c>
      <c r="M10" s="131" t="s">
        <v>322</v>
      </c>
      <c r="N10" s="131" t="s">
        <v>322</v>
      </c>
      <c r="O10" s="131" t="s">
        <v>322</v>
      </c>
      <c r="P10" s="111"/>
      <c r="Q10" s="111"/>
      <c r="R10" s="3"/>
      <c r="S10" s="3"/>
      <c r="T10" s="3"/>
      <c r="U10" s="3"/>
      <c r="V10" s="3"/>
      <c r="W10" s="3"/>
      <c r="X10" s="3"/>
      <c r="Y10" s="3"/>
      <c r="Z10" s="3"/>
      <c r="AA10" s="4"/>
      <c r="AB10" s="5"/>
      <c r="AC10" s="5"/>
      <c r="AD10" s="2"/>
      <c r="AE10" s="2"/>
      <c r="AF10" s="2"/>
    </row>
    <row r="11" spans="1:36" x14ac:dyDescent="0.2">
      <c r="A11" s="110" t="s">
        <v>91</v>
      </c>
      <c r="B11" s="131" t="s">
        <v>322</v>
      </c>
      <c r="C11" s="131" t="s">
        <v>322</v>
      </c>
      <c r="D11" s="131" t="s">
        <v>322</v>
      </c>
      <c r="E11" s="131" t="s">
        <v>322</v>
      </c>
      <c r="F11" s="131" t="s">
        <v>322</v>
      </c>
      <c r="G11" s="131" t="s">
        <v>322</v>
      </c>
      <c r="H11" s="131" t="s">
        <v>322</v>
      </c>
      <c r="I11" s="131" t="s">
        <v>322</v>
      </c>
      <c r="J11" s="131" t="s">
        <v>322</v>
      </c>
      <c r="K11" s="131" t="s">
        <v>322</v>
      </c>
      <c r="L11" s="131" t="s">
        <v>322</v>
      </c>
      <c r="M11" s="131" t="s">
        <v>322</v>
      </c>
      <c r="N11" s="131" t="s">
        <v>322</v>
      </c>
      <c r="O11" s="131" t="s">
        <v>322</v>
      </c>
      <c r="P11" s="111"/>
      <c r="Q11" s="111"/>
      <c r="R11" s="3"/>
      <c r="S11" s="3"/>
      <c r="T11" s="3"/>
      <c r="U11" s="3"/>
      <c r="V11" s="3"/>
      <c r="W11" s="3"/>
      <c r="X11" s="3"/>
      <c r="Y11" s="3"/>
      <c r="Z11" s="3"/>
      <c r="AA11" s="4"/>
      <c r="AB11" s="5"/>
      <c r="AC11" s="5"/>
      <c r="AD11" s="2"/>
      <c r="AE11" s="2"/>
      <c r="AF11" s="2"/>
    </row>
    <row r="12" spans="1:36" x14ac:dyDescent="0.2">
      <c r="A12" s="110" t="s">
        <v>92</v>
      </c>
      <c r="B12" s="131" t="s">
        <v>322</v>
      </c>
      <c r="C12" s="131" t="s">
        <v>322</v>
      </c>
      <c r="D12" s="131" t="s">
        <v>322</v>
      </c>
      <c r="E12" s="131" t="s">
        <v>322</v>
      </c>
      <c r="F12" s="131" t="s">
        <v>322</v>
      </c>
      <c r="G12" s="131" t="s">
        <v>322</v>
      </c>
      <c r="H12" s="131" t="s">
        <v>322</v>
      </c>
      <c r="I12" s="131" t="s">
        <v>322</v>
      </c>
      <c r="J12" s="131" t="s">
        <v>322</v>
      </c>
      <c r="K12" s="131" t="s">
        <v>322</v>
      </c>
      <c r="L12" s="131" t="s">
        <v>322</v>
      </c>
      <c r="M12" s="131" t="s">
        <v>322</v>
      </c>
      <c r="N12" s="131" t="s">
        <v>322</v>
      </c>
      <c r="O12" s="131" t="s">
        <v>322</v>
      </c>
      <c r="P12" s="111"/>
      <c r="Q12" s="111"/>
      <c r="R12" s="3"/>
      <c r="S12" s="3"/>
      <c r="T12" s="3"/>
      <c r="U12" s="3"/>
      <c r="V12" s="3"/>
      <c r="W12" s="3"/>
      <c r="X12" s="3"/>
      <c r="Y12" s="3"/>
      <c r="Z12" s="3"/>
      <c r="AA12" s="4"/>
      <c r="AB12" s="5"/>
      <c r="AC12" s="5"/>
      <c r="AD12" s="2"/>
      <c r="AE12" s="2"/>
      <c r="AF12" s="2"/>
    </row>
    <row r="13" spans="1:36" x14ac:dyDescent="0.2">
      <c r="A13" s="110" t="s">
        <v>93</v>
      </c>
      <c r="B13" s="131" t="s">
        <v>322</v>
      </c>
      <c r="C13" s="131" t="s">
        <v>322</v>
      </c>
      <c r="D13" s="131" t="s">
        <v>322</v>
      </c>
      <c r="E13" s="131" t="s">
        <v>322</v>
      </c>
      <c r="F13" s="131" t="s">
        <v>322</v>
      </c>
      <c r="G13" s="131" t="s">
        <v>322</v>
      </c>
      <c r="H13" s="131" t="s">
        <v>322</v>
      </c>
      <c r="I13" s="131" t="s">
        <v>322</v>
      </c>
      <c r="J13" s="131" t="s">
        <v>322</v>
      </c>
      <c r="K13" s="131" t="s">
        <v>322</v>
      </c>
      <c r="L13" s="131" t="s">
        <v>322</v>
      </c>
      <c r="M13" s="131" t="s">
        <v>322</v>
      </c>
      <c r="N13" s="131" t="s">
        <v>322</v>
      </c>
      <c r="O13" s="131" t="s">
        <v>322</v>
      </c>
      <c r="P13" s="111"/>
      <c r="Q13" s="111"/>
      <c r="R13" s="3"/>
      <c r="S13" s="3"/>
      <c r="T13" s="3"/>
      <c r="U13" s="3"/>
      <c r="V13" s="3"/>
      <c r="W13" s="3"/>
      <c r="X13" s="3"/>
      <c r="Y13" s="3"/>
      <c r="Z13" s="3"/>
      <c r="AA13" s="4"/>
      <c r="AB13" s="5"/>
      <c r="AC13" s="5"/>
      <c r="AD13" s="2"/>
      <c r="AE13" s="2"/>
      <c r="AF13" s="2"/>
    </row>
    <row r="14" spans="1:36" x14ac:dyDescent="0.2">
      <c r="A14" s="110" t="s">
        <v>94</v>
      </c>
      <c r="B14" s="131" t="s">
        <v>322</v>
      </c>
      <c r="C14" s="131" t="s">
        <v>322</v>
      </c>
      <c r="D14" s="131" t="s">
        <v>322</v>
      </c>
      <c r="E14" s="131" t="s">
        <v>322</v>
      </c>
      <c r="F14" s="131" t="s">
        <v>322</v>
      </c>
      <c r="G14" s="131" t="s">
        <v>322</v>
      </c>
      <c r="H14" s="131" t="s">
        <v>322</v>
      </c>
      <c r="I14" s="131" t="s">
        <v>322</v>
      </c>
      <c r="J14" s="131" t="s">
        <v>322</v>
      </c>
      <c r="K14" s="131" t="s">
        <v>322</v>
      </c>
      <c r="L14" s="131" t="s">
        <v>322</v>
      </c>
      <c r="M14" s="131" t="s">
        <v>322</v>
      </c>
      <c r="N14" s="131" t="s">
        <v>322</v>
      </c>
      <c r="O14" s="131" t="s">
        <v>322</v>
      </c>
      <c r="P14" s="111"/>
      <c r="Q14" s="111"/>
      <c r="R14" s="3"/>
      <c r="S14" s="3"/>
      <c r="T14" s="3"/>
      <c r="U14" s="3"/>
      <c r="V14" s="3"/>
      <c r="W14" s="3"/>
      <c r="X14" s="3"/>
      <c r="Y14" s="3"/>
      <c r="Z14" s="3"/>
      <c r="AA14" s="4"/>
      <c r="AB14" s="5"/>
      <c r="AC14" s="5"/>
      <c r="AD14" s="2"/>
      <c r="AE14" s="2"/>
      <c r="AF14" s="2"/>
    </row>
    <row r="15" spans="1:36" x14ac:dyDescent="0.2">
      <c r="A15" s="110" t="s">
        <v>95</v>
      </c>
      <c r="B15" s="131" t="s">
        <v>322</v>
      </c>
      <c r="C15" s="131" t="s">
        <v>322</v>
      </c>
      <c r="D15" s="131" t="s">
        <v>322</v>
      </c>
      <c r="E15" s="131" t="s">
        <v>322</v>
      </c>
      <c r="F15" s="131" t="s">
        <v>322</v>
      </c>
      <c r="G15" s="131" t="s">
        <v>322</v>
      </c>
      <c r="H15" s="131" t="s">
        <v>322</v>
      </c>
      <c r="I15" s="131" t="s">
        <v>322</v>
      </c>
      <c r="J15" s="131" t="s">
        <v>322</v>
      </c>
      <c r="K15" s="131" t="s">
        <v>322</v>
      </c>
      <c r="L15" s="131" t="s">
        <v>322</v>
      </c>
      <c r="M15" s="131" t="s">
        <v>322</v>
      </c>
      <c r="N15" s="131" t="s">
        <v>322</v>
      </c>
      <c r="O15" s="131" t="s">
        <v>322</v>
      </c>
      <c r="P15" s="111"/>
      <c r="Q15" s="111"/>
      <c r="R15" s="3"/>
      <c r="S15" s="3"/>
      <c r="T15" s="3"/>
      <c r="U15" s="3"/>
      <c r="V15" s="3"/>
      <c r="W15" s="3"/>
      <c r="X15" s="3"/>
      <c r="Y15" s="3"/>
      <c r="Z15" s="3"/>
      <c r="AA15" s="4"/>
      <c r="AB15" s="5"/>
      <c r="AC15" s="5"/>
      <c r="AD15" s="2"/>
      <c r="AE15" s="2"/>
      <c r="AF15" s="2"/>
    </row>
    <row r="16" spans="1:36" x14ac:dyDescent="0.2">
      <c r="A16" s="110" t="s">
        <v>96</v>
      </c>
      <c r="B16" s="131" t="s">
        <v>322</v>
      </c>
      <c r="C16" s="131" t="s">
        <v>322</v>
      </c>
      <c r="D16" s="131" t="s">
        <v>322</v>
      </c>
      <c r="E16" s="131" t="s">
        <v>322</v>
      </c>
      <c r="F16" s="131" t="s">
        <v>322</v>
      </c>
      <c r="G16" s="131" t="s">
        <v>322</v>
      </c>
      <c r="H16" s="131" t="s">
        <v>322</v>
      </c>
      <c r="I16" s="131" t="s">
        <v>322</v>
      </c>
      <c r="J16" s="131" t="s">
        <v>322</v>
      </c>
      <c r="K16" s="131" t="s">
        <v>322</v>
      </c>
      <c r="L16" s="131" t="s">
        <v>322</v>
      </c>
      <c r="M16" s="131" t="s">
        <v>322</v>
      </c>
      <c r="N16" s="131" t="s">
        <v>322</v>
      </c>
      <c r="O16" s="131" t="s">
        <v>322</v>
      </c>
      <c r="P16" s="112"/>
      <c r="Q16" s="111"/>
      <c r="R16" s="3"/>
      <c r="S16" s="3"/>
      <c r="T16" s="3"/>
      <c r="U16" s="3"/>
      <c r="V16" s="3"/>
      <c r="W16" s="3"/>
      <c r="X16" s="3"/>
      <c r="Y16" s="3"/>
      <c r="Z16" s="3"/>
      <c r="AA16" s="4"/>
      <c r="AB16" s="5"/>
      <c r="AC16" s="5"/>
      <c r="AD16" s="2"/>
      <c r="AE16" s="2"/>
      <c r="AF16" s="2"/>
    </row>
    <row r="17" spans="1:36" x14ac:dyDescent="0.2">
      <c r="A17" s="110" t="s">
        <v>97</v>
      </c>
      <c r="B17" s="131" t="s">
        <v>322</v>
      </c>
      <c r="C17" s="131" t="s">
        <v>322</v>
      </c>
      <c r="D17" s="131" t="s">
        <v>322</v>
      </c>
      <c r="E17" s="131" t="s">
        <v>322</v>
      </c>
      <c r="F17" s="131" t="s">
        <v>322</v>
      </c>
      <c r="G17" s="131" t="s">
        <v>322</v>
      </c>
      <c r="H17" s="131" t="s">
        <v>322</v>
      </c>
      <c r="I17" s="131" t="s">
        <v>322</v>
      </c>
      <c r="J17" s="131" t="s">
        <v>322</v>
      </c>
      <c r="K17" s="131" t="s">
        <v>322</v>
      </c>
      <c r="L17" s="131" t="s">
        <v>322</v>
      </c>
      <c r="M17" s="131" t="s">
        <v>322</v>
      </c>
      <c r="N17" s="131" t="s">
        <v>322</v>
      </c>
      <c r="O17" s="131" t="s">
        <v>322</v>
      </c>
      <c r="P17" s="111"/>
      <c r="Q17" s="111"/>
      <c r="R17" s="3"/>
      <c r="S17" s="3"/>
      <c r="T17" s="3"/>
      <c r="U17" s="3"/>
      <c r="V17" s="3"/>
      <c r="W17" s="3"/>
      <c r="X17" s="3"/>
      <c r="Y17" s="3"/>
      <c r="Z17" s="3"/>
      <c r="AA17" s="4"/>
      <c r="AB17" s="5"/>
      <c r="AC17" s="5"/>
      <c r="AD17" s="2"/>
      <c r="AE17" s="2"/>
      <c r="AF17" s="2"/>
    </row>
    <row r="18" spans="1:36" x14ac:dyDescent="0.2">
      <c r="A18" s="110" t="s">
        <v>98</v>
      </c>
      <c r="B18" s="131" t="s">
        <v>322</v>
      </c>
      <c r="C18" s="131" t="s">
        <v>322</v>
      </c>
      <c r="D18" s="131" t="s">
        <v>322</v>
      </c>
      <c r="E18" s="131" t="s">
        <v>322</v>
      </c>
      <c r="F18" s="131" t="s">
        <v>322</v>
      </c>
      <c r="G18" s="131" t="s">
        <v>322</v>
      </c>
      <c r="H18" s="111">
        <v>0</v>
      </c>
      <c r="I18" s="111">
        <v>0</v>
      </c>
      <c r="J18" s="111">
        <v>0.9</v>
      </c>
      <c r="K18" s="111">
        <v>1.1499999999999999</v>
      </c>
      <c r="L18" s="111">
        <v>1.5</v>
      </c>
      <c r="M18" s="111">
        <v>1.75</v>
      </c>
      <c r="N18" s="111">
        <v>1.88</v>
      </c>
      <c r="O18" s="131" t="s">
        <v>322</v>
      </c>
      <c r="P18" s="111"/>
      <c r="Q18" s="111"/>
      <c r="R18" s="3"/>
      <c r="S18" s="3"/>
      <c r="T18" s="3"/>
      <c r="U18" s="3"/>
      <c r="V18" s="3"/>
      <c r="W18" s="3"/>
      <c r="X18" s="3"/>
      <c r="Y18" s="3"/>
      <c r="Z18" s="3"/>
      <c r="AA18" s="4"/>
      <c r="AB18" s="5"/>
      <c r="AC18" s="5"/>
      <c r="AD18" s="2"/>
      <c r="AE18" s="2"/>
      <c r="AF18" s="2"/>
    </row>
    <row r="19" spans="1:36" x14ac:dyDescent="0.2">
      <c r="A19" s="126" t="s">
        <v>241</v>
      </c>
      <c r="B19" s="131" t="s">
        <v>322</v>
      </c>
      <c r="C19" s="131" t="s">
        <v>322</v>
      </c>
      <c r="D19" s="131" t="s">
        <v>322</v>
      </c>
      <c r="E19" s="131" t="s">
        <v>322</v>
      </c>
      <c r="F19" s="131" t="s">
        <v>322</v>
      </c>
      <c r="G19" s="131" t="s">
        <v>322</v>
      </c>
      <c r="H19" s="131" t="s">
        <v>322</v>
      </c>
      <c r="I19" s="111">
        <v>0</v>
      </c>
      <c r="J19" s="111">
        <v>0.2</v>
      </c>
      <c r="K19" s="111">
        <v>1.516</v>
      </c>
      <c r="L19" s="111">
        <v>1.516</v>
      </c>
      <c r="M19" s="111">
        <v>1.516</v>
      </c>
      <c r="N19" s="111">
        <v>1.516</v>
      </c>
      <c r="O19" s="111">
        <v>1.516</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0</v>
      </c>
      <c r="J20" s="111">
        <v>0</v>
      </c>
      <c r="K20" s="111">
        <v>1.556</v>
      </c>
      <c r="L20" s="111">
        <v>1.556</v>
      </c>
      <c r="M20" s="111">
        <v>1.556</v>
      </c>
      <c r="N20" s="111">
        <v>1.556</v>
      </c>
      <c r="O20" s="111">
        <v>1.556</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0</v>
      </c>
      <c r="K21" s="114">
        <v>0</v>
      </c>
      <c r="L21" s="114">
        <v>0.15</v>
      </c>
      <c r="M21" s="114">
        <v>1</v>
      </c>
      <c r="N21" s="114">
        <v>2.7130000000000001</v>
      </c>
      <c r="O21" s="114">
        <v>2.9129999999999998</v>
      </c>
      <c r="P21" s="114">
        <v>2.9129999999999998</v>
      </c>
      <c r="Q21" s="111"/>
      <c r="R21" s="3"/>
      <c r="S21" s="7"/>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0</v>
      </c>
      <c r="K22" s="111">
        <v>0</v>
      </c>
      <c r="L22" s="111">
        <v>0.05</v>
      </c>
      <c r="M22" s="111">
        <v>2.1057916666666667</v>
      </c>
      <c r="N22" s="111">
        <v>2.1057916666666667</v>
      </c>
      <c r="O22" s="111">
        <v>2.1057916666666667</v>
      </c>
      <c r="P22" s="111">
        <v>2.1057916666666667</v>
      </c>
      <c r="Q22" s="111"/>
      <c r="R22" s="7"/>
      <c r="S22" s="3"/>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0</v>
      </c>
      <c r="L23" s="111">
        <v>3.2709072507667011E-2</v>
      </c>
      <c r="M23" s="111">
        <v>1.3083629003066803</v>
      </c>
      <c r="N23" s="111">
        <v>2.3550532205520245</v>
      </c>
      <c r="O23" s="111">
        <v>0.40333920743343166</v>
      </c>
      <c r="P23" s="111">
        <v>0.40333920743343166</v>
      </c>
      <c r="Q23" s="111">
        <v>0.40333920743343166</v>
      </c>
      <c r="R23" s="7"/>
      <c r="S23" s="3"/>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0</v>
      </c>
      <c r="L24" s="111">
        <v>0</v>
      </c>
      <c r="M24" s="111">
        <v>1.3410719728143474</v>
      </c>
      <c r="N24" s="111">
        <v>2.3550532205520245</v>
      </c>
      <c r="O24" s="111">
        <v>0.40333920743343166</v>
      </c>
      <c r="P24" s="111">
        <v>0.40333920743343166</v>
      </c>
      <c r="Q24" s="111">
        <v>0.40333920743343166</v>
      </c>
      <c r="R24" s="7"/>
      <c r="S24" s="3"/>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0</v>
      </c>
      <c r="M25" s="111">
        <v>0</v>
      </c>
      <c r="N25" s="111">
        <v>1.7874304999999995</v>
      </c>
      <c r="O25" s="111">
        <v>1.2056999999999998</v>
      </c>
      <c r="P25" s="111">
        <v>1.1361851666666669</v>
      </c>
      <c r="Q25" s="111">
        <v>1.1361851666666669</v>
      </c>
      <c r="R25" s="111">
        <v>1.1361851666666669</v>
      </c>
      <c r="S25" s="3"/>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11"/>
      <c r="K26" s="111"/>
      <c r="L26" s="111"/>
      <c r="M26" s="111">
        <v>0</v>
      </c>
      <c r="N26" s="111">
        <v>1.5</v>
      </c>
      <c r="O26" s="111">
        <v>1.2</v>
      </c>
      <c r="P26" s="111">
        <v>1.117</v>
      </c>
      <c r="Q26" s="111">
        <v>1.117</v>
      </c>
      <c r="R26" s="111">
        <v>1.117</v>
      </c>
      <c r="S26" s="111">
        <v>1.117</v>
      </c>
      <c r="T26" s="3"/>
      <c r="U26" s="3"/>
      <c r="V26" s="7"/>
      <c r="W26" s="3"/>
      <c r="X26" s="3"/>
      <c r="Y26" s="3"/>
      <c r="Z26" s="3"/>
      <c r="AA26" s="3"/>
      <c r="AB26" s="3"/>
      <c r="AC26" s="3"/>
      <c r="AD26" s="8"/>
      <c r="AE26" s="9"/>
      <c r="AF26" s="10"/>
      <c r="AG26" s="10"/>
      <c r="AH26" s="2"/>
      <c r="AI26" s="2"/>
      <c r="AJ26" s="2"/>
    </row>
    <row r="27" spans="1:36" x14ac:dyDescent="0.2">
      <c r="A27" s="126" t="s">
        <v>581</v>
      </c>
      <c r="B27" s="120"/>
      <c r="C27" s="111"/>
      <c r="D27" s="111"/>
      <c r="E27" s="111"/>
      <c r="F27" s="111"/>
      <c r="G27" s="111"/>
      <c r="H27" s="111"/>
      <c r="I27" s="111"/>
      <c r="J27" s="111"/>
      <c r="K27" s="111"/>
      <c r="L27" s="111"/>
      <c r="M27" s="111">
        <v>0</v>
      </c>
      <c r="N27" s="111">
        <v>0</v>
      </c>
      <c r="O27" s="111">
        <v>0.70270470000000018</v>
      </c>
      <c r="P27" s="111">
        <v>1.4054094000000004</v>
      </c>
      <c r="Q27" s="111">
        <v>1.6396208765100007</v>
      </c>
      <c r="R27" s="111">
        <v>1.6396208765100007</v>
      </c>
      <c r="S27" s="111">
        <v>1.6396208765100007</v>
      </c>
      <c r="T27" s="3"/>
      <c r="U27" s="3"/>
      <c r="V27" s="7"/>
      <c r="W27" s="3"/>
      <c r="X27" s="3"/>
      <c r="Y27" s="3"/>
      <c r="Z27" s="3"/>
      <c r="AA27" s="3"/>
      <c r="AB27" s="3"/>
      <c r="AC27" s="3"/>
      <c r="AD27" s="8"/>
      <c r="AE27" s="9"/>
      <c r="AF27" s="10"/>
      <c r="AG27" s="10"/>
      <c r="AH27" s="2"/>
      <c r="AI27" s="2"/>
      <c r="AJ27" s="2"/>
    </row>
    <row r="28" spans="1:36" x14ac:dyDescent="0.2">
      <c r="A28" s="126" t="s">
        <v>584</v>
      </c>
      <c r="B28" s="120"/>
      <c r="C28" s="111"/>
      <c r="D28" s="111"/>
      <c r="E28" s="111"/>
      <c r="F28" s="111"/>
      <c r="G28" s="111"/>
      <c r="H28" s="111"/>
      <c r="I28" s="111"/>
      <c r="J28" s="111"/>
      <c r="K28" s="111"/>
      <c r="L28" s="111"/>
      <c r="M28" s="111"/>
      <c r="N28" s="111">
        <v>0</v>
      </c>
      <c r="O28" s="111">
        <v>1.8993990000000001</v>
      </c>
      <c r="P28" s="111">
        <v>0.90143475000000017</v>
      </c>
      <c r="Q28" s="111">
        <v>1.4954083000000002</v>
      </c>
      <c r="R28" s="111">
        <v>0.69564598333333305</v>
      </c>
      <c r="S28" s="111">
        <v>0.69564598333333305</v>
      </c>
      <c r="T28" s="111">
        <v>0.69564598333333305</v>
      </c>
      <c r="U28" s="3"/>
      <c r="V28" s="7"/>
      <c r="W28" s="3"/>
      <c r="X28" s="3"/>
      <c r="Y28" s="3"/>
      <c r="Z28" s="3"/>
      <c r="AA28" s="3"/>
      <c r="AB28" s="3"/>
      <c r="AC28" s="3"/>
      <c r="AD28" s="8"/>
      <c r="AE28" s="9"/>
      <c r="AF28" s="10"/>
      <c r="AG28" s="10"/>
      <c r="AH28" s="2"/>
      <c r="AI28" s="2"/>
      <c r="AJ28" s="2"/>
    </row>
    <row r="29" spans="1:36" x14ac:dyDescent="0.2">
      <c r="A29" s="126" t="s">
        <v>595</v>
      </c>
      <c r="B29" s="120"/>
      <c r="C29" s="111"/>
      <c r="D29" s="111"/>
      <c r="E29" s="111"/>
      <c r="F29" s="111"/>
      <c r="G29" s="111"/>
      <c r="H29" s="111"/>
      <c r="I29" s="111"/>
      <c r="J29" s="111"/>
      <c r="K29" s="111"/>
      <c r="L29" s="111"/>
      <c r="M29" s="111"/>
      <c r="N29" s="111">
        <v>0</v>
      </c>
      <c r="O29" s="111">
        <v>0</v>
      </c>
      <c r="P29" s="111">
        <v>1.098222</v>
      </c>
      <c r="Q29" s="111">
        <v>0.71369199999999999</v>
      </c>
      <c r="R29" s="111">
        <v>0.30783450000000001</v>
      </c>
      <c r="S29" s="111">
        <v>1.4260735</v>
      </c>
      <c r="T29" s="111">
        <v>1.382531</v>
      </c>
      <c r="U29" s="3"/>
      <c r="V29" s="7"/>
      <c r="W29" s="3"/>
      <c r="X29" s="3"/>
      <c r="Y29" s="3"/>
      <c r="Z29" s="3"/>
      <c r="AA29" s="3"/>
      <c r="AB29" s="3"/>
      <c r="AC29" s="3"/>
      <c r="AD29" s="8"/>
      <c r="AE29" s="9"/>
      <c r="AF29" s="10"/>
      <c r="AG29" s="10"/>
      <c r="AH29" s="2"/>
      <c r="AI29" s="2"/>
      <c r="AJ29" s="2"/>
    </row>
    <row r="30" spans="1:36" x14ac:dyDescent="0.2">
      <c r="A30" s="126" t="s">
        <v>605</v>
      </c>
      <c r="B30" s="120"/>
      <c r="C30" s="111"/>
      <c r="D30" s="111"/>
      <c r="E30" s="111"/>
      <c r="F30" s="111"/>
      <c r="G30" s="111"/>
      <c r="H30" s="111"/>
      <c r="I30" s="111"/>
      <c r="J30" s="111"/>
      <c r="K30" s="111"/>
      <c r="L30" s="111"/>
      <c r="M30" s="111"/>
      <c r="N30" s="111"/>
      <c r="O30" s="308">
        <v>0</v>
      </c>
      <c r="P30" s="308">
        <v>0.87597000000000014</v>
      </c>
      <c r="Q30" s="308">
        <v>1.0004139999999999</v>
      </c>
      <c r="R30" s="308">
        <v>1.0004139999999999</v>
      </c>
      <c r="S30" s="308">
        <v>0.82812333333333332</v>
      </c>
      <c r="T30" s="308">
        <v>0.82812333333333332</v>
      </c>
      <c r="U30" s="308">
        <v>0.82812333333333332</v>
      </c>
      <c r="V30" s="7"/>
      <c r="W30" s="3"/>
      <c r="X30" s="3"/>
      <c r="Y30" s="3"/>
      <c r="Z30" s="3"/>
      <c r="AA30" s="3"/>
      <c r="AB30" s="3"/>
      <c r="AC30" s="3"/>
      <c r="AD30" s="8"/>
      <c r="AE30" s="9"/>
      <c r="AF30" s="10"/>
      <c r="AG30" s="10"/>
      <c r="AH30" s="2"/>
      <c r="AI30" s="2"/>
      <c r="AJ30" s="2"/>
    </row>
    <row r="31" spans="1:36" x14ac:dyDescent="0.2">
      <c r="A31" s="110"/>
      <c r="B31" s="111"/>
      <c r="C31" s="111"/>
      <c r="D31" s="111"/>
      <c r="E31" s="111"/>
      <c r="F31" s="111"/>
      <c r="G31" s="111"/>
      <c r="H31" s="111"/>
      <c r="I31" s="111"/>
      <c r="J31" s="111"/>
      <c r="K31" s="111"/>
      <c r="L31" s="111"/>
      <c r="M31" s="111"/>
      <c r="N31" s="111"/>
      <c r="O31" s="111"/>
      <c r="P31" s="111"/>
      <c r="Q31" s="111"/>
      <c r="R31" s="7"/>
      <c r="S31" s="7"/>
      <c r="T31" s="7"/>
      <c r="U31" s="3"/>
      <c r="V31" s="3"/>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7"/>
      <c r="S32" s="3"/>
      <c r="T32" s="3"/>
      <c r="U32" s="3"/>
      <c r="V32" s="3"/>
      <c r="W32" s="3"/>
      <c r="X32" s="3"/>
      <c r="Y32" s="3"/>
      <c r="Z32" s="3"/>
      <c r="AA32" s="3"/>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3"/>
      <c r="Q34" s="3"/>
      <c r="R34" s="3"/>
      <c r="S34" s="6"/>
      <c r="T34" s="3"/>
      <c r="U34" s="3"/>
      <c r="V34" s="3"/>
      <c r="W34" s="3"/>
      <c r="X34" s="3"/>
      <c r="Y34" s="3"/>
      <c r="Z34" s="3"/>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3"/>
      <c r="Q35" s="3"/>
      <c r="R35" s="3"/>
      <c r="S35" s="3"/>
      <c r="T35" s="3"/>
      <c r="U35" s="7"/>
      <c r="V35" s="7"/>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3"/>
      <c r="S36" s="3"/>
      <c r="T36" s="6"/>
      <c r="U36" s="7"/>
      <c r="V36" s="7"/>
      <c r="W36" s="7"/>
      <c r="X36" s="7"/>
      <c r="Y36" s="3"/>
      <c r="Z36" s="3"/>
      <c r="AA36" s="6"/>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3"/>
      <c r="T37" s="3"/>
      <c r="U37" s="3"/>
      <c r="V37" s="3"/>
      <c r="W37" s="7"/>
      <c r="X37" s="7"/>
      <c r="Y37" s="3"/>
      <c r="Z37" s="7"/>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4"/>
      <c r="Q38" s="4"/>
      <c r="R38" s="4"/>
      <c r="S38" s="4"/>
      <c r="T38" s="3"/>
      <c r="U38" s="7"/>
      <c r="V38" s="7"/>
      <c r="W38" s="7"/>
      <c r="X38" s="7"/>
      <c r="Y38" s="7"/>
      <c r="Z38" s="7"/>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4"/>
      <c r="Q39" s="4"/>
      <c r="R39" s="4"/>
      <c r="S39" s="4"/>
      <c r="T39" s="3"/>
      <c r="U39" s="3"/>
      <c r="V39" s="7"/>
      <c r="W39" s="3"/>
      <c r="X39" s="7"/>
      <c r="Y39" s="7"/>
      <c r="Z39" s="7"/>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6"/>
      <c r="W40" s="7"/>
      <c r="X40" s="7"/>
      <c r="Y40" s="7"/>
      <c r="Z40" s="7"/>
      <c r="AA40" s="3"/>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4"/>
      <c r="Q41" s="3"/>
      <c r="R41" s="3"/>
      <c r="S41" s="3"/>
      <c r="T41" s="3"/>
      <c r="U41" s="3"/>
      <c r="V41" s="3"/>
      <c r="W41" s="7"/>
      <c r="X41" s="7"/>
      <c r="Y41" s="7"/>
      <c r="Z41" s="7"/>
      <c r="AA41" s="3"/>
      <c r="AB41" s="3"/>
      <c r="AC41" s="3"/>
      <c r="AD41" s="11"/>
      <c r="AE41" s="9"/>
      <c r="AF41" s="10"/>
      <c r="AG41" s="10"/>
      <c r="AH41" s="2"/>
      <c r="AI41" s="2"/>
      <c r="AJ41" s="2"/>
    </row>
    <row r="42" spans="1:36" x14ac:dyDescent="0.2">
      <c r="A42" s="91"/>
      <c r="B42" s="3"/>
      <c r="C42" s="3"/>
      <c r="D42" s="3"/>
      <c r="E42" s="3"/>
      <c r="F42" s="3"/>
      <c r="G42" s="3"/>
      <c r="H42" s="3"/>
      <c r="I42" s="3"/>
      <c r="J42" s="3"/>
      <c r="K42" s="3"/>
      <c r="L42" s="3"/>
      <c r="M42" s="3"/>
      <c r="N42" s="3"/>
      <c r="O42" s="3"/>
      <c r="P42" s="4"/>
      <c r="Q42" s="3"/>
      <c r="R42" s="3"/>
      <c r="S42" s="3"/>
      <c r="T42" s="3"/>
      <c r="U42" s="3"/>
      <c r="V42" s="3"/>
      <c r="W42" s="6"/>
      <c r="X42" s="3"/>
      <c r="Y42" s="7"/>
      <c r="Z42" s="7"/>
      <c r="AA42" s="3"/>
      <c r="AB42" s="3"/>
      <c r="AC42" s="3"/>
      <c r="AD42" s="6"/>
      <c r="AE42" s="4"/>
      <c r="AF42" s="5"/>
      <c r="AG42" s="5"/>
      <c r="AH42" s="2"/>
      <c r="AI42" s="2"/>
      <c r="AJ42" s="2"/>
    </row>
    <row r="43" spans="1:36" x14ac:dyDescent="0.2">
      <c r="A43" s="91"/>
      <c r="B43" s="3"/>
      <c r="C43" s="3"/>
      <c r="D43" s="3"/>
      <c r="E43" s="3"/>
      <c r="F43" s="3"/>
      <c r="G43" s="3"/>
      <c r="H43" s="3"/>
      <c r="I43" s="3"/>
      <c r="J43" s="3"/>
      <c r="K43" s="3"/>
      <c r="L43" s="3"/>
      <c r="M43" s="3"/>
      <c r="N43" s="3"/>
      <c r="O43" s="3"/>
      <c r="P43" s="4"/>
      <c r="Q43" s="3"/>
      <c r="R43" s="3"/>
      <c r="S43" s="3"/>
      <c r="T43" s="3"/>
      <c r="U43" s="3"/>
      <c r="V43" s="3"/>
      <c r="W43" s="3"/>
      <c r="X43" s="7"/>
      <c r="Y43" s="7"/>
      <c r="Z43" s="7"/>
      <c r="AA43" s="7"/>
      <c r="AB43" s="7"/>
      <c r="AC43" s="3"/>
      <c r="AD43" s="3"/>
      <c r="AE43" s="4"/>
      <c r="AF43" s="5"/>
      <c r="AG43" s="5"/>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3"/>
      <c r="W44" s="3"/>
      <c r="X44" s="6"/>
      <c r="Y44" s="7"/>
      <c r="Z44" s="7"/>
      <c r="AA44" s="3"/>
      <c r="AB44" s="7"/>
      <c r="AC44" s="3"/>
      <c r="AD44" s="3"/>
      <c r="AE44" s="4"/>
      <c r="AF44" s="5"/>
      <c r="AG44" s="5"/>
      <c r="AH44" s="2"/>
      <c r="AI44" s="2"/>
      <c r="AJ44" s="2"/>
    </row>
    <row r="45" spans="1:36" x14ac:dyDescent="0.2">
      <c r="A45" s="91"/>
      <c r="B45" s="3"/>
      <c r="C45" s="3"/>
      <c r="D45" s="3"/>
      <c r="E45" s="3"/>
      <c r="F45" s="3"/>
      <c r="G45" s="3"/>
      <c r="H45" s="3"/>
      <c r="I45" s="3"/>
      <c r="J45" s="3"/>
      <c r="K45" s="3"/>
      <c r="L45" s="3"/>
      <c r="M45" s="3"/>
      <c r="N45" s="3"/>
      <c r="O45" s="3"/>
      <c r="P45" s="3"/>
      <c r="Q45" s="3"/>
      <c r="R45" s="3"/>
      <c r="S45" s="3"/>
      <c r="T45" s="3"/>
      <c r="U45" s="3"/>
      <c r="V45" s="3"/>
      <c r="W45" s="3"/>
      <c r="X45" s="3"/>
      <c r="Y45" s="7"/>
      <c r="Z45" s="7"/>
      <c r="AA45" s="3"/>
      <c r="AB45" s="7"/>
      <c r="AC45" s="7"/>
      <c r="AD45" s="7"/>
      <c r="AE45" s="7"/>
      <c r="AF45" s="5"/>
      <c r="AG45" s="5"/>
      <c r="AH45" s="2"/>
      <c r="AI45" s="2"/>
      <c r="AJ45" s="2"/>
    </row>
    <row r="46" spans="1:36" x14ac:dyDescent="0.2">
      <c r="A46" s="91"/>
      <c r="B46" s="3"/>
      <c r="C46" s="3"/>
      <c r="D46" s="3"/>
      <c r="E46" s="3"/>
      <c r="F46" s="3"/>
      <c r="G46" s="3"/>
      <c r="H46" s="3"/>
      <c r="I46" s="3"/>
      <c r="J46" s="3"/>
      <c r="K46" s="3"/>
      <c r="L46" s="3"/>
      <c r="M46" s="3"/>
      <c r="N46" s="3"/>
      <c r="O46" s="3"/>
      <c r="P46" s="3"/>
      <c r="Q46" s="3"/>
      <c r="R46" s="3"/>
      <c r="S46" s="3"/>
      <c r="T46" s="3"/>
      <c r="U46" s="3"/>
      <c r="V46" s="3"/>
      <c r="W46" s="3"/>
      <c r="X46" s="3"/>
      <c r="Y46" s="6"/>
      <c r="Z46" s="7"/>
      <c r="AA46" s="3"/>
      <c r="AB46" s="7"/>
      <c r="AC46" s="7"/>
      <c r="AD46" s="7"/>
      <c r="AE46" s="7"/>
      <c r="AF46" s="7"/>
      <c r="AG46" s="5"/>
      <c r="AH46" s="2"/>
      <c r="AI46" s="2"/>
      <c r="AJ46" s="2"/>
    </row>
    <row r="47" spans="1:36" x14ac:dyDescent="0.2">
      <c r="A47" s="91"/>
      <c r="B47" s="3"/>
      <c r="C47" s="3"/>
      <c r="D47" s="3"/>
      <c r="E47" s="3"/>
      <c r="F47" s="3"/>
      <c r="G47" s="3"/>
      <c r="H47" s="3"/>
      <c r="I47" s="3"/>
      <c r="J47" s="3"/>
      <c r="K47" s="3"/>
      <c r="L47" s="3"/>
      <c r="M47" s="3"/>
      <c r="N47" s="3"/>
      <c r="O47" s="3"/>
      <c r="P47" s="3"/>
      <c r="Q47" s="3"/>
      <c r="R47" s="3"/>
      <c r="S47" s="3"/>
      <c r="T47" s="3"/>
      <c r="U47" s="3"/>
      <c r="V47" s="3"/>
      <c r="W47" s="3"/>
      <c r="X47" s="3"/>
      <c r="Y47" s="3"/>
      <c r="Z47" s="7"/>
      <c r="AA47" s="3"/>
      <c r="AB47" s="7"/>
      <c r="AC47" s="7"/>
      <c r="AD47" s="7"/>
      <c r="AE47" s="7"/>
      <c r="AF47" s="7"/>
      <c r="AG47" s="5"/>
      <c r="AH47" s="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2"/>
      <c r="AB48" s="12"/>
      <c r="AC48" s="12"/>
      <c r="AD48" s="25"/>
      <c r="AE48" s="25"/>
      <c r="AF48" s="25"/>
      <c r="AG48" s="13"/>
      <c r="AH48" s="14"/>
      <c r="AI48" s="2"/>
      <c r="AJ48" s="2"/>
    </row>
    <row r="49" spans="1:39" x14ac:dyDescent="0.2">
      <c r="A49" s="91"/>
      <c r="B49" s="12"/>
      <c r="C49" s="12"/>
      <c r="D49" s="12"/>
      <c r="E49" s="12"/>
      <c r="F49" s="12"/>
      <c r="G49" s="12"/>
      <c r="H49" s="12"/>
      <c r="I49" s="12"/>
      <c r="J49" s="12"/>
      <c r="K49" s="12"/>
      <c r="L49" s="12"/>
      <c r="M49" s="12"/>
      <c r="N49" s="12"/>
      <c r="O49" s="12"/>
      <c r="P49" s="12"/>
      <c r="Q49" s="12"/>
      <c r="R49" s="12"/>
      <c r="S49" s="12"/>
      <c r="T49" s="12"/>
      <c r="U49" s="12"/>
      <c r="V49" s="12"/>
      <c r="W49" s="12"/>
      <c r="X49" s="12"/>
      <c r="Y49" s="12"/>
      <c r="Z49" s="13"/>
      <c r="AA49" s="12"/>
      <c r="AB49" s="25"/>
      <c r="AC49" s="12"/>
      <c r="AD49" s="25"/>
      <c r="AE49" s="12"/>
      <c r="AF49" s="25"/>
      <c r="AG49" s="25"/>
      <c r="AH49" s="14"/>
      <c r="AI49" s="2"/>
      <c r="AJ49" s="2"/>
    </row>
    <row r="50" spans="1:39"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12"/>
      <c r="Z50" s="13"/>
      <c r="AA50" s="12"/>
      <c r="AB50" s="25"/>
      <c r="AC50" s="12"/>
      <c r="AD50" s="25"/>
      <c r="AE50" s="12"/>
      <c r="AF50" s="12"/>
      <c r="AG50" s="12"/>
      <c r="AH50" s="14"/>
      <c r="AI50" s="2"/>
      <c r="AJ50" s="2"/>
    </row>
    <row r="51" spans="1:39" x14ac:dyDescent="0.2">
      <c r="A51" s="91"/>
      <c r="B51" s="12"/>
      <c r="C51" s="12"/>
      <c r="D51" s="12"/>
      <c r="E51" s="12"/>
      <c r="F51" s="12"/>
      <c r="G51" s="12"/>
      <c r="H51" s="12"/>
      <c r="I51" s="12"/>
      <c r="J51" s="12"/>
      <c r="K51" s="12"/>
      <c r="L51" s="12"/>
      <c r="M51" s="12"/>
      <c r="N51" s="12"/>
      <c r="O51" s="12"/>
      <c r="P51" s="12"/>
      <c r="Q51" s="12"/>
      <c r="R51" s="12"/>
      <c r="S51" s="12"/>
      <c r="T51" s="12"/>
      <c r="U51" s="12"/>
      <c r="V51" s="12"/>
      <c r="W51" s="12"/>
      <c r="X51" s="12"/>
      <c r="Y51" s="12"/>
      <c r="Z51" s="13"/>
      <c r="AA51" s="13"/>
      <c r="AB51" s="12"/>
      <c r="AC51" s="25"/>
      <c r="AD51" s="25"/>
      <c r="AE51" s="12"/>
      <c r="AF51" s="12"/>
      <c r="AG51" s="12"/>
      <c r="AH51" s="12"/>
      <c r="AI51" s="2"/>
      <c r="AJ51" s="2"/>
    </row>
    <row r="52" spans="1:39"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3"/>
      <c r="AB52" s="12"/>
      <c r="AC52" s="12"/>
      <c r="AD52" s="25"/>
      <c r="AE52" s="25"/>
      <c r="AF52" s="12"/>
      <c r="AG52" s="12"/>
      <c r="AH52" s="12"/>
      <c r="AI52" s="2"/>
      <c r="AJ52" s="2"/>
    </row>
    <row r="53" spans="1:39" x14ac:dyDescent="0.2">
      <c r="A53" s="91"/>
      <c r="B53" s="12"/>
      <c r="C53" s="12"/>
      <c r="D53" s="12"/>
      <c r="E53" s="12"/>
      <c r="F53" s="12"/>
      <c r="G53" s="12"/>
      <c r="H53" s="12"/>
      <c r="I53" s="12"/>
      <c r="J53" s="12"/>
      <c r="K53" s="12"/>
      <c r="L53" s="12"/>
      <c r="M53" s="12"/>
      <c r="N53" s="12"/>
      <c r="O53" s="12"/>
      <c r="P53" s="12"/>
      <c r="Q53" s="12"/>
      <c r="R53" s="12"/>
      <c r="S53" s="12"/>
      <c r="T53" s="12"/>
      <c r="U53" s="12"/>
      <c r="V53" s="12"/>
      <c r="W53" s="12"/>
      <c r="X53" s="25"/>
      <c r="Y53" s="25"/>
      <c r="Z53" s="12"/>
      <c r="AA53" s="12"/>
      <c r="AB53" s="13"/>
      <c r="AC53" s="12"/>
      <c r="AD53" s="12"/>
      <c r="AE53" s="12"/>
      <c r="AF53" s="12"/>
      <c r="AG53" s="12"/>
      <c r="AH53" s="12"/>
      <c r="AI53" s="12"/>
      <c r="AJ53" s="2"/>
    </row>
    <row r="54" spans="1:39"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25"/>
      <c r="Z54" s="12"/>
      <c r="AA54" s="12"/>
      <c r="AB54" s="12"/>
      <c r="AC54" s="12"/>
      <c r="AD54" s="12"/>
      <c r="AE54" s="12"/>
      <c r="AF54" s="12"/>
      <c r="AG54" s="12"/>
      <c r="AH54" s="15"/>
      <c r="AI54" s="15"/>
      <c r="AJ54" s="2"/>
    </row>
    <row r="55" spans="1:39" x14ac:dyDescent="0.2">
      <c r="A55" s="91"/>
      <c r="B55" s="2"/>
      <c r="C55" s="2"/>
      <c r="D55" s="2"/>
      <c r="E55" s="2"/>
      <c r="F55" s="2"/>
      <c r="G55" s="2"/>
      <c r="H55" s="2"/>
      <c r="I55" s="2"/>
      <c r="J55" s="2"/>
      <c r="K55" s="2"/>
      <c r="L55" s="2"/>
      <c r="M55" s="2"/>
      <c r="N55" s="2"/>
      <c r="O55" s="2"/>
      <c r="P55" s="2"/>
      <c r="Q55" s="2"/>
      <c r="R55" s="2"/>
      <c r="S55" s="2"/>
      <c r="T55" s="2"/>
      <c r="U55" s="2"/>
      <c r="V55" s="2"/>
      <c r="W55" s="2"/>
      <c r="X55" s="2"/>
      <c r="Y55" s="25"/>
      <c r="Z55" s="2"/>
      <c r="AA55" s="2"/>
      <c r="AB55" s="2"/>
      <c r="AC55" s="2"/>
      <c r="AD55" s="2"/>
      <c r="AE55" s="2"/>
      <c r="AF55" s="2"/>
      <c r="AG55" s="2"/>
      <c r="AH55" s="2"/>
      <c r="AI55" s="2"/>
      <c r="AJ55" s="2"/>
    </row>
    <row r="56" spans="1:39" x14ac:dyDescent="0.2">
      <c r="A56" s="9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15"/>
      <c r="AE56" s="15"/>
      <c r="AF56" s="15"/>
      <c r="AG56" s="15"/>
      <c r="AH56" s="15"/>
      <c r="AI56" s="15"/>
      <c r="AJ56" s="15"/>
    </row>
    <row r="57" spans="1:39" x14ac:dyDescent="0.2">
      <c r="A57" s="9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15"/>
      <c r="AE57" s="15"/>
      <c r="AF57" s="15"/>
      <c r="AG57" s="15"/>
      <c r="AH57" s="15"/>
      <c r="AI57" s="15"/>
      <c r="AJ57" s="15"/>
    </row>
    <row r="58" spans="1:39" x14ac:dyDescent="0.2">
      <c r="A58" s="91"/>
      <c r="AE58" s="22"/>
      <c r="AF58" s="22"/>
      <c r="AG58" s="22"/>
      <c r="AH58" s="22"/>
      <c r="AI58" s="22"/>
      <c r="AJ58" s="22"/>
      <c r="AK58" s="22"/>
    </row>
    <row r="59" spans="1:39" x14ac:dyDescent="0.2">
      <c r="A59" s="91"/>
    </row>
    <row r="60" spans="1:39" x14ac:dyDescent="0.2">
      <c r="A60" s="91"/>
    </row>
    <row r="61" spans="1:39" x14ac:dyDescent="0.2">
      <c r="A61" s="91"/>
    </row>
    <row r="62" spans="1:39" x14ac:dyDescent="0.2">
      <c r="A62" s="91"/>
      <c r="AG62" s="22"/>
      <c r="AH62" s="22"/>
      <c r="AI62" s="22"/>
      <c r="AJ62" s="22"/>
      <c r="AK62" s="22"/>
      <c r="AL62" s="22"/>
      <c r="AM62" s="22"/>
    </row>
    <row r="63" spans="1:39" x14ac:dyDescent="0.2">
      <c r="A63" s="92"/>
    </row>
    <row r="64" spans="1:39" x14ac:dyDescent="0.2">
      <c r="A64" s="93"/>
      <c r="AG64" s="22"/>
      <c r="AH64" s="22"/>
      <c r="AI64" s="22"/>
      <c r="AJ64" s="22"/>
      <c r="AK64" s="22"/>
      <c r="AL64" s="22"/>
      <c r="AM64" s="22"/>
    </row>
    <row r="65" spans="1:40" x14ac:dyDescent="0.2">
      <c r="A65" s="93"/>
    </row>
    <row r="66" spans="1:40" x14ac:dyDescent="0.2">
      <c r="A66" s="93"/>
      <c r="AH66" s="22"/>
      <c r="AI66" s="22"/>
      <c r="AJ66" s="22"/>
      <c r="AK66" s="22"/>
      <c r="AL66" s="22"/>
      <c r="AM66" s="22"/>
      <c r="AN66" s="22"/>
    </row>
    <row r="70" spans="1:40" x14ac:dyDescent="0.2">
      <c r="AG70" s="1">
        <v>914.00383284094994</v>
      </c>
      <c r="AH70" s="1">
        <v>1004.8584980331459</v>
      </c>
      <c r="AI70" s="1">
        <v>1058.746066071956</v>
      </c>
      <c r="AJ70" s="1">
        <v>1096.0148937145693</v>
      </c>
      <c r="AK70" s="1">
        <v>1122.2861121801159</v>
      </c>
      <c r="AL70" s="1">
        <v>1159.3656530511234</v>
      </c>
      <c r="AM70" s="1">
        <v>1201.9515454375608</v>
      </c>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phoneticPr fontId="111" type="noConversion"/>
  <hyperlinks>
    <hyperlink ref="A4" location="Contents!A1" display="Back to contents" xr:uid="{00000000-0004-0000-5000-000000000000}"/>
  </hyperlinks>
  <pageMargins left="0.75" right="0.75" top="1" bottom="1" header="0.5" footer="0.5"/>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1"/>
  <dimension ref="A1:BF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140</v>
      </c>
      <c r="B1" s="170" t="s">
        <v>141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t="s">
        <v>443</v>
      </c>
      <c r="Q4" s="107" t="s">
        <v>531</v>
      </c>
      <c r="R4" s="107" t="s">
        <v>563</v>
      </c>
      <c r="S4" s="107" t="s">
        <v>579</v>
      </c>
      <c r="T4" s="107" t="s">
        <v>585</v>
      </c>
      <c r="U4" s="107" t="s">
        <v>606</v>
      </c>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14.3</v>
      </c>
      <c r="D7" s="111">
        <v>15.2</v>
      </c>
      <c r="E7" s="111">
        <v>16.100000000000001</v>
      </c>
      <c r="F7" s="111">
        <v>16.899999999999999</v>
      </c>
      <c r="G7" s="111">
        <v>17.600000000000001</v>
      </c>
      <c r="H7" s="111">
        <v>18.399999999999999</v>
      </c>
      <c r="I7" s="111">
        <v>19.100000000000001</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15.2</v>
      </c>
      <c r="E8" s="111">
        <v>16.3</v>
      </c>
      <c r="F8" s="111">
        <v>17.100000000000001</v>
      </c>
      <c r="G8" s="111">
        <v>17.8</v>
      </c>
      <c r="H8" s="111">
        <v>18.5</v>
      </c>
      <c r="I8" s="111">
        <v>19.2</v>
      </c>
      <c r="J8" s="111">
        <v>19.8</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15.2</v>
      </c>
      <c r="E9" s="111">
        <v>16.100000000000001</v>
      </c>
      <c r="F9" s="111">
        <v>16.899999999999999</v>
      </c>
      <c r="G9" s="111">
        <v>17.600000000000001</v>
      </c>
      <c r="H9" s="111">
        <v>18.3</v>
      </c>
      <c r="I9" s="111">
        <v>19</v>
      </c>
      <c r="J9" s="111">
        <v>19.8</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16</v>
      </c>
      <c r="F10" s="111">
        <v>17</v>
      </c>
      <c r="G10" s="111">
        <v>17.7</v>
      </c>
      <c r="H10" s="111">
        <v>18.399999999999999</v>
      </c>
      <c r="I10" s="111">
        <v>19.100000000000001</v>
      </c>
      <c r="J10" s="111">
        <v>19.8</v>
      </c>
      <c r="K10" s="111">
        <v>20.5</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16</v>
      </c>
      <c r="F11" s="111">
        <v>16.899999999999999</v>
      </c>
      <c r="G11" s="111">
        <v>17.7</v>
      </c>
      <c r="H11" s="111">
        <v>18.399999999999999</v>
      </c>
      <c r="I11" s="111">
        <v>19.2</v>
      </c>
      <c r="J11" s="111">
        <v>19.899999999999999</v>
      </c>
      <c r="K11" s="111">
        <v>20.6</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17.3</v>
      </c>
      <c r="G12" s="111">
        <v>18.100000000000001</v>
      </c>
      <c r="H12" s="111">
        <v>18.8</v>
      </c>
      <c r="I12" s="111">
        <v>19.5</v>
      </c>
      <c r="J12" s="111">
        <v>20.2</v>
      </c>
      <c r="K12" s="111">
        <v>21</v>
      </c>
      <c r="L12" s="111">
        <v>21.7</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17.3</v>
      </c>
      <c r="G13" s="111">
        <v>18.100000000000001</v>
      </c>
      <c r="H13" s="111">
        <v>18.8</v>
      </c>
      <c r="I13" s="111">
        <v>19.600000000000001</v>
      </c>
      <c r="J13" s="111">
        <v>20.3</v>
      </c>
      <c r="K13" s="111">
        <v>21.2</v>
      </c>
      <c r="L13" s="111">
        <v>22</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27.7</v>
      </c>
      <c r="H14" s="111">
        <v>28.9</v>
      </c>
      <c r="I14" s="111">
        <v>30.3</v>
      </c>
      <c r="J14" s="111">
        <v>31.8</v>
      </c>
      <c r="K14" s="111">
        <v>33.299999999999997</v>
      </c>
      <c r="L14" s="111">
        <v>34.9</v>
      </c>
      <c r="M14" s="111">
        <v>36.5</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26.9</v>
      </c>
      <c r="H15" s="111">
        <v>28.6</v>
      </c>
      <c r="I15" s="111">
        <v>29.9</v>
      </c>
      <c r="J15" s="111">
        <v>31.2</v>
      </c>
      <c r="K15" s="111">
        <v>32.700000000000003</v>
      </c>
      <c r="L15" s="111">
        <v>34.299999999999997</v>
      </c>
      <c r="M15" s="111">
        <v>36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27.2</v>
      </c>
      <c r="I16" s="111">
        <v>29.5</v>
      </c>
      <c r="J16" s="111">
        <v>31</v>
      </c>
      <c r="K16" s="111">
        <v>32.6</v>
      </c>
      <c r="L16" s="111">
        <v>34.200000000000003</v>
      </c>
      <c r="M16" s="111">
        <v>35.9</v>
      </c>
      <c r="N16" s="111">
        <v>37.799999999999997</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28.5</v>
      </c>
      <c r="I17" s="111">
        <v>29.6</v>
      </c>
      <c r="J17" s="111">
        <v>31.2</v>
      </c>
      <c r="K17" s="111">
        <v>32.799999999999997</v>
      </c>
      <c r="L17" s="111">
        <v>34.4</v>
      </c>
      <c r="M17" s="111">
        <v>36</v>
      </c>
      <c r="N17" s="111">
        <v>37.799999999999997</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28.5</v>
      </c>
      <c r="I18" s="111">
        <v>29.4</v>
      </c>
      <c r="J18" s="111">
        <v>31.1</v>
      </c>
      <c r="K18" s="111">
        <v>32.799999999999997</v>
      </c>
      <c r="L18" s="111">
        <v>34.5</v>
      </c>
      <c r="M18" s="111">
        <v>36.1</v>
      </c>
      <c r="N18" s="111">
        <v>37.799999999999997</v>
      </c>
      <c r="O18" s="111"/>
      <c r="P18" s="111"/>
      <c r="Q18" s="111"/>
      <c r="R18" s="3"/>
      <c r="S18" s="3"/>
      <c r="T18" s="3"/>
      <c r="U18" s="3"/>
      <c r="V18" s="3"/>
      <c r="W18" s="3"/>
      <c r="X18" s="3"/>
      <c r="Y18" s="3"/>
      <c r="Z18" s="3"/>
      <c r="AA18" s="4"/>
      <c r="AB18" s="5"/>
      <c r="AC18" s="5"/>
      <c r="AD18" s="2"/>
      <c r="AE18" s="2"/>
      <c r="AF18" s="2"/>
    </row>
    <row r="19" spans="1:36" x14ac:dyDescent="0.2">
      <c r="A19" s="126" t="s">
        <v>241</v>
      </c>
      <c r="B19" s="111"/>
      <c r="C19" s="111"/>
      <c r="D19" s="111"/>
      <c r="E19" s="111"/>
      <c r="F19" s="111"/>
      <c r="G19" s="111"/>
      <c r="H19" s="111"/>
      <c r="I19" s="111">
        <v>29.439</v>
      </c>
      <c r="J19" s="111">
        <v>30.989776411731444</v>
      </c>
      <c r="K19" s="111">
        <v>32.657844188287079</v>
      </c>
      <c r="L19" s="111">
        <v>34.335512767717908</v>
      </c>
      <c r="M19" s="111">
        <v>35.951389928552189</v>
      </c>
      <c r="N19" s="111">
        <v>37.880569520376753</v>
      </c>
      <c r="O19" s="111">
        <v>40.032972899421353</v>
      </c>
      <c r="P19" s="111"/>
      <c r="Q19" s="111"/>
      <c r="R19" s="3"/>
      <c r="S19" s="3"/>
      <c r="T19" s="3"/>
      <c r="U19" s="3"/>
      <c r="V19" s="3"/>
      <c r="W19" s="3"/>
      <c r="X19" s="3"/>
      <c r="Y19" s="3"/>
      <c r="Z19" s="3"/>
      <c r="AA19" s="4"/>
      <c r="AB19" s="5"/>
      <c r="AC19" s="5"/>
      <c r="AD19" s="2"/>
      <c r="AE19" s="2"/>
      <c r="AF19" s="2"/>
    </row>
    <row r="20" spans="1:36" x14ac:dyDescent="0.2">
      <c r="A20" s="110" t="s">
        <v>436</v>
      </c>
      <c r="B20" s="120"/>
      <c r="C20" s="111"/>
      <c r="D20" s="111"/>
      <c r="E20" s="111"/>
      <c r="F20" s="111"/>
      <c r="G20" s="111"/>
      <c r="H20" s="111"/>
      <c r="I20" s="111">
        <v>29.439</v>
      </c>
      <c r="J20" s="111">
        <v>30.484546514991905</v>
      </c>
      <c r="K20" s="111">
        <v>31.952946814487159</v>
      </c>
      <c r="L20" s="111">
        <v>33.353514286869959</v>
      </c>
      <c r="M20" s="111">
        <v>34.851541868317582</v>
      </c>
      <c r="N20" s="111">
        <v>36.630421534582609</v>
      </c>
      <c r="O20" s="111">
        <v>38.590834775117905</v>
      </c>
      <c r="P20" s="111"/>
      <c r="Q20" s="111"/>
      <c r="R20" s="3"/>
      <c r="S20" s="7"/>
      <c r="T20" s="3"/>
      <c r="U20" s="3"/>
      <c r="V20" s="3"/>
      <c r="W20" s="3"/>
      <c r="X20" s="3"/>
      <c r="Y20" s="3"/>
      <c r="Z20" s="3"/>
      <c r="AA20" s="3"/>
      <c r="AB20" s="3"/>
      <c r="AC20" s="3"/>
      <c r="AD20" s="3"/>
      <c r="AE20" s="4"/>
      <c r="AF20" s="5"/>
      <c r="AG20" s="5"/>
      <c r="AH20" s="2"/>
      <c r="AI20" s="2"/>
      <c r="AJ20" s="2"/>
    </row>
    <row r="21" spans="1:36" x14ac:dyDescent="0.2">
      <c r="A21" s="110" t="s">
        <v>444</v>
      </c>
      <c r="B21" s="120"/>
      <c r="C21" s="111"/>
      <c r="D21" s="111"/>
      <c r="E21" s="111"/>
      <c r="F21" s="111"/>
      <c r="G21" s="111"/>
      <c r="H21" s="111"/>
      <c r="I21" s="111"/>
      <c r="J21" s="114">
        <v>29.856999999999999</v>
      </c>
      <c r="K21" s="114">
        <v>30.558525772308649</v>
      </c>
      <c r="L21" s="114">
        <v>31.678662808081054</v>
      </c>
      <c r="M21" s="114">
        <v>32.843634416848687</v>
      </c>
      <c r="N21" s="114">
        <v>34.055379632934667</v>
      </c>
      <c r="O21" s="114">
        <v>35.315926415197147</v>
      </c>
      <c r="P21" s="114">
        <v>36.627395889382228</v>
      </c>
      <c r="Q21" s="111"/>
      <c r="R21" s="3"/>
      <c r="S21" s="7"/>
      <c r="T21" s="3"/>
      <c r="U21" s="3"/>
      <c r="V21" s="3"/>
      <c r="W21" s="3"/>
      <c r="X21" s="3"/>
      <c r="Y21" s="3"/>
      <c r="Z21" s="3"/>
      <c r="AA21" s="3"/>
      <c r="AB21" s="3"/>
      <c r="AC21" s="3"/>
      <c r="AD21" s="3"/>
      <c r="AE21" s="4"/>
      <c r="AF21" s="5"/>
      <c r="AG21" s="5"/>
      <c r="AH21" s="2"/>
      <c r="AI21" s="2"/>
      <c r="AJ21" s="2"/>
    </row>
    <row r="22" spans="1:36" x14ac:dyDescent="0.2">
      <c r="A22" s="126" t="s">
        <v>520</v>
      </c>
      <c r="B22" s="120"/>
      <c r="C22" s="111"/>
      <c r="D22" s="111"/>
      <c r="E22" s="111"/>
      <c r="F22" s="111"/>
      <c r="G22" s="111"/>
      <c r="H22" s="111"/>
      <c r="I22" s="111"/>
      <c r="J22" s="111">
        <v>29.777000000000001</v>
      </c>
      <c r="K22" s="111">
        <v>30.186769581815927</v>
      </c>
      <c r="L22" s="111">
        <v>31.227336256434878</v>
      </c>
      <c r="M22" s="111">
        <v>32.349152875893935</v>
      </c>
      <c r="N22" s="111">
        <v>33.516813068774724</v>
      </c>
      <c r="O22" s="111">
        <v>34.732390416805416</v>
      </c>
      <c r="P22" s="111">
        <v>35.998058647067417</v>
      </c>
      <c r="Q22" s="111"/>
      <c r="R22" s="3"/>
      <c r="S22" s="7"/>
      <c r="T22" s="3"/>
      <c r="U22" s="3"/>
      <c r="V22" s="3"/>
      <c r="W22" s="3"/>
      <c r="X22" s="3"/>
      <c r="Y22" s="3"/>
      <c r="Z22" s="3"/>
      <c r="AA22" s="3"/>
      <c r="AB22" s="3"/>
      <c r="AC22" s="3"/>
      <c r="AD22" s="3"/>
      <c r="AE22" s="4"/>
      <c r="AF22" s="5"/>
      <c r="AG22" s="5"/>
      <c r="AH22" s="2"/>
      <c r="AI22" s="2"/>
      <c r="AJ22" s="2"/>
    </row>
    <row r="23" spans="1:36" x14ac:dyDescent="0.2">
      <c r="A23" s="126" t="s">
        <v>532</v>
      </c>
      <c r="B23" s="120"/>
      <c r="C23" s="111"/>
      <c r="D23" s="111"/>
      <c r="E23" s="111"/>
      <c r="F23" s="111"/>
      <c r="G23" s="111"/>
      <c r="H23" s="111"/>
      <c r="I23" s="111"/>
      <c r="J23" s="122"/>
      <c r="K23" s="111">
        <v>30.536999999999999</v>
      </c>
      <c r="L23" s="111">
        <v>31.063273486459781</v>
      </c>
      <c r="M23" s="111">
        <v>32.271540282024212</v>
      </c>
      <c r="N23" s="111">
        <v>33.654685490883217</v>
      </c>
      <c r="O23" s="111">
        <v>35.106749486282894</v>
      </c>
      <c r="P23" s="111">
        <v>36.574875688153099</v>
      </c>
      <c r="Q23" s="111">
        <v>38.067096053891262</v>
      </c>
      <c r="R23" s="3"/>
      <c r="S23" s="7"/>
      <c r="T23" s="3"/>
      <c r="U23" s="3"/>
      <c r="V23" s="3"/>
      <c r="W23" s="3"/>
      <c r="X23" s="3"/>
      <c r="Y23" s="3"/>
      <c r="Z23" s="3"/>
      <c r="AA23" s="3"/>
      <c r="AB23" s="3"/>
      <c r="AC23" s="3"/>
      <c r="AD23" s="3"/>
      <c r="AE23" s="4"/>
      <c r="AF23" s="5"/>
      <c r="AG23" s="5"/>
      <c r="AH23" s="2"/>
      <c r="AI23" s="2"/>
      <c r="AJ23" s="2"/>
    </row>
    <row r="24" spans="1:36" x14ac:dyDescent="0.2">
      <c r="A24" s="126" t="s">
        <v>547</v>
      </c>
      <c r="B24" s="120"/>
      <c r="C24" s="111"/>
      <c r="D24" s="111"/>
      <c r="E24" s="111"/>
      <c r="F24" s="111"/>
      <c r="G24" s="111"/>
      <c r="H24" s="111"/>
      <c r="I24" s="111"/>
      <c r="J24" s="122"/>
      <c r="K24" s="111">
        <v>30.536999999999999</v>
      </c>
      <c r="L24" s="111">
        <v>31.004362675462289</v>
      </c>
      <c r="M24" s="111">
        <v>32.029361004032204</v>
      </c>
      <c r="N24" s="111">
        <v>33.385958454064813</v>
      </c>
      <c r="O24" s="111">
        <v>34.814496213448145</v>
      </c>
      <c r="P24" s="111">
        <v>36.299914437850703</v>
      </c>
      <c r="Q24" s="111">
        <v>37.821860705362141</v>
      </c>
      <c r="R24" s="3"/>
      <c r="S24" s="7"/>
      <c r="T24" s="3"/>
      <c r="U24" s="3"/>
      <c r="V24" s="3"/>
      <c r="W24" s="3"/>
      <c r="X24" s="3"/>
      <c r="Y24" s="3"/>
      <c r="Z24" s="3"/>
      <c r="AA24" s="3"/>
      <c r="AB24" s="3"/>
      <c r="AC24" s="3"/>
      <c r="AD24" s="3"/>
      <c r="AE24" s="4"/>
      <c r="AF24" s="5"/>
      <c r="AG24" s="5"/>
      <c r="AH24" s="2"/>
      <c r="AI24" s="2"/>
      <c r="AJ24" s="2"/>
    </row>
    <row r="25" spans="1:36" x14ac:dyDescent="0.2">
      <c r="A25" s="126" t="s">
        <v>555</v>
      </c>
      <c r="B25" s="120"/>
      <c r="C25" s="111"/>
      <c r="D25" s="111"/>
      <c r="E25" s="111"/>
      <c r="F25" s="111"/>
      <c r="G25" s="111"/>
      <c r="H25" s="111"/>
      <c r="I25" s="111"/>
      <c r="J25" s="122"/>
      <c r="L25" s="111">
        <v>41.073</v>
      </c>
      <c r="M25" s="111">
        <v>42.18509194376152</v>
      </c>
      <c r="N25" s="111">
        <v>44.123993628728542</v>
      </c>
      <c r="O25" s="111">
        <v>45.659026841797946</v>
      </c>
      <c r="P25" s="111">
        <v>47.446236499309997</v>
      </c>
      <c r="Q25" s="111">
        <v>49.294249046605046</v>
      </c>
      <c r="R25" s="111">
        <v>51.272321021490818</v>
      </c>
      <c r="S25" s="7"/>
      <c r="T25" s="3"/>
      <c r="U25" s="3"/>
      <c r="V25" s="3"/>
      <c r="W25" s="3"/>
      <c r="X25" s="3"/>
      <c r="Y25" s="3"/>
      <c r="Z25" s="3"/>
      <c r="AA25" s="3"/>
      <c r="AB25" s="3"/>
      <c r="AC25" s="3"/>
      <c r="AD25" s="3"/>
      <c r="AE25" s="4"/>
      <c r="AF25" s="5"/>
      <c r="AG25" s="5"/>
      <c r="AH25" s="2"/>
      <c r="AI25" s="2"/>
      <c r="AJ25" s="2"/>
    </row>
    <row r="26" spans="1:36" x14ac:dyDescent="0.2">
      <c r="A26" s="126" t="s">
        <v>578</v>
      </c>
      <c r="B26" s="120"/>
      <c r="C26" s="111"/>
      <c r="D26" s="111"/>
      <c r="E26" s="111"/>
      <c r="F26" s="111"/>
      <c r="G26" s="111"/>
      <c r="H26" s="111"/>
      <c r="I26" s="111"/>
      <c r="J26" s="111"/>
      <c r="K26" s="111"/>
      <c r="L26" s="111"/>
      <c r="M26" s="111">
        <v>44.738999999999997</v>
      </c>
      <c r="N26" s="111">
        <v>46.749802727025831</v>
      </c>
      <c r="O26" s="111">
        <v>49.017823993435996</v>
      </c>
      <c r="P26" s="111">
        <v>51.323039282460435</v>
      </c>
      <c r="Q26" s="111">
        <v>53.614398784896331</v>
      </c>
      <c r="R26" s="111">
        <v>56.032506741422097</v>
      </c>
      <c r="S26" s="111">
        <v>58.468439254097675</v>
      </c>
      <c r="T26" s="3"/>
      <c r="U26" s="3"/>
      <c r="V26" s="3"/>
      <c r="W26" s="3"/>
      <c r="X26" s="3"/>
      <c r="Y26" s="3"/>
      <c r="Z26" s="3"/>
      <c r="AA26" s="3"/>
      <c r="AB26" s="3"/>
      <c r="AC26" s="3"/>
      <c r="AD26" s="3"/>
      <c r="AE26" s="4"/>
      <c r="AF26" s="5"/>
      <c r="AG26" s="5"/>
      <c r="AH26" s="2"/>
      <c r="AI26" s="2"/>
      <c r="AJ26" s="2"/>
    </row>
    <row r="27" spans="1:36" x14ac:dyDescent="0.2">
      <c r="A27" s="126" t="s">
        <v>581</v>
      </c>
      <c r="B27" s="120"/>
      <c r="C27" s="111"/>
      <c r="D27" s="111"/>
      <c r="E27" s="111"/>
      <c r="F27" s="111"/>
      <c r="G27" s="111"/>
      <c r="H27" s="111"/>
      <c r="I27" s="111"/>
      <c r="J27" s="111"/>
      <c r="K27" s="111"/>
      <c r="L27" s="111"/>
      <c r="M27" s="111">
        <v>44.646000000000001</v>
      </c>
      <c r="N27" s="111">
        <v>46.668440822260976</v>
      </c>
      <c r="O27" s="111">
        <v>49.572152567472351</v>
      </c>
      <c r="P27" s="111">
        <v>52.204375268282064</v>
      </c>
      <c r="Q27" s="111">
        <v>54.720797859857399</v>
      </c>
      <c r="R27" s="111">
        <v>57.279142385109587</v>
      </c>
      <c r="S27" s="111">
        <v>59.845582532568464</v>
      </c>
      <c r="T27" s="3"/>
      <c r="U27" s="3"/>
      <c r="V27" s="3"/>
      <c r="W27" s="3"/>
      <c r="X27" s="3"/>
      <c r="Y27" s="3"/>
      <c r="Z27" s="3"/>
      <c r="AA27" s="3"/>
      <c r="AB27" s="3"/>
      <c r="AC27" s="3"/>
      <c r="AD27" s="3"/>
      <c r="AE27" s="4"/>
      <c r="AF27" s="5"/>
      <c r="AG27" s="5"/>
      <c r="AH27" s="2"/>
      <c r="AI27" s="2"/>
      <c r="AJ27" s="2"/>
    </row>
    <row r="28" spans="1:36" x14ac:dyDescent="0.2">
      <c r="A28" s="126" t="s">
        <v>584</v>
      </c>
      <c r="B28" s="120"/>
      <c r="C28" s="111"/>
      <c r="D28" s="111"/>
      <c r="E28" s="111"/>
      <c r="F28" s="111"/>
      <c r="G28" s="111"/>
      <c r="H28" s="111"/>
      <c r="I28" s="111"/>
      <c r="J28" s="111"/>
      <c r="K28" s="111"/>
      <c r="L28" s="111"/>
      <c r="M28" s="111"/>
      <c r="N28" s="111">
        <v>46.661000000000001</v>
      </c>
      <c r="O28" s="111">
        <v>48.238170537249729</v>
      </c>
      <c r="P28" s="111">
        <v>50.295732438336096</v>
      </c>
      <c r="Q28" s="111">
        <v>52.575545805033961</v>
      </c>
      <c r="R28" s="111">
        <v>54.876248001588479</v>
      </c>
      <c r="S28" s="111">
        <v>57.083663539182126</v>
      </c>
      <c r="T28" s="111">
        <v>59.74774367682847</v>
      </c>
      <c r="U28" s="3"/>
      <c r="V28" s="3"/>
      <c r="W28" s="3"/>
      <c r="X28" s="3"/>
      <c r="Y28" s="3"/>
      <c r="Z28" s="3"/>
      <c r="AA28" s="3"/>
      <c r="AB28" s="3"/>
      <c r="AC28" s="3"/>
      <c r="AD28" s="3"/>
      <c r="AE28" s="4"/>
      <c r="AF28" s="5"/>
      <c r="AG28" s="5"/>
      <c r="AH28" s="2"/>
      <c r="AI28" s="2"/>
      <c r="AJ28" s="2"/>
    </row>
    <row r="29" spans="1:36" x14ac:dyDescent="0.2">
      <c r="A29" s="126" t="s">
        <v>595</v>
      </c>
      <c r="B29" s="120"/>
      <c r="C29" s="111"/>
      <c r="D29" s="111"/>
      <c r="E29" s="111"/>
      <c r="F29" s="111"/>
      <c r="G29" s="111"/>
      <c r="H29" s="111"/>
      <c r="I29" s="111"/>
      <c r="J29" s="111"/>
      <c r="K29" s="111"/>
      <c r="L29" s="111"/>
      <c r="M29" s="111"/>
      <c r="N29" s="111">
        <v>46.666981042580382</v>
      </c>
      <c r="O29" s="111">
        <v>48.514182687078836</v>
      </c>
      <c r="P29" s="111">
        <v>50.254293556979157</v>
      </c>
      <c r="Q29" s="111">
        <v>52.30058490174244</v>
      </c>
      <c r="R29" s="111">
        <v>54.381459095594721</v>
      </c>
      <c r="S29" s="111">
        <v>56.369471470346745</v>
      </c>
      <c r="T29" s="111">
        <v>58.805425619734812</v>
      </c>
      <c r="U29" s="3"/>
      <c r="V29" s="3"/>
      <c r="W29" s="3"/>
      <c r="X29" s="3"/>
      <c r="Y29" s="3"/>
      <c r="Z29" s="3"/>
      <c r="AA29" s="3"/>
      <c r="AB29" s="3"/>
      <c r="AC29" s="3"/>
      <c r="AD29" s="3"/>
      <c r="AE29" s="4"/>
      <c r="AF29" s="5"/>
      <c r="AG29" s="5"/>
      <c r="AH29" s="2"/>
      <c r="AI29" s="2"/>
      <c r="AJ29" s="2"/>
    </row>
    <row r="30" spans="1:36" x14ac:dyDescent="0.2">
      <c r="A30" s="126" t="s">
        <v>605</v>
      </c>
      <c r="B30" s="120"/>
      <c r="C30" s="308"/>
      <c r="D30" s="308"/>
      <c r="E30" s="308"/>
      <c r="F30" s="308"/>
      <c r="G30" s="308"/>
      <c r="H30" s="308"/>
      <c r="I30" s="308"/>
      <c r="J30" s="308"/>
      <c r="K30" s="308"/>
      <c r="L30" s="308"/>
      <c r="M30" s="308"/>
      <c r="N30" s="308"/>
      <c r="O30" s="308">
        <v>47.954000000000001</v>
      </c>
      <c r="P30" s="308">
        <v>50.156901548386287</v>
      </c>
      <c r="Q30" s="308">
        <v>52.409893918144355</v>
      </c>
      <c r="R30" s="308">
        <v>54.631644528043246</v>
      </c>
      <c r="S30" s="308">
        <v>56.611702650267119</v>
      </c>
      <c r="T30" s="308">
        <v>58.739800530987615</v>
      </c>
      <c r="U30" s="308">
        <v>61.072755520087917</v>
      </c>
      <c r="V30" s="3"/>
      <c r="W30" s="3"/>
      <c r="X30" s="3"/>
      <c r="Y30" s="3"/>
      <c r="Z30" s="3"/>
      <c r="AA30" s="3"/>
      <c r="AB30" s="3"/>
      <c r="AC30" s="3"/>
      <c r="AD30" s="3"/>
      <c r="AE30" s="4"/>
      <c r="AF30" s="5"/>
      <c r="AG30" s="5"/>
      <c r="AH30" s="2"/>
      <c r="AI30" s="2"/>
      <c r="AJ30" s="2"/>
    </row>
    <row r="31" spans="1:36" x14ac:dyDescent="0.2">
      <c r="A31" s="113"/>
      <c r="B31" s="120"/>
      <c r="C31" s="111"/>
      <c r="D31" s="111"/>
      <c r="E31" s="111"/>
      <c r="F31" s="111"/>
      <c r="G31" s="111"/>
      <c r="H31" s="111"/>
      <c r="I31" s="111"/>
      <c r="J31" s="111"/>
      <c r="K31" s="111"/>
      <c r="L31" s="111"/>
      <c r="M31" s="111"/>
      <c r="N31" s="111"/>
      <c r="O31" s="111"/>
      <c r="P31" s="111"/>
      <c r="Q31" s="111"/>
      <c r="R31" s="3"/>
      <c r="S31" s="7"/>
      <c r="T31" s="3"/>
      <c r="U31" s="3"/>
      <c r="V31" s="3"/>
      <c r="W31" s="3"/>
      <c r="X31" s="3"/>
      <c r="Y31" s="3"/>
      <c r="Z31" s="3"/>
      <c r="AA31" s="3"/>
      <c r="AB31" s="3"/>
      <c r="AC31" s="3"/>
      <c r="AD31" s="3"/>
      <c r="AE31" s="4"/>
      <c r="AF31" s="5"/>
      <c r="AG31" s="5"/>
      <c r="AH31" s="2"/>
      <c r="AI31" s="2"/>
      <c r="AJ31" s="2"/>
    </row>
    <row r="32" spans="1:36" x14ac:dyDescent="0.2">
      <c r="A32" s="110" t="s">
        <v>287</v>
      </c>
      <c r="B32" s="120"/>
      <c r="C32" s="111"/>
      <c r="D32" s="111">
        <v>33.052</v>
      </c>
      <c r="E32" s="111">
        <v>34.637</v>
      </c>
      <c r="F32" s="111">
        <v>35.945999999999998</v>
      </c>
      <c r="G32" s="111">
        <v>37.43</v>
      </c>
      <c r="H32" s="111">
        <v>38.814999999999998</v>
      </c>
      <c r="I32" s="111">
        <v>39.957000000000001</v>
      </c>
      <c r="J32" s="111">
        <v>41.435000000000002</v>
      </c>
      <c r="K32" s="111">
        <v>42.698999999999998</v>
      </c>
      <c r="L32" s="111">
        <v>44.076999999999998</v>
      </c>
      <c r="M32" s="111">
        <v>45.743000000000002</v>
      </c>
      <c r="N32" s="111">
        <v>46.814999999999998</v>
      </c>
      <c r="O32" s="308">
        <v>47.893000000000001</v>
      </c>
      <c r="P32" s="111"/>
      <c r="Q32" s="111"/>
      <c r="R32" s="7"/>
      <c r="S32" s="3"/>
      <c r="T32" s="3"/>
      <c r="U32" s="3"/>
      <c r="V32" s="3"/>
      <c r="W32" s="3"/>
      <c r="X32" s="3"/>
      <c r="Y32" s="3"/>
      <c r="Z32" s="3"/>
      <c r="AA32" s="3"/>
      <c r="AB32" s="3"/>
      <c r="AC32" s="3"/>
      <c r="AD32" s="3"/>
      <c r="AE32" s="4"/>
      <c r="AF32" s="5"/>
      <c r="AG32" s="5"/>
      <c r="AH32" s="2"/>
      <c r="AI32" s="2"/>
      <c r="AJ32" s="2"/>
    </row>
    <row r="33" spans="1:36" x14ac:dyDescent="0.2">
      <c r="A33" s="129" t="s">
        <v>288</v>
      </c>
      <c r="B33" s="120"/>
      <c r="C33" s="111"/>
      <c r="D33" s="111"/>
      <c r="E33" s="111"/>
      <c r="F33" s="111"/>
      <c r="G33" s="111"/>
      <c r="H33" s="111"/>
      <c r="I33" s="111"/>
      <c r="J33" s="111"/>
      <c r="K33" s="111"/>
      <c r="L33" s="111"/>
      <c r="M33" s="111"/>
      <c r="N33" s="111"/>
      <c r="O33" s="111"/>
      <c r="P33" s="111"/>
      <c r="Q33" s="112"/>
      <c r="R33" s="7"/>
      <c r="S33" s="7"/>
      <c r="T33" s="3"/>
      <c r="U33" s="3"/>
      <c r="V33" s="7"/>
      <c r="W33" s="3"/>
      <c r="X33" s="3"/>
      <c r="Y33" s="3"/>
      <c r="Z33" s="3"/>
      <c r="AA33" s="3"/>
      <c r="AB33" s="3"/>
      <c r="AC33" s="3"/>
      <c r="AD33" s="8"/>
      <c r="AE33" s="9"/>
      <c r="AF33" s="10"/>
      <c r="AG33" s="10"/>
      <c r="AH33" s="2"/>
      <c r="AI33" s="2"/>
      <c r="AJ33" s="2"/>
    </row>
    <row r="34" spans="1:36" x14ac:dyDescent="0.2">
      <c r="A34" s="91"/>
      <c r="B34" s="4"/>
      <c r="C34" s="3"/>
      <c r="D34" s="3"/>
      <c r="E34" s="3"/>
      <c r="F34" s="3"/>
      <c r="G34" s="3"/>
      <c r="H34" s="3"/>
      <c r="I34" s="3"/>
      <c r="J34" s="3"/>
      <c r="K34" s="3"/>
      <c r="L34" s="3"/>
      <c r="M34" s="3"/>
      <c r="N34" s="3"/>
      <c r="O34" s="3"/>
      <c r="P34" s="3"/>
      <c r="Q34" s="3"/>
      <c r="R34" s="7"/>
      <c r="S34" s="7"/>
      <c r="T34" s="3"/>
      <c r="U34" s="3"/>
      <c r="V34" s="7"/>
      <c r="W34" s="3"/>
      <c r="X34" s="3"/>
      <c r="Y34" s="3"/>
      <c r="Z34" s="3"/>
      <c r="AA34" s="3"/>
      <c r="AB34" s="3"/>
      <c r="AC34" s="3"/>
      <c r="AD34" s="8"/>
      <c r="AE34" s="9"/>
      <c r="AF34" s="10"/>
      <c r="AG34" s="10"/>
      <c r="AH34" s="2"/>
      <c r="AI34" s="2"/>
      <c r="AJ34" s="2"/>
    </row>
    <row r="35" spans="1:36" x14ac:dyDescent="0.2">
      <c r="A35" s="277" t="s">
        <v>566</v>
      </c>
      <c r="B35" s="278"/>
      <c r="C35" s="278"/>
      <c r="D35" s="278"/>
      <c r="E35" s="278"/>
      <c r="F35" s="278"/>
      <c r="G35" s="278"/>
      <c r="H35" s="278"/>
      <c r="I35" s="278"/>
      <c r="J35" s="278"/>
      <c r="K35" s="279"/>
      <c r="L35" s="279">
        <v>48.752000000000002</v>
      </c>
      <c r="M35" s="279">
        <v>49.796449194544429</v>
      </c>
      <c r="N35" s="279">
        <v>51.599442008829229</v>
      </c>
      <c r="O35" s="279">
        <v>53.497260947340806</v>
      </c>
      <c r="P35" s="279">
        <v>55.459444902062742</v>
      </c>
      <c r="Q35" s="279">
        <v>57.478943172031613</v>
      </c>
      <c r="R35" s="279">
        <v>59.579339446236169</v>
      </c>
      <c r="S35" s="7"/>
      <c r="T35" s="7"/>
      <c r="U35" s="3"/>
      <c r="V35" s="3"/>
      <c r="W35" s="3"/>
      <c r="X35" s="3"/>
      <c r="Y35" s="3"/>
      <c r="Z35" s="3"/>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6"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6"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6"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6"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6"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6"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6"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6"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6"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6"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row r="71" spans="1:40" x14ac:dyDescent="0.2">
      <c r="AG71" s="1">
        <v>914.00383284094994</v>
      </c>
      <c r="AH71" s="1">
        <v>1004.8584980331459</v>
      </c>
      <c r="AI71" s="1">
        <v>1058.746066071956</v>
      </c>
      <c r="AJ71" s="1">
        <v>1096.0148937145693</v>
      </c>
      <c r="AK71" s="1">
        <v>1122.2861121801159</v>
      </c>
      <c r="AL71" s="1">
        <v>1159.3656530511234</v>
      </c>
      <c r="AM71" s="1">
        <v>1201.9515454375608</v>
      </c>
    </row>
    <row r="102" spans="52:58" x14ac:dyDescent="0.2">
      <c r="AZ102" s="284">
        <v>133.27199999999999</v>
      </c>
      <c r="BA102" s="1">
        <v>177.03391923297974</v>
      </c>
      <c r="BB102" s="1">
        <v>140.02807449614903</v>
      </c>
      <c r="BC102" s="1">
        <v>84.326581987641745</v>
      </c>
      <c r="BD102" s="1">
        <v>76.915010221239271</v>
      </c>
      <c r="BE102" s="1">
        <v>80.345397634826071</v>
      </c>
      <c r="BF102" s="1">
        <v>69.197738504808768</v>
      </c>
    </row>
  </sheetData>
  <phoneticPr fontId="111" type="noConversion"/>
  <hyperlinks>
    <hyperlink ref="A4" location="Contents!A1" display="Back to contents" xr:uid="{00000000-0004-0000-5100-000000000000}"/>
  </hyperlinks>
  <pageMargins left="0.75" right="0.75" top="1" bottom="1" header="0.5" footer="0.5"/>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2"/>
  <dimension ref="A1:BF101"/>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163</v>
      </c>
      <c r="B1" s="170" t="s">
        <v>162</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c r="Q4" s="107"/>
      <c r="R4" s="107"/>
      <c r="S4" s="107"/>
      <c r="T4" s="107"/>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c r="D7" s="111"/>
      <c r="E7" s="111"/>
      <c r="F7" s="111"/>
      <c r="G7" s="111"/>
      <c r="H7" s="111"/>
      <c r="I7" s="111"/>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c r="E8" s="111"/>
      <c r="F8" s="111"/>
      <c r="G8" s="111"/>
      <c r="H8" s="111"/>
      <c r="I8" s="111"/>
      <c r="J8" s="111"/>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c r="E9" s="111"/>
      <c r="F9" s="111"/>
      <c r="G9" s="111"/>
      <c r="H9" s="111"/>
      <c r="I9" s="111"/>
      <c r="J9" s="111"/>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c r="F10" s="111"/>
      <c r="G10" s="111"/>
      <c r="H10" s="111"/>
      <c r="I10" s="111"/>
      <c r="J10" s="111"/>
      <c r="K10" s="111"/>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c r="F11" s="111"/>
      <c r="G11" s="111"/>
      <c r="H11" s="111"/>
      <c r="I11" s="111"/>
      <c r="J11" s="111"/>
      <c r="K11" s="111"/>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c r="G12" s="111"/>
      <c r="H12" s="111"/>
      <c r="I12" s="111"/>
      <c r="J12" s="111"/>
      <c r="K12" s="111"/>
      <c r="L12" s="111"/>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c r="G13" s="111"/>
      <c r="H13" s="111"/>
      <c r="I13" s="111"/>
      <c r="J13" s="111"/>
      <c r="K13" s="111"/>
      <c r="L13" s="111"/>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7.1</v>
      </c>
      <c r="H14" s="111">
        <v>7.5</v>
      </c>
      <c r="I14" s="111">
        <v>7.8</v>
      </c>
      <c r="J14" s="111">
        <v>8.3000000000000007</v>
      </c>
      <c r="K14" s="111">
        <v>8.3000000000000007</v>
      </c>
      <c r="L14" s="111">
        <v>8.3000000000000007</v>
      </c>
      <c r="M14" s="111">
        <v>8.3000000000000007</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7.1</v>
      </c>
      <c r="H15" s="111">
        <v>7.8</v>
      </c>
      <c r="I15" s="111">
        <v>8.1999999999999993</v>
      </c>
      <c r="J15" s="111">
        <v>8.5</v>
      </c>
      <c r="K15" s="111">
        <v>8.8000000000000007</v>
      </c>
      <c r="L15" s="111">
        <v>9.1999999999999993</v>
      </c>
      <c r="M15" s="111">
        <v>9.6</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7.5</v>
      </c>
      <c r="I16" s="111">
        <v>8.1999999999999993</v>
      </c>
      <c r="J16" s="111">
        <v>8.1999999999999993</v>
      </c>
      <c r="K16" s="111">
        <v>8.1</v>
      </c>
      <c r="L16" s="111">
        <v>8.1</v>
      </c>
      <c r="M16" s="111">
        <v>8.1999999999999993</v>
      </c>
      <c r="N16" s="111">
        <v>8.9</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7.2</v>
      </c>
      <c r="I17" s="111">
        <v>7.4</v>
      </c>
      <c r="J17" s="111">
        <v>7.6</v>
      </c>
      <c r="K17" s="111">
        <v>7.6</v>
      </c>
      <c r="L17" s="111">
        <v>7.7</v>
      </c>
      <c r="M17" s="111">
        <v>7.7</v>
      </c>
      <c r="N17" s="111">
        <v>8</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7.2</v>
      </c>
      <c r="I18" s="111">
        <v>7.8</v>
      </c>
      <c r="J18" s="111">
        <v>7.9</v>
      </c>
      <c r="K18" s="111">
        <v>7.9</v>
      </c>
      <c r="L18" s="111">
        <v>8</v>
      </c>
      <c r="M18" s="111">
        <v>8.1</v>
      </c>
      <c r="N18" s="111">
        <v>8.4</v>
      </c>
      <c r="O18" s="111"/>
      <c r="P18" s="111"/>
      <c r="Q18" s="111"/>
      <c r="R18" s="3"/>
      <c r="S18" s="3"/>
      <c r="T18" s="3"/>
      <c r="U18" s="3"/>
      <c r="V18" s="3"/>
      <c r="W18" s="3"/>
      <c r="X18" s="3"/>
      <c r="Y18" s="3"/>
      <c r="Z18" s="3"/>
      <c r="AA18" s="4"/>
      <c r="AB18" s="5"/>
      <c r="AC18" s="5"/>
      <c r="AD18" s="2"/>
      <c r="AE18" s="2"/>
      <c r="AF18" s="2"/>
    </row>
    <row r="19" spans="1:36" x14ac:dyDescent="0.2">
      <c r="A19" s="126" t="s">
        <v>241</v>
      </c>
      <c r="B19" s="127" t="s">
        <v>165</v>
      </c>
      <c r="C19" s="127"/>
      <c r="D19" s="127"/>
      <c r="E19" s="127"/>
      <c r="F19" s="127"/>
      <c r="G19" s="127"/>
      <c r="H19" s="127"/>
      <c r="I19" s="127"/>
      <c r="J19" s="127"/>
      <c r="K19" s="127"/>
      <c r="L19" s="127"/>
      <c r="M19" s="127"/>
      <c r="N19" s="127"/>
      <c r="O19" s="127"/>
      <c r="P19" s="128"/>
      <c r="Q19" s="128"/>
      <c r="R19" s="36"/>
      <c r="S19" s="36"/>
      <c r="T19" s="3"/>
      <c r="U19" s="3"/>
      <c r="V19" s="3"/>
      <c r="W19" s="3"/>
      <c r="X19" s="3"/>
      <c r="Y19" s="3"/>
      <c r="Z19" s="3"/>
      <c r="AA19" s="4"/>
      <c r="AB19" s="5"/>
      <c r="AC19" s="5"/>
      <c r="AD19" s="2"/>
      <c r="AE19" s="2"/>
      <c r="AF19" s="2"/>
    </row>
    <row r="20" spans="1:36" x14ac:dyDescent="0.2">
      <c r="A20" s="110"/>
      <c r="B20" s="122"/>
      <c r="C20" s="122"/>
      <c r="D20" s="122"/>
      <c r="E20" s="122"/>
      <c r="F20" s="122"/>
      <c r="G20" s="122"/>
      <c r="H20" s="122"/>
      <c r="I20" s="122"/>
      <c r="J20" s="122"/>
      <c r="K20" s="122"/>
      <c r="L20" s="122"/>
      <c r="M20" s="122"/>
      <c r="N20" s="122"/>
      <c r="O20" s="122"/>
      <c r="P20" s="122"/>
      <c r="Q20" s="122"/>
      <c r="T20" s="3"/>
      <c r="U20" s="3"/>
      <c r="V20" s="3"/>
      <c r="W20" s="3"/>
      <c r="X20" s="3"/>
      <c r="Y20" s="3"/>
      <c r="Z20" s="3"/>
      <c r="AA20" s="3"/>
      <c r="AB20" s="3"/>
      <c r="AC20" s="3"/>
      <c r="AD20" s="3"/>
      <c r="AE20" s="4"/>
      <c r="AF20" s="5"/>
      <c r="AG20" s="5"/>
      <c r="AH20" s="2"/>
      <c r="AI20" s="2"/>
      <c r="AJ20" s="2"/>
    </row>
    <row r="21" spans="1:36" x14ac:dyDescent="0.2">
      <c r="A21" s="110"/>
      <c r="B21" s="122"/>
      <c r="C21" s="122"/>
      <c r="D21" s="122"/>
      <c r="E21" s="122"/>
      <c r="F21" s="122"/>
      <c r="G21" s="122"/>
      <c r="H21" s="122"/>
      <c r="I21" s="122"/>
      <c r="J21" s="122"/>
      <c r="K21" s="122"/>
      <c r="L21" s="122"/>
      <c r="M21" s="122"/>
      <c r="N21" s="122"/>
      <c r="O21" s="122"/>
      <c r="P21" s="122"/>
      <c r="Q21" s="122"/>
      <c r="T21" s="3"/>
      <c r="U21" s="3"/>
      <c r="V21" s="3"/>
      <c r="W21" s="3"/>
      <c r="X21" s="3"/>
      <c r="Y21" s="3"/>
      <c r="Z21" s="3"/>
      <c r="AA21" s="3"/>
      <c r="AB21" s="3"/>
      <c r="AC21" s="3"/>
      <c r="AD21" s="3"/>
      <c r="AE21" s="4"/>
      <c r="AF21" s="5"/>
      <c r="AG21" s="5"/>
      <c r="AH21" s="2"/>
      <c r="AI21" s="2"/>
      <c r="AJ21" s="2"/>
    </row>
    <row r="22" spans="1:36" ht="15" x14ac:dyDescent="0.25">
      <c r="A22" s="126"/>
      <c r="B22" s="13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9"/>
      <c r="B23" s="120"/>
      <c r="C23" s="111"/>
      <c r="D23" s="111"/>
      <c r="E23" s="111"/>
      <c r="F23" s="111"/>
      <c r="G23" s="111"/>
      <c r="H23" s="111"/>
      <c r="I23" s="111"/>
      <c r="J23" s="111"/>
      <c r="K23" s="111"/>
      <c r="L23" s="111"/>
      <c r="M23" s="111"/>
      <c r="N23" s="111"/>
      <c r="O23" s="111"/>
      <c r="P23" s="111"/>
      <c r="Q23" s="112"/>
      <c r="R23" s="7"/>
      <c r="S23" s="7"/>
      <c r="T23" s="3"/>
      <c r="U23" s="3"/>
      <c r="V23" s="7"/>
      <c r="W23" s="3"/>
      <c r="X23" s="3"/>
      <c r="Y23" s="3"/>
      <c r="Z23" s="3"/>
      <c r="AA23" s="3"/>
      <c r="AB23" s="3"/>
      <c r="AC23" s="3"/>
      <c r="AD23" s="8"/>
      <c r="AE23" s="9"/>
      <c r="AF23" s="10"/>
      <c r="AG23" s="10"/>
      <c r="AH23" s="2"/>
      <c r="AI23" s="2"/>
      <c r="AJ23" s="2"/>
    </row>
    <row r="24" spans="1:36" x14ac:dyDescent="0.2">
      <c r="A24" s="110"/>
      <c r="B24" s="120"/>
      <c r="C24" s="111"/>
      <c r="D24" s="111"/>
      <c r="E24" s="111"/>
      <c r="F24" s="111"/>
      <c r="G24" s="111"/>
      <c r="H24" s="111"/>
      <c r="I24" s="111"/>
      <c r="J24" s="111"/>
      <c r="K24" s="111"/>
      <c r="L24" s="111"/>
      <c r="M24" s="111"/>
      <c r="N24" s="111"/>
      <c r="O24" s="111"/>
      <c r="P24" s="111"/>
      <c r="Q24" s="111"/>
      <c r="R24" s="7"/>
      <c r="S24" s="7"/>
      <c r="T24" s="3"/>
      <c r="U24" s="3"/>
      <c r="V24" s="7"/>
      <c r="W24" s="3"/>
      <c r="X24" s="3"/>
      <c r="Y24" s="3"/>
      <c r="Z24" s="3"/>
      <c r="AA24" s="3"/>
      <c r="AB24" s="3"/>
      <c r="AC24" s="3"/>
      <c r="AD24" s="8"/>
      <c r="AE24" s="9"/>
      <c r="AF24" s="10"/>
      <c r="AG24" s="10"/>
      <c r="AH24" s="2"/>
      <c r="AI24" s="2"/>
      <c r="AJ24" s="2"/>
    </row>
    <row r="25" spans="1:36" x14ac:dyDescent="0.2">
      <c r="A25" s="110"/>
      <c r="B25" s="111"/>
      <c r="C25" s="111"/>
      <c r="D25" s="111"/>
      <c r="E25" s="111"/>
      <c r="F25" s="111"/>
      <c r="G25" s="111"/>
      <c r="H25" s="111"/>
      <c r="I25" s="111"/>
      <c r="J25" s="111"/>
      <c r="K25" s="111"/>
      <c r="L25" s="111"/>
      <c r="M25" s="111"/>
      <c r="N25" s="111"/>
      <c r="O25" s="111"/>
      <c r="P25" s="111"/>
      <c r="Q25" s="111"/>
      <c r="R25" s="7"/>
      <c r="S25" s="7"/>
      <c r="T25" s="7"/>
      <c r="U25" s="3"/>
      <c r="V25" s="3"/>
      <c r="W25" s="3"/>
      <c r="X25" s="3"/>
      <c r="Y25" s="3"/>
      <c r="Z25" s="3"/>
      <c r="AA25" s="3"/>
      <c r="AB25" s="3"/>
      <c r="AC25" s="3"/>
      <c r="AD25" s="8"/>
      <c r="AE25" s="9"/>
      <c r="AF25" s="10"/>
      <c r="AG25" s="10"/>
      <c r="AH25" s="2"/>
      <c r="AI25" s="2"/>
      <c r="AJ25" s="2"/>
    </row>
    <row r="26" spans="1:36" x14ac:dyDescent="0.2">
      <c r="A26" s="126"/>
      <c r="B26" s="111"/>
      <c r="C26" s="111"/>
      <c r="D26" s="111"/>
      <c r="E26" s="111"/>
      <c r="F26" s="111"/>
      <c r="G26" s="111"/>
      <c r="H26" s="111"/>
      <c r="I26" s="111"/>
      <c r="J26" s="111"/>
      <c r="K26" s="111"/>
      <c r="L26" s="111"/>
      <c r="M26" s="111"/>
      <c r="N26" s="111"/>
      <c r="O26" s="111"/>
      <c r="P26" s="111"/>
      <c r="Q26" s="111"/>
      <c r="R26" s="111"/>
      <c r="S26" s="7"/>
      <c r="T26" s="3"/>
      <c r="U26" s="3"/>
      <c r="V26" s="3"/>
      <c r="W26" s="3"/>
      <c r="X26" s="3"/>
      <c r="Y26" s="3"/>
      <c r="Z26" s="3"/>
      <c r="AA26" s="3"/>
      <c r="AB26" s="3"/>
      <c r="AC26" s="3"/>
      <c r="AD26" s="8"/>
      <c r="AE26" s="9"/>
      <c r="AF26" s="10"/>
      <c r="AG26" s="10"/>
      <c r="AH26" s="2"/>
      <c r="AI26" s="2"/>
      <c r="AJ26" s="2"/>
    </row>
    <row r="27" spans="1:36" x14ac:dyDescent="0.2">
      <c r="A27" s="91"/>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245"/>
      <c r="B28" s="3"/>
      <c r="C28" s="3"/>
      <c r="D28" s="3"/>
      <c r="E28" s="3"/>
      <c r="F28" s="3"/>
      <c r="G28" s="3"/>
      <c r="H28" s="3"/>
      <c r="I28" s="3"/>
      <c r="J28" s="3"/>
      <c r="K28" s="3"/>
      <c r="L28" s="3"/>
      <c r="M28" s="3"/>
      <c r="N28" s="3"/>
      <c r="O28" s="3"/>
      <c r="P28" s="3"/>
      <c r="Q28" s="3"/>
      <c r="R28" s="3"/>
      <c r="S28" s="7"/>
      <c r="T28" s="7"/>
      <c r="U28" s="3"/>
      <c r="V28" s="3"/>
      <c r="W28" s="3"/>
      <c r="X28" s="3"/>
      <c r="Y28" s="3"/>
      <c r="Z28" s="3"/>
      <c r="AA28" s="3"/>
      <c r="AB28" s="3"/>
      <c r="AC28" s="3"/>
      <c r="AD28" s="8"/>
      <c r="AE28" s="9"/>
      <c r="AF28" s="10"/>
      <c r="AG28" s="10"/>
      <c r="AH28" s="2"/>
      <c r="AI28" s="2"/>
      <c r="AJ28" s="2"/>
    </row>
    <row r="29" spans="1:36" x14ac:dyDescent="0.2">
      <c r="A29" s="245"/>
      <c r="B29" s="3"/>
      <c r="C29" s="3"/>
      <c r="D29" s="3"/>
      <c r="E29" s="3"/>
      <c r="F29" s="3"/>
      <c r="G29" s="3"/>
      <c r="H29" s="3"/>
      <c r="I29" s="3"/>
      <c r="J29" s="3"/>
      <c r="K29" s="3"/>
      <c r="L29" s="3"/>
      <c r="M29" s="3"/>
      <c r="N29" s="3"/>
      <c r="O29" s="3"/>
      <c r="P29" s="3"/>
      <c r="Q29" s="3"/>
      <c r="R29" s="3"/>
      <c r="S29" s="7"/>
      <c r="T29" s="7"/>
      <c r="U29" s="3"/>
      <c r="V29" s="3"/>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L30" s="3"/>
      <c r="M30" s="3"/>
      <c r="N30" s="3"/>
      <c r="O30" s="3"/>
      <c r="P30" s="3"/>
      <c r="Q30" s="3"/>
      <c r="R30" s="3"/>
      <c r="S30" s="6"/>
      <c r="T30" s="3"/>
      <c r="U30" s="3"/>
      <c r="V30" s="3"/>
      <c r="W30" s="3"/>
      <c r="X30" s="3"/>
      <c r="Y30" s="3"/>
      <c r="Z30" s="3"/>
      <c r="AA30" s="3"/>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3"/>
      <c r="S31" s="3"/>
      <c r="T31" s="3"/>
      <c r="U31" s="7"/>
      <c r="V31" s="7"/>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3"/>
      <c r="S32" s="3"/>
      <c r="T32" s="6"/>
      <c r="U32" s="7"/>
      <c r="V32" s="7"/>
      <c r="W32" s="7"/>
      <c r="X32" s="7"/>
      <c r="Y32" s="3"/>
      <c r="Z32" s="3"/>
      <c r="AA32" s="6"/>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3"/>
      <c r="T33" s="3"/>
      <c r="U33" s="3"/>
      <c r="V33" s="3"/>
      <c r="W33" s="7"/>
      <c r="X33" s="7"/>
      <c r="Y33" s="3"/>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4"/>
      <c r="R34" s="4"/>
      <c r="S34" s="4"/>
      <c r="T34" s="3"/>
      <c r="U34" s="7"/>
      <c r="V34" s="7"/>
      <c r="W34" s="7"/>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4"/>
      <c r="R35" s="4"/>
      <c r="S35" s="4"/>
      <c r="T35" s="3"/>
      <c r="U35" s="3"/>
      <c r="V35" s="7"/>
      <c r="W35" s="3"/>
      <c r="X35" s="7"/>
      <c r="Y35" s="7"/>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6"/>
      <c r="W36" s="7"/>
      <c r="X36" s="7"/>
      <c r="Y36" s="7"/>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7"/>
      <c r="X37" s="7"/>
      <c r="Y37" s="7"/>
      <c r="Z37" s="7"/>
      <c r="AA37" s="3"/>
      <c r="AB37" s="3"/>
      <c r="AC37" s="3"/>
      <c r="AD37" s="11"/>
      <c r="AE37" s="9"/>
      <c r="AF37" s="10"/>
      <c r="AG37" s="10"/>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6"/>
      <c r="X38" s="3"/>
      <c r="Y38" s="7"/>
      <c r="Z38" s="7"/>
      <c r="AA38" s="3"/>
      <c r="AB38" s="3"/>
      <c r="AC38" s="3"/>
      <c r="AD38" s="6"/>
      <c r="AE38" s="4"/>
      <c r="AF38" s="5"/>
      <c r="AG38" s="5"/>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3"/>
      <c r="X39" s="7"/>
      <c r="Y39" s="7"/>
      <c r="Z39" s="7"/>
      <c r="AA39" s="7"/>
      <c r="AB39" s="7"/>
      <c r="AC39" s="3"/>
      <c r="AD39" s="3"/>
      <c r="AE39" s="4"/>
      <c r="AF39" s="5"/>
      <c r="AG39" s="5"/>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3"/>
      <c r="X40" s="6"/>
      <c r="Y40" s="7"/>
      <c r="Z40" s="7"/>
      <c r="AA40" s="3"/>
      <c r="AB40" s="7"/>
      <c r="AC40" s="3"/>
      <c r="AD40" s="3"/>
      <c r="AE40" s="4"/>
      <c r="AF40" s="5"/>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7"/>
      <c r="Z41" s="7"/>
      <c r="AA41" s="3"/>
      <c r="AB41" s="7"/>
      <c r="AC41" s="7"/>
      <c r="AD41" s="7"/>
      <c r="AE41" s="7"/>
      <c r="AF41" s="5"/>
      <c r="AG41" s="5"/>
      <c r="AH41" s="2"/>
      <c r="AI41" s="2"/>
      <c r="AJ41" s="2"/>
    </row>
    <row r="42" spans="1:36" x14ac:dyDescent="0.2">
      <c r="A42" s="91"/>
      <c r="B42" s="3"/>
      <c r="C42" s="3"/>
      <c r="D42" s="3"/>
      <c r="E42" s="3"/>
      <c r="F42" s="3"/>
      <c r="G42" s="3"/>
      <c r="H42" s="3"/>
      <c r="I42" s="3"/>
      <c r="J42" s="3"/>
      <c r="K42" s="3"/>
      <c r="L42" s="3"/>
      <c r="M42" s="3"/>
      <c r="N42" s="3"/>
      <c r="O42" s="3"/>
      <c r="P42" s="3"/>
      <c r="Q42" s="3"/>
      <c r="R42" s="3"/>
      <c r="S42" s="3"/>
      <c r="T42" s="3"/>
      <c r="U42" s="3"/>
      <c r="V42" s="3"/>
      <c r="W42" s="3"/>
      <c r="X42" s="3"/>
      <c r="Y42" s="6"/>
      <c r="Z42" s="7"/>
      <c r="AA42" s="3"/>
      <c r="AB42" s="7"/>
      <c r="AC42" s="7"/>
      <c r="AD42" s="7"/>
      <c r="AE42" s="7"/>
      <c r="AF42" s="7"/>
      <c r="AG42" s="5"/>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3"/>
      <c r="X43" s="3"/>
      <c r="Y43" s="3"/>
      <c r="Z43" s="7"/>
      <c r="AA43" s="3"/>
      <c r="AB43" s="7"/>
      <c r="AC43" s="7"/>
      <c r="AD43" s="7"/>
      <c r="AE43" s="7"/>
      <c r="AF43" s="7"/>
      <c r="AG43" s="5"/>
      <c r="AH43" s="2"/>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12"/>
      <c r="AC44" s="12"/>
      <c r="AD44" s="25"/>
      <c r="AE44" s="25"/>
      <c r="AF44" s="25"/>
      <c r="AG44" s="13"/>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5"/>
      <c r="AC45" s="12"/>
      <c r="AD45" s="25"/>
      <c r="AE45" s="12"/>
      <c r="AF45" s="25"/>
      <c r="AG45" s="25"/>
      <c r="AH45" s="14"/>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25"/>
      <c r="AC46" s="12"/>
      <c r="AD46" s="25"/>
      <c r="AE46" s="12"/>
      <c r="AF46" s="12"/>
      <c r="AG46" s="12"/>
      <c r="AH46" s="14"/>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25"/>
      <c r="AD47" s="25"/>
      <c r="AE47" s="12"/>
      <c r="AF47" s="12"/>
      <c r="AG47" s="12"/>
      <c r="AH47" s="1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3"/>
      <c r="AB48" s="12"/>
      <c r="AC48" s="12"/>
      <c r="AD48" s="25"/>
      <c r="AE48" s="25"/>
      <c r="AF48" s="12"/>
      <c r="AG48" s="12"/>
      <c r="AH48" s="12"/>
      <c r="AI48" s="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25"/>
      <c r="Y49" s="25"/>
      <c r="Z49" s="12"/>
      <c r="AA49" s="12"/>
      <c r="AB49" s="13"/>
      <c r="AC49" s="12"/>
      <c r="AD49" s="12"/>
      <c r="AE49" s="12"/>
      <c r="AF49" s="12"/>
      <c r="AG49" s="12"/>
      <c r="AH49" s="12"/>
      <c r="AI49" s="12"/>
      <c r="AJ49" s="2"/>
    </row>
    <row r="50" spans="1:40"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25"/>
      <c r="Z50" s="12"/>
      <c r="AA50" s="12"/>
      <c r="AB50" s="12"/>
      <c r="AC50" s="12"/>
      <c r="AD50" s="12"/>
      <c r="AE50" s="12"/>
      <c r="AF50" s="12"/>
      <c r="AG50" s="12"/>
      <c r="AH50" s="15"/>
      <c r="AI50" s="15"/>
      <c r="AJ50" s="2"/>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5"/>
      <c r="Z51" s="2"/>
      <c r="AA51" s="2"/>
      <c r="AB51" s="2"/>
      <c r="AC51" s="2"/>
      <c r="AD51" s="2"/>
      <c r="AE51" s="2"/>
      <c r="AF51" s="2"/>
      <c r="AG51" s="2"/>
      <c r="AH51" s="2"/>
      <c r="AI51" s="2"/>
      <c r="AJ51" s="2"/>
    </row>
    <row r="52" spans="1:40" x14ac:dyDescent="0.2">
      <c r="A52" s="9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9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15"/>
      <c r="AE53" s="15"/>
      <c r="AF53" s="15"/>
      <c r="AG53" s="15"/>
      <c r="AH53" s="15"/>
      <c r="AI53" s="15"/>
      <c r="AJ53" s="15"/>
    </row>
    <row r="54" spans="1:40" x14ac:dyDescent="0.2">
      <c r="A54" s="91"/>
      <c r="AE54" s="22"/>
      <c r="AF54" s="22"/>
      <c r="AG54" s="22"/>
      <c r="AH54" s="22"/>
      <c r="AI54" s="22"/>
      <c r="AJ54" s="22"/>
      <c r="AK54" s="22"/>
    </row>
    <row r="55" spans="1:40" x14ac:dyDescent="0.2">
      <c r="A55" s="91"/>
    </row>
    <row r="56" spans="1:40" x14ac:dyDescent="0.2">
      <c r="A56" s="91"/>
    </row>
    <row r="57" spans="1:40" x14ac:dyDescent="0.2">
      <c r="A57" s="91"/>
    </row>
    <row r="58" spans="1:40" x14ac:dyDescent="0.2">
      <c r="A58" s="91"/>
      <c r="AG58" s="22"/>
      <c r="AH58" s="22"/>
      <c r="AI58" s="22"/>
      <c r="AJ58" s="22"/>
      <c r="AK58" s="22"/>
      <c r="AL58" s="22"/>
      <c r="AM58" s="22"/>
    </row>
    <row r="59" spans="1:40" x14ac:dyDescent="0.2">
      <c r="A59" s="92"/>
    </row>
    <row r="60" spans="1:40" x14ac:dyDescent="0.2">
      <c r="A60" s="93"/>
      <c r="AG60" s="22"/>
      <c r="AH60" s="22"/>
      <c r="AI60" s="22"/>
      <c r="AJ60" s="22"/>
      <c r="AK60" s="22"/>
      <c r="AL60" s="22"/>
      <c r="AM60" s="22"/>
    </row>
    <row r="61" spans="1:40" x14ac:dyDescent="0.2">
      <c r="A61" s="93"/>
    </row>
    <row r="62" spans="1:40" x14ac:dyDescent="0.2">
      <c r="A62" s="93"/>
      <c r="AH62" s="22"/>
      <c r="AI62" s="22"/>
      <c r="AJ62" s="22"/>
      <c r="AK62" s="22"/>
      <c r="AL62" s="22"/>
      <c r="AM62" s="22"/>
      <c r="AN62" s="22"/>
    </row>
    <row r="70" spans="33:39" x14ac:dyDescent="0.2">
      <c r="AG70" s="1">
        <v>914.00383284094994</v>
      </c>
      <c r="AH70" s="1">
        <v>1004.8584980331459</v>
      </c>
      <c r="AI70" s="1">
        <v>1058.746066071956</v>
      </c>
      <c r="AJ70" s="1">
        <v>1096.0148937145693</v>
      </c>
      <c r="AK70" s="1">
        <v>1122.2861121801159</v>
      </c>
      <c r="AL70" s="1">
        <v>1159.3656530511234</v>
      </c>
      <c r="AM70" s="1">
        <v>1201.9515454375608</v>
      </c>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hyperlinks>
    <hyperlink ref="A4" location="Contents!A1" display="Back to contents" xr:uid="{00000000-0004-0000-5200-000000000000}"/>
  </hyperlinks>
  <pageMargins left="0.75" right="0.75" top="1" bottom="1" header="0.5" footer="0.5"/>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3"/>
  <dimension ref="A1:BF101"/>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51" width="9.140625" style="1"/>
    <col min="52" max="52" width="12" style="1" bestFit="1" customWidth="1"/>
    <col min="53" max="16384" width="9.140625" style="1"/>
  </cols>
  <sheetData>
    <row r="1" spans="1:36" s="88" customFormat="1" ht="40.5" customHeight="1" x14ac:dyDescent="0.3">
      <c r="A1" s="169" t="s">
        <v>161</v>
      </c>
      <c r="B1" s="170" t="s">
        <v>160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s="88" customFormat="1" ht="12.75" customHeight="1" x14ac:dyDescent="0.2">
      <c r="A2" s="106" t="s">
        <v>78</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36"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36" s="88" customFormat="1" ht="12.75" customHeight="1" x14ac:dyDescent="0.2">
      <c r="A4" s="108" t="s">
        <v>307</v>
      </c>
      <c r="B4" s="107" t="s">
        <v>2</v>
      </c>
      <c r="C4" s="107" t="s">
        <v>3</v>
      </c>
      <c r="D4" s="107" t="s">
        <v>4</v>
      </c>
      <c r="E4" s="107" t="s">
        <v>5</v>
      </c>
      <c r="F4" s="107" t="s">
        <v>6</v>
      </c>
      <c r="G4" s="107" t="s">
        <v>7</v>
      </c>
      <c r="H4" s="107" t="s">
        <v>8</v>
      </c>
      <c r="I4" s="107" t="s">
        <v>9</v>
      </c>
      <c r="J4" s="107" t="s">
        <v>10</v>
      </c>
      <c r="K4" s="107" t="s">
        <v>48</v>
      </c>
      <c r="L4" s="107" t="s">
        <v>61</v>
      </c>
      <c r="M4" s="107" t="s">
        <v>62</v>
      </c>
      <c r="N4" s="107" t="s">
        <v>71</v>
      </c>
      <c r="O4" s="107" t="s">
        <v>144</v>
      </c>
      <c r="P4" s="107"/>
      <c r="Q4" s="107"/>
      <c r="R4" s="107"/>
      <c r="S4" s="107"/>
      <c r="T4" s="107"/>
      <c r="U4" s="89"/>
      <c r="V4" s="89"/>
      <c r="W4" s="89"/>
      <c r="X4" s="89"/>
      <c r="Y4" s="89"/>
      <c r="Z4" s="89"/>
      <c r="AA4" s="89"/>
      <c r="AB4" s="89"/>
      <c r="AC4" s="89"/>
      <c r="AD4" s="89"/>
      <c r="AE4" s="89"/>
      <c r="AF4" s="89"/>
      <c r="AG4" s="89"/>
      <c r="AH4" s="89"/>
      <c r="AI4" s="89"/>
      <c r="AJ4" s="89"/>
    </row>
    <row r="5" spans="1:36" x14ac:dyDescent="0.2">
      <c r="A5" s="110" t="s">
        <v>85</v>
      </c>
      <c r="B5" s="111"/>
      <c r="C5" s="111"/>
      <c r="D5" s="111"/>
      <c r="E5" s="111"/>
      <c r="F5" s="111"/>
      <c r="G5" s="111"/>
      <c r="H5" s="111"/>
      <c r="I5" s="111"/>
      <c r="J5" s="111"/>
      <c r="K5" s="111"/>
      <c r="L5" s="111"/>
      <c r="M5" s="111"/>
      <c r="N5" s="111"/>
      <c r="O5" s="111"/>
      <c r="P5" s="111"/>
      <c r="Q5" s="111"/>
      <c r="R5" s="3"/>
      <c r="S5" s="3"/>
      <c r="T5" s="3"/>
      <c r="U5" s="3"/>
      <c r="V5" s="3"/>
      <c r="W5" s="3"/>
      <c r="X5" s="3"/>
      <c r="Y5" s="3"/>
      <c r="Z5" s="3"/>
      <c r="AA5" s="4"/>
      <c r="AB5" s="5"/>
      <c r="AC5" s="5"/>
      <c r="AD5" s="2"/>
      <c r="AE5" s="2"/>
      <c r="AF5" s="2"/>
    </row>
    <row r="6" spans="1:36" x14ac:dyDescent="0.2">
      <c r="A6" s="110" t="s">
        <v>86</v>
      </c>
      <c r="B6" s="111"/>
      <c r="C6" s="111"/>
      <c r="D6" s="111"/>
      <c r="E6" s="111"/>
      <c r="F6" s="111"/>
      <c r="G6" s="111"/>
      <c r="H6" s="111"/>
      <c r="I6" s="111"/>
      <c r="J6" s="111"/>
      <c r="K6" s="111"/>
      <c r="L6" s="111"/>
      <c r="M6" s="111"/>
      <c r="N6" s="111"/>
      <c r="O6" s="111"/>
      <c r="P6" s="111"/>
      <c r="Q6" s="111"/>
      <c r="R6" s="3"/>
      <c r="S6" s="3"/>
      <c r="T6" s="3"/>
      <c r="U6" s="3"/>
      <c r="V6" s="3"/>
      <c r="W6" s="3"/>
      <c r="X6" s="3"/>
      <c r="Y6" s="3"/>
      <c r="Z6" s="3"/>
      <c r="AA6" s="4"/>
      <c r="AB6" s="5"/>
      <c r="AC6" s="5"/>
      <c r="AD6" s="2"/>
      <c r="AE6" s="2"/>
      <c r="AF6" s="2"/>
    </row>
    <row r="7" spans="1:36" x14ac:dyDescent="0.2">
      <c r="A7" s="110" t="s">
        <v>87</v>
      </c>
      <c r="B7" s="111"/>
      <c r="C7" s="111">
        <v>5.3</v>
      </c>
      <c r="D7" s="111">
        <v>5.4</v>
      </c>
      <c r="E7" s="111">
        <v>6.4</v>
      </c>
      <c r="F7" s="111">
        <v>5.8</v>
      </c>
      <c r="G7" s="111">
        <v>5.7</v>
      </c>
      <c r="H7" s="111">
        <v>5.2</v>
      </c>
      <c r="I7" s="111">
        <v>5.2</v>
      </c>
      <c r="J7" s="111"/>
      <c r="K7" s="111"/>
      <c r="L7" s="111"/>
      <c r="M7" s="111"/>
      <c r="N7" s="111"/>
      <c r="O7" s="111"/>
      <c r="P7" s="111"/>
      <c r="Q7" s="111"/>
      <c r="R7" s="3"/>
      <c r="S7" s="3"/>
      <c r="T7" s="3"/>
      <c r="U7" s="3"/>
      <c r="V7" s="3"/>
      <c r="W7" s="3"/>
      <c r="X7" s="3"/>
      <c r="Y7" s="3"/>
      <c r="Z7" s="3"/>
      <c r="AA7" s="4"/>
      <c r="AB7" s="5"/>
      <c r="AC7" s="5"/>
      <c r="AD7" s="2"/>
      <c r="AE7" s="2"/>
      <c r="AF7" s="2"/>
    </row>
    <row r="8" spans="1:36" x14ac:dyDescent="0.2">
      <c r="A8" s="110" t="s">
        <v>88</v>
      </c>
      <c r="B8" s="111"/>
      <c r="C8" s="111"/>
      <c r="D8" s="111">
        <v>5.4</v>
      </c>
      <c r="E8" s="111">
        <v>6.4</v>
      </c>
      <c r="F8" s="111">
        <v>5.8</v>
      </c>
      <c r="G8" s="111">
        <v>5.7</v>
      </c>
      <c r="H8" s="111">
        <v>5.2</v>
      </c>
      <c r="I8" s="111">
        <v>5.4</v>
      </c>
      <c r="J8" s="111">
        <v>5.7</v>
      </c>
      <c r="K8" s="111"/>
      <c r="L8" s="111"/>
      <c r="M8" s="111"/>
      <c r="N8" s="111"/>
      <c r="O8" s="111"/>
      <c r="P8" s="111"/>
      <c r="Q8" s="111"/>
      <c r="R8" s="3"/>
      <c r="S8" s="3"/>
      <c r="T8" s="3"/>
      <c r="U8" s="3"/>
      <c r="V8" s="3"/>
      <c r="W8" s="3"/>
      <c r="X8" s="3"/>
      <c r="Y8" s="3"/>
      <c r="Z8" s="3"/>
      <c r="AA8" s="4"/>
      <c r="AB8" s="5"/>
      <c r="AC8" s="5"/>
      <c r="AD8" s="2"/>
      <c r="AE8" s="2"/>
      <c r="AF8" s="2"/>
    </row>
    <row r="9" spans="1:36" x14ac:dyDescent="0.2">
      <c r="A9" s="110" t="s">
        <v>89</v>
      </c>
      <c r="B9" s="111"/>
      <c r="C9" s="111"/>
      <c r="D9" s="111">
        <v>5.4</v>
      </c>
      <c r="E9" s="111">
        <v>5.5</v>
      </c>
      <c r="F9" s="111">
        <v>5.8</v>
      </c>
      <c r="G9" s="111">
        <v>5.7</v>
      </c>
      <c r="H9" s="111">
        <v>5.2</v>
      </c>
      <c r="I9" s="111">
        <v>5</v>
      </c>
      <c r="J9" s="111">
        <v>5.0999999999999996</v>
      </c>
      <c r="K9" s="111"/>
      <c r="L9" s="111"/>
      <c r="M9" s="111"/>
      <c r="N9" s="111"/>
      <c r="O9" s="111"/>
      <c r="P9" s="111"/>
      <c r="Q9" s="111"/>
      <c r="R9" s="3"/>
      <c r="S9" s="3"/>
      <c r="T9" s="3"/>
      <c r="U9" s="3"/>
      <c r="V9" s="3"/>
      <c r="W9" s="3"/>
      <c r="X9" s="3"/>
      <c r="Y9" s="3"/>
      <c r="Z9" s="3"/>
      <c r="AA9" s="4"/>
      <c r="AB9" s="5"/>
      <c r="AC9" s="5"/>
      <c r="AD9" s="2"/>
      <c r="AE9" s="2"/>
      <c r="AF9" s="2"/>
    </row>
    <row r="10" spans="1:36" x14ac:dyDescent="0.2">
      <c r="A10" s="110" t="s">
        <v>90</v>
      </c>
      <c r="B10" s="111"/>
      <c r="C10" s="111"/>
      <c r="D10" s="111"/>
      <c r="E10" s="111">
        <v>5.5</v>
      </c>
      <c r="F10" s="111">
        <v>5</v>
      </c>
      <c r="G10" s="111">
        <v>4.7</v>
      </c>
      <c r="H10" s="111">
        <v>4.7</v>
      </c>
      <c r="I10" s="111">
        <v>4.7</v>
      </c>
      <c r="J10" s="111">
        <v>4.8</v>
      </c>
      <c r="K10" s="111">
        <v>5</v>
      </c>
      <c r="L10" s="111"/>
      <c r="M10" s="111"/>
      <c r="N10" s="111"/>
      <c r="O10" s="111"/>
      <c r="P10" s="111"/>
      <c r="Q10" s="111"/>
      <c r="R10" s="3"/>
      <c r="S10" s="3"/>
      <c r="T10" s="3"/>
      <c r="U10" s="3"/>
      <c r="V10" s="3"/>
      <c r="W10" s="3"/>
      <c r="X10" s="3"/>
      <c r="Y10" s="3"/>
      <c r="Z10" s="3"/>
      <c r="AA10" s="4"/>
      <c r="AB10" s="5"/>
      <c r="AC10" s="5"/>
      <c r="AD10" s="2"/>
      <c r="AE10" s="2"/>
      <c r="AF10" s="2"/>
    </row>
    <row r="11" spans="1:36" x14ac:dyDescent="0.2">
      <c r="A11" s="110" t="s">
        <v>91</v>
      </c>
      <c r="B11" s="111"/>
      <c r="C11" s="111"/>
      <c r="D11" s="111"/>
      <c r="E11" s="111">
        <v>5.5</v>
      </c>
      <c r="F11" s="111">
        <v>4.7</v>
      </c>
      <c r="G11" s="111">
        <v>4.7</v>
      </c>
      <c r="H11" s="111">
        <v>4.2</v>
      </c>
      <c r="I11" s="111">
        <v>4.7</v>
      </c>
      <c r="J11" s="111">
        <v>4.7</v>
      </c>
      <c r="K11" s="111">
        <v>4.7</v>
      </c>
      <c r="L11" s="111"/>
      <c r="M11" s="111"/>
      <c r="N11" s="111"/>
      <c r="O11" s="111"/>
      <c r="P11" s="111"/>
      <c r="Q11" s="111"/>
      <c r="R11" s="3"/>
      <c r="S11" s="3"/>
      <c r="T11" s="3"/>
      <c r="U11" s="3"/>
      <c r="V11" s="3"/>
      <c r="W11" s="3"/>
      <c r="X11" s="3"/>
      <c r="Y11" s="3"/>
      <c r="Z11" s="3"/>
      <c r="AA11" s="4"/>
      <c r="AB11" s="5"/>
      <c r="AC11" s="5"/>
      <c r="AD11" s="2"/>
      <c r="AE11" s="2"/>
      <c r="AF11" s="2"/>
    </row>
    <row r="12" spans="1:36" x14ac:dyDescent="0.2">
      <c r="A12" s="110" t="s">
        <v>92</v>
      </c>
      <c r="B12" s="111"/>
      <c r="C12" s="111"/>
      <c r="D12" s="111"/>
      <c r="E12" s="111"/>
      <c r="F12" s="111">
        <v>4.8</v>
      </c>
      <c r="G12" s="111">
        <v>4.9000000000000004</v>
      </c>
      <c r="H12" s="111">
        <v>4.2</v>
      </c>
      <c r="I12" s="111">
        <v>4.2</v>
      </c>
      <c r="J12" s="111">
        <v>4.4000000000000004</v>
      </c>
      <c r="K12" s="111">
        <v>4.3</v>
      </c>
      <c r="L12" s="111">
        <v>4.5</v>
      </c>
      <c r="M12" s="111"/>
      <c r="N12" s="111"/>
      <c r="O12" s="111"/>
      <c r="P12" s="111"/>
      <c r="Q12" s="111"/>
      <c r="R12" s="3"/>
      <c r="S12" s="3"/>
      <c r="T12" s="3"/>
      <c r="U12" s="3"/>
      <c r="V12" s="3"/>
      <c r="W12" s="3"/>
      <c r="X12" s="3"/>
      <c r="Y12" s="3"/>
      <c r="Z12" s="3"/>
      <c r="AA12" s="4"/>
      <c r="AB12" s="5"/>
      <c r="AC12" s="5"/>
      <c r="AD12" s="2"/>
      <c r="AE12" s="2"/>
      <c r="AF12" s="2"/>
    </row>
    <row r="13" spans="1:36" x14ac:dyDescent="0.2">
      <c r="A13" s="110" t="s">
        <v>93</v>
      </c>
      <c r="B13" s="111"/>
      <c r="C13" s="111"/>
      <c r="D13" s="111"/>
      <c r="E13" s="111"/>
      <c r="F13" s="111">
        <v>4.8</v>
      </c>
      <c r="G13" s="111">
        <v>4.5999999999999996</v>
      </c>
      <c r="H13" s="111">
        <v>4.2</v>
      </c>
      <c r="I13" s="111">
        <v>4.2</v>
      </c>
      <c r="J13" s="111">
        <v>4.4000000000000004</v>
      </c>
      <c r="K13" s="111">
        <v>4.3</v>
      </c>
      <c r="L13" s="111">
        <v>4.5</v>
      </c>
      <c r="M13" s="111"/>
      <c r="N13" s="111"/>
      <c r="O13" s="111"/>
      <c r="P13" s="111"/>
      <c r="Q13" s="111"/>
      <c r="R13" s="3"/>
      <c r="S13" s="3"/>
      <c r="T13" s="3"/>
      <c r="U13" s="3"/>
      <c r="V13" s="3"/>
      <c r="W13" s="3"/>
      <c r="X13" s="3"/>
      <c r="Y13" s="3"/>
      <c r="Z13" s="3"/>
      <c r="AA13" s="4"/>
      <c r="AB13" s="5"/>
      <c r="AC13" s="5"/>
      <c r="AD13" s="2"/>
      <c r="AE13" s="2"/>
      <c r="AF13" s="2"/>
    </row>
    <row r="14" spans="1:36" x14ac:dyDescent="0.2">
      <c r="A14" s="110" t="s">
        <v>94</v>
      </c>
      <c r="B14" s="111"/>
      <c r="C14" s="111"/>
      <c r="D14" s="111"/>
      <c r="E14" s="111"/>
      <c r="F14" s="111"/>
      <c r="G14" s="111">
        <v>0.3</v>
      </c>
      <c r="H14" s="111">
        <v>0.3</v>
      </c>
      <c r="I14" s="111">
        <v>0.2</v>
      </c>
      <c r="J14" s="111">
        <v>0.2</v>
      </c>
      <c r="K14" s="111">
        <v>0.2</v>
      </c>
      <c r="L14" s="111">
        <v>0.2</v>
      </c>
      <c r="M14" s="111">
        <v>0.2</v>
      </c>
      <c r="N14" s="111"/>
      <c r="O14" s="111"/>
      <c r="P14" s="111"/>
      <c r="Q14" s="111"/>
      <c r="R14" s="3"/>
      <c r="S14" s="3"/>
      <c r="T14" s="3"/>
      <c r="U14" s="3"/>
      <c r="V14" s="3"/>
      <c r="W14" s="3"/>
      <c r="X14" s="3"/>
      <c r="Y14" s="3"/>
      <c r="Z14" s="3"/>
      <c r="AA14" s="4"/>
      <c r="AB14" s="5"/>
      <c r="AC14" s="5"/>
      <c r="AD14" s="2"/>
      <c r="AE14" s="2"/>
      <c r="AF14" s="2"/>
    </row>
    <row r="15" spans="1:36" x14ac:dyDescent="0.2">
      <c r="A15" s="110" t="s">
        <v>95</v>
      </c>
      <c r="B15" s="111"/>
      <c r="C15" s="111"/>
      <c r="D15" s="111"/>
      <c r="E15" s="111"/>
      <c r="F15" s="111"/>
      <c r="G15" s="111">
        <v>0.3</v>
      </c>
      <c r="H15" s="111">
        <v>0.3</v>
      </c>
      <c r="I15" s="111">
        <v>0.2</v>
      </c>
      <c r="J15" s="111">
        <v>0.2</v>
      </c>
      <c r="K15" s="111">
        <v>0.2</v>
      </c>
      <c r="L15" s="111">
        <v>0.2</v>
      </c>
      <c r="M15" s="111">
        <v>0.2</v>
      </c>
      <c r="N15" s="111"/>
      <c r="O15" s="111"/>
      <c r="P15" s="111"/>
      <c r="Q15" s="111"/>
      <c r="R15" s="3"/>
      <c r="S15" s="3"/>
      <c r="T15" s="3"/>
      <c r="U15" s="3"/>
      <c r="V15" s="3"/>
      <c r="W15" s="3"/>
      <c r="X15" s="3"/>
      <c r="Y15" s="3"/>
      <c r="Z15" s="3"/>
      <c r="AA15" s="4"/>
      <c r="AB15" s="5"/>
      <c r="AC15" s="5"/>
      <c r="AD15" s="2"/>
      <c r="AE15" s="2"/>
      <c r="AF15" s="2"/>
    </row>
    <row r="16" spans="1:36" x14ac:dyDescent="0.2">
      <c r="A16" s="110" t="s">
        <v>96</v>
      </c>
      <c r="B16" s="111"/>
      <c r="C16" s="111"/>
      <c r="D16" s="111"/>
      <c r="E16" s="111"/>
      <c r="F16" s="111"/>
      <c r="G16" s="111"/>
      <c r="H16" s="111">
        <v>0.3</v>
      </c>
      <c r="I16" s="111">
        <v>0.2</v>
      </c>
      <c r="J16" s="111">
        <v>0.2</v>
      </c>
      <c r="K16" s="111">
        <v>0.2</v>
      </c>
      <c r="L16" s="111">
        <v>0.2</v>
      </c>
      <c r="M16" s="111">
        <v>0.2</v>
      </c>
      <c r="N16" s="111">
        <v>0.3</v>
      </c>
      <c r="O16" s="111"/>
      <c r="P16" s="112"/>
      <c r="Q16" s="111"/>
      <c r="R16" s="3"/>
      <c r="S16" s="3"/>
      <c r="T16" s="3"/>
      <c r="U16" s="3"/>
      <c r="V16" s="3"/>
      <c r="W16" s="3"/>
      <c r="X16" s="3"/>
      <c r="Y16" s="3"/>
      <c r="Z16" s="3"/>
      <c r="AA16" s="4"/>
      <c r="AB16" s="5"/>
      <c r="AC16" s="5"/>
      <c r="AD16" s="2"/>
      <c r="AE16" s="2"/>
      <c r="AF16" s="2"/>
    </row>
    <row r="17" spans="1:36" x14ac:dyDescent="0.2">
      <c r="A17" s="110" t="s">
        <v>97</v>
      </c>
      <c r="B17" s="111"/>
      <c r="C17" s="111"/>
      <c r="D17" s="111"/>
      <c r="E17" s="111"/>
      <c r="F17" s="111"/>
      <c r="G17" s="111"/>
      <c r="H17" s="111">
        <v>0.3</v>
      </c>
      <c r="I17" s="111">
        <v>0.2</v>
      </c>
      <c r="J17" s="111">
        <v>0.2</v>
      </c>
      <c r="K17" s="111">
        <v>0.2</v>
      </c>
      <c r="L17" s="111">
        <v>0.2</v>
      </c>
      <c r="M17" s="111">
        <v>0.3</v>
      </c>
      <c r="N17" s="111">
        <v>0.3</v>
      </c>
      <c r="O17" s="111"/>
      <c r="P17" s="111"/>
      <c r="Q17" s="111"/>
      <c r="R17" s="3"/>
      <c r="S17" s="3"/>
      <c r="T17" s="3"/>
      <c r="U17" s="3"/>
      <c r="V17" s="3"/>
      <c r="W17" s="3"/>
      <c r="X17" s="3"/>
      <c r="Y17" s="3"/>
      <c r="Z17" s="3"/>
      <c r="AA17" s="4"/>
      <c r="AB17" s="5"/>
      <c r="AC17" s="5"/>
      <c r="AD17" s="2"/>
      <c r="AE17" s="2"/>
      <c r="AF17" s="2"/>
    </row>
    <row r="18" spans="1:36" x14ac:dyDescent="0.2">
      <c r="A18" s="110" t="s">
        <v>98</v>
      </c>
      <c r="B18" s="111"/>
      <c r="C18" s="111"/>
      <c r="D18" s="111"/>
      <c r="E18" s="111"/>
      <c r="F18" s="111"/>
      <c r="G18" s="111"/>
      <c r="H18" s="111">
        <v>0.3</v>
      </c>
      <c r="I18" s="111">
        <v>0.4</v>
      </c>
      <c r="J18" s="111">
        <v>0.2</v>
      </c>
      <c r="K18" s="111">
        <v>0.2</v>
      </c>
      <c r="L18" s="111">
        <v>0.2</v>
      </c>
      <c r="M18" s="111">
        <v>0.3</v>
      </c>
      <c r="N18" s="111">
        <v>0.3</v>
      </c>
      <c r="O18" s="111"/>
      <c r="P18" s="111"/>
      <c r="Q18" s="111"/>
      <c r="R18" s="3"/>
      <c r="S18" s="3"/>
      <c r="T18" s="3"/>
      <c r="U18" s="3"/>
      <c r="V18" s="3"/>
      <c r="W18" s="3"/>
      <c r="X18" s="3"/>
      <c r="Y18" s="3"/>
      <c r="Z18" s="3"/>
      <c r="AA18" s="4"/>
      <c r="AB18" s="5"/>
      <c r="AC18" s="5"/>
      <c r="AD18" s="2"/>
      <c r="AE18" s="2"/>
      <c r="AF18" s="2"/>
    </row>
    <row r="19" spans="1:36" x14ac:dyDescent="0.2">
      <c r="A19" s="126" t="s">
        <v>241</v>
      </c>
      <c r="B19" s="127" t="s">
        <v>166</v>
      </c>
      <c r="C19" s="114"/>
      <c r="D19" s="114"/>
      <c r="E19" s="114"/>
      <c r="F19" s="114"/>
      <c r="G19" s="114"/>
      <c r="H19" s="114"/>
      <c r="I19" s="114"/>
      <c r="J19" s="114"/>
      <c r="K19" s="114"/>
      <c r="L19" s="114"/>
      <c r="M19" s="114"/>
      <c r="N19" s="114"/>
      <c r="O19" s="114"/>
      <c r="P19" s="111"/>
      <c r="Q19" s="111"/>
      <c r="R19" s="3"/>
      <c r="S19" s="3"/>
      <c r="T19" s="3"/>
      <c r="U19" s="3"/>
      <c r="V19" s="3"/>
      <c r="W19" s="3"/>
      <c r="X19" s="3"/>
      <c r="Y19" s="3"/>
      <c r="Z19" s="3"/>
      <c r="AA19" s="4"/>
      <c r="AB19" s="5"/>
      <c r="AC19" s="5"/>
      <c r="AD19" s="2"/>
      <c r="AE19" s="2"/>
      <c r="AF19" s="2"/>
    </row>
    <row r="20" spans="1:36" x14ac:dyDescent="0.2">
      <c r="A20" s="110"/>
      <c r="B20" s="122"/>
      <c r="C20" s="128"/>
      <c r="D20" s="128"/>
      <c r="E20" s="128"/>
      <c r="F20" s="128"/>
      <c r="G20" s="128"/>
      <c r="H20" s="128"/>
      <c r="I20" s="128"/>
      <c r="J20" s="128"/>
      <c r="K20" s="128"/>
      <c r="L20" s="128"/>
      <c r="M20" s="128"/>
      <c r="N20" s="128"/>
      <c r="O20" s="128"/>
      <c r="P20" s="128"/>
      <c r="Q20" s="128"/>
      <c r="R20" s="36"/>
      <c r="S20" s="36"/>
      <c r="T20" s="3"/>
      <c r="U20" s="3"/>
      <c r="V20" s="3"/>
      <c r="W20" s="3"/>
      <c r="X20" s="3"/>
      <c r="Y20" s="3"/>
      <c r="Z20" s="3"/>
      <c r="AA20" s="3"/>
      <c r="AB20" s="3"/>
      <c r="AC20" s="3"/>
      <c r="AD20" s="3"/>
      <c r="AE20" s="4"/>
      <c r="AF20" s="5"/>
      <c r="AG20" s="5"/>
      <c r="AH20" s="2"/>
      <c r="AI20" s="2"/>
      <c r="AJ20" s="2"/>
    </row>
    <row r="21" spans="1:36" x14ac:dyDescent="0.2">
      <c r="A21" s="110"/>
      <c r="B21" s="122"/>
      <c r="C21" s="128"/>
      <c r="D21" s="128"/>
      <c r="E21" s="128"/>
      <c r="F21" s="128"/>
      <c r="G21" s="128"/>
      <c r="H21" s="128"/>
      <c r="I21" s="128"/>
      <c r="J21" s="128"/>
      <c r="K21" s="128"/>
      <c r="L21" s="128"/>
      <c r="M21" s="128"/>
      <c r="N21" s="128"/>
      <c r="O21" s="128"/>
      <c r="P21" s="128"/>
      <c r="Q21" s="128"/>
      <c r="R21" s="36"/>
      <c r="S21" s="36"/>
      <c r="T21" s="3"/>
      <c r="U21" s="3"/>
      <c r="V21" s="3"/>
      <c r="W21" s="3"/>
      <c r="X21" s="3"/>
      <c r="Y21" s="3"/>
      <c r="Z21" s="3"/>
      <c r="AA21" s="3"/>
      <c r="AB21" s="3"/>
      <c r="AC21" s="3"/>
      <c r="AD21" s="3"/>
      <c r="AE21" s="4"/>
      <c r="AF21" s="5"/>
      <c r="AG21" s="5"/>
      <c r="AH21" s="2"/>
      <c r="AI21" s="2"/>
      <c r="AJ21" s="2"/>
    </row>
    <row r="22" spans="1:36" x14ac:dyDescent="0.2">
      <c r="A22" s="126"/>
      <c r="B22" s="120"/>
      <c r="C22" s="111"/>
      <c r="D22" s="111"/>
      <c r="E22" s="111"/>
      <c r="F22" s="111"/>
      <c r="G22" s="111"/>
      <c r="H22" s="111"/>
      <c r="I22" s="111"/>
      <c r="J22" s="111"/>
      <c r="K22" s="111"/>
      <c r="L22" s="111"/>
      <c r="M22" s="111"/>
      <c r="N22" s="111"/>
      <c r="O22" s="111"/>
      <c r="P22" s="111"/>
      <c r="Q22" s="111"/>
      <c r="R22" s="7"/>
      <c r="S22" s="3"/>
      <c r="T22" s="3"/>
      <c r="U22" s="3"/>
      <c r="V22" s="3"/>
      <c r="W22" s="3"/>
      <c r="X22" s="3"/>
      <c r="Y22" s="3"/>
      <c r="Z22" s="3"/>
      <c r="AA22" s="3"/>
      <c r="AB22" s="3"/>
      <c r="AC22" s="3"/>
      <c r="AD22" s="3"/>
      <c r="AE22" s="4"/>
      <c r="AF22" s="5"/>
      <c r="AG22" s="5"/>
      <c r="AH22" s="2"/>
      <c r="AI22" s="2"/>
      <c r="AJ22" s="2"/>
    </row>
    <row r="23" spans="1:36" x14ac:dyDescent="0.2">
      <c r="A23" s="129"/>
      <c r="B23" s="120"/>
      <c r="C23" s="111"/>
      <c r="D23" s="111"/>
      <c r="E23" s="111"/>
      <c r="F23" s="111"/>
      <c r="G23" s="111"/>
      <c r="H23" s="111"/>
      <c r="I23" s="111"/>
      <c r="J23" s="111"/>
      <c r="K23" s="111"/>
      <c r="L23" s="111"/>
      <c r="M23" s="111"/>
      <c r="N23" s="111"/>
      <c r="O23" s="111"/>
      <c r="P23" s="111"/>
      <c r="Q23" s="112"/>
      <c r="R23" s="7"/>
      <c r="S23" s="7"/>
      <c r="T23" s="3"/>
      <c r="U23" s="3"/>
      <c r="V23" s="7"/>
      <c r="W23" s="3"/>
      <c r="X23" s="3"/>
      <c r="Y23" s="3"/>
      <c r="Z23" s="3"/>
      <c r="AA23" s="3"/>
      <c r="AB23" s="3"/>
      <c r="AC23" s="3"/>
      <c r="AD23" s="8"/>
      <c r="AE23" s="9"/>
      <c r="AF23" s="10"/>
      <c r="AG23" s="10"/>
      <c r="AH23" s="2"/>
      <c r="AI23" s="2"/>
      <c r="AJ23" s="2"/>
    </row>
    <row r="24" spans="1:36" x14ac:dyDescent="0.2">
      <c r="A24" s="110"/>
      <c r="B24" s="120"/>
      <c r="C24" s="111"/>
      <c r="D24" s="111"/>
      <c r="E24" s="111"/>
      <c r="F24" s="111"/>
      <c r="G24" s="111"/>
      <c r="H24" s="111"/>
      <c r="I24" s="111"/>
      <c r="J24" s="111"/>
      <c r="K24" s="111"/>
      <c r="L24" s="111"/>
      <c r="M24" s="111"/>
      <c r="N24" s="111"/>
      <c r="O24" s="111"/>
      <c r="P24" s="111"/>
      <c r="Q24" s="111"/>
      <c r="R24" s="7"/>
      <c r="S24" s="7"/>
      <c r="T24" s="3"/>
      <c r="U24" s="3"/>
      <c r="V24" s="7"/>
      <c r="W24" s="3"/>
      <c r="X24" s="3"/>
      <c r="Y24" s="3"/>
      <c r="Z24" s="3"/>
      <c r="AA24" s="3"/>
      <c r="AB24" s="3"/>
      <c r="AC24" s="3"/>
      <c r="AD24" s="8"/>
      <c r="AE24" s="9"/>
      <c r="AF24" s="10"/>
      <c r="AG24" s="10"/>
      <c r="AH24" s="2"/>
      <c r="AI24" s="2"/>
      <c r="AJ24" s="2"/>
    </row>
    <row r="25" spans="1:36" x14ac:dyDescent="0.2">
      <c r="A25" s="110"/>
      <c r="B25" s="111"/>
      <c r="C25" s="111"/>
      <c r="D25" s="111"/>
      <c r="E25" s="111"/>
      <c r="F25" s="111"/>
      <c r="G25" s="111"/>
      <c r="H25" s="111"/>
      <c r="I25" s="111"/>
      <c r="J25" s="111"/>
      <c r="K25" s="111"/>
      <c r="L25" s="111"/>
      <c r="M25" s="111"/>
      <c r="N25" s="111"/>
      <c r="O25" s="111"/>
      <c r="P25" s="111"/>
      <c r="Q25" s="111"/>
      <c r="R25" s="7"/>
      <c r="S25" s="7"/>
      <c r="T25" s="7"/>
      <c r="U25" s="3"/>
      <c r="V25" s="3"/>
      <c r="W25" s="3"/>
      <c r="X25" s="3"/>
      <c r="Y25" s="3"/>
      <c r="Z25" s="3"/>
      <c r="AA25" s="3"/>
      <c r="AB25" s="3"/>
      <c r="AC25" s="3"/>
      <c r="AD25" s="8"/>
      <c r="AE25" s="9"/>
      <c r="AF25" s="10"/>
      <c r="AG25" s="10"/>
      <c r="AH25" s="2"/>
      <c r="AI25" s="2"/>
      <c r="AJ25" s="2"/>
    </row>
    <row r="26" spans="1:36" x14ac:dyDescent="0.2">
      <c r="A26" s="126"/>
      <c r="B26" s="111"/>
      <c r="C26" s="111"/>
      <c r="D26" s="111"/>
      <c r="E26" s="111"/>
      <c r="F26" s="111"/>
      <c r="G26" s="111"/>
      <c r="H26" s="111"/>
      <c r="I26" s="111"/>
      <c r="J26" s="111"/>
      <c r="K26" s="111"/>
      <c r="L26" s="111"/>
      <c r="M26" s="111"/>
      <c r="N26" s="111"/>
      <c r="O26" s="111"/>
      <c r="P26" s="111"/>
      <c r="Q26" s="111"/>
      <c r="R26" s="111"/>
      <c r="S26" s="7"/>
      <c r="T26" s="3"/>
      <c r="U26" s="3"/>
      <c r="V26" s="3"/>
      <c r="W26" s="3"/>
      <c r="X26" s="3"/>
      <c r="Y26" s="3"/>
      <c r="Z26" s="3"/>
      <c r="AA26" s="3"/>
      <c r="AB26" s="3"/>
      <c r="AC26" s="3"/>
      <c r="AD26" s="8"/>
      <c r="AE26" s="9"/>
      <c r="AF26" s="10"/>
      <c r="AG26" s="10"/>
      <c r="AH26" s="2"/>
      <c r="AI26" s="2"/>
      <c r="AJ26" s="2"/>
    </row>
    <row r="27" spans="1:36" x14ac:dyDescent="0.2">
      <c r="A27" s="91"/>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245"/>
      <c r="B28" s="3"/>
      <c r="C28" s="3"/>
      <c r="D28" s="3"/>
      <c r="E28" s="3"/>
      <c r="F28" s="3"/>
      <c r="G28" s="3"/>
      <c r="H28" s="3"/>
      <c r="I28" s="3"/>
      <c r="J28" s="3"/>
      <c r="K28" s="3"/>
      <c r="L28" s="3"/>
      <c r="M28" s="3"/>
      <c r="N28" s="3"/>
      <c r="O28" s="3"/>
      <c r="P28" s="3"/>
      <c r="Q28" s="3"/>
      <c r="R28" s="3"/>
      <c r="S28" s="7"/>
      <c r="T28" s="7"/>
      <c r="U28" s="3"/>
      <c r="V28" s="3"/>
      <c r="W28" s="3"/>
      <c r="X28" s="3"/>
      <c r="Y28" s="3"/>
      <c r="Z28" s="3"/>
      <c r="AA28" s="3"/>
      <c r="AB28" s="3"/>
      <c r="AC28" s="3"/>
      <c r="AD28" s="8"/>
      <c r="AE28" s="9"/>
      <c r="AF28" s="10"/>
      <c r="AG28" s="10"/>
      <c r="AH28" s="2"/>
      <c r="AI28" s="2"/>
      <c r="AJ28" s="2"/>
    </row>
    <row r="29" spans="1:36" x14ac:dyDescent="0.2">
      <c r="A29" s="245"/>
      <c r="B29" s="3"/>
      <c r="C29" s="3"/>
      <c r="D29" s="3"/>
      <c r="E29" s="3"/>
      <c r="F29" s="3"/>
      <c r="G29" s="3"/>
      <c r="H29" s="3"/>
      <c r="I29" s="3"/>
      <c r="J29" s="3"/>
      <c r="K29" s="3"/>
      <c r="L29" s="3"/>
      <c r="M29" s="3"/>
      <c r="N29" s="3"/>
      <c r="O29" s="3"/>
      <c r="P29" s="3"/>
      <c r="Q29" s="3"/>
      <c r="R29" s="3"/>
      <c r="S29" s="7"/>
      <c r="T29" s="7"/>
      <c r="U29" s="3"/>
      <c r="V29" s="3"/>
      <c r="W29" s="3"/>
      <c r="X29" s="3"/>
      <c r="Y29" s="3"/>
      <c r="Z29" s="3"/>
      <c r="AA29" s="3"/>
      <c r="AB29" s="3"/>
      <c r="AC29" s="3"/>
      <c r="AD29" s="8"/>
      <c r="AE29" s="9"/>
      <c r="AF29" s="10"/>
      <c r="AG29" s="10"/>
      <c r="AH29" s="2"/>
      <c r="AI29" s="2"/>
      <c r="AJ29" s="2"/>
    </row>
    <row r="30" spans="1:36" x14ac:dyDescent="0.2">
      <c r="A30" s="91"/>
      <c r="B30" s="3"/>
      <c r="C30" s="3"/>
      <c r="D30" s="3"/>
      <c r="E30" s="3"/>
      <c r="F30" s="3"/>
      <c r="G30" s="3"/>
      <c r="H30" s="3"/>
      <c r="I30" s="3"/>
      <c r="J30" s="3"/>
      <c r="K30" s="3"/>
      <c r="L30" s="3"/>
      <c r="M30" s="3"/>
      <c r="N30" s="3"/>
      <c r="O30" s="3"/>
      <c r="P30" s="3"/>
      <c r="Q30" s="3"/>
      <c r="R30" s="3"/>
      <c r="S30" s="6"/>
      <c r="T30" s="3"/>
      <c r="U30" s="3"/>
      <c r="V30" s="3"/>
      <c r="W30" s="3"/>
      <c r="X30" s="3"/>
      <c r="Y30" s="3"/>
      <c r="Z30" s="3"/>
      <c r="AA30" s="3"/>
      <c r="AB30" s="3"/>
      <c r="AC30" s="3"/>
      <c r="AD30" s="8"/>
      <c r="AE30" s="9"/>
      <c r="AF30" s="10"/>
      <c r="AG30" s="10"/>
      <c r="AH30" s="2"/>
      <c r="AI30" s="2"/>
      <c r="AJ30" s="2"/>
    </row>
    <row r="31" spans="1:36" x14ac:dyDescent="0.2">
      <c r="A31" s="91"/>
      <c r="B31" s="3"/>
      <c r="C31" s="3"/>
      <c r="D31" s="3"/>
      <c r="E31" s="3"/>
      <c r="F31" s="3"/>
      <c r="G31" s="3"/>
      <c r="H31" s="3"/>
      <c r="I31" s="3"/>
      <c r="J31" s="3"/>
      <c r="K31" s="3"/>
      <c r="L31" s="3"/>
      <c r="M31" s="3"/>
      <c r="N31" s="3"/>
      <c r="O31" s="3"/>
      <c r="P31" s="3"/>
      <c r="Q31" s="3"/>
      <c r="R31" s="3"/>
      <c r="S31" s="3"/>
      <c r="T31" s="3"/>
      <c r="U31" s="7"/>
      <c r="V31" s="7"/>
      <c r="W31" s="3"/>
      <c r="X31" s="3"/>
      <c r="Y31" s="3"/>
      <c r="Z31" s="3"/>
      <c r="AA31" s="3"/>
      <c r="AB31" s="3"/>
      <c r="AC31" s="3"/>
      <c r="AD31" s="8"/>
      <c r="AE31" s="9"/>
      <c r="AF31" s="10"/>
      <c r="AG31" s="10"/>
      <c r="AH31" s="2"/>
      <c r="AI31" s="2"/>
      <c r="AJ31" s="2"/>
    </row>
    <row r="32" spans="1:36" x14ac:dyDescent="0.2">
      <c r="A32" s="91"/>
      <c r="B32" s="3"/>
      <c r="C32" s="3"/>
      <c r="D32" s="3"/>
      <c r="E32" s="3"/>
      <c r="F32" s="3"/>
      <c r="G32" s="3"/>
      <c r="H32" s="3"/>
      <c r="I32" s="3"/>
      <c r="J32" s="3"/>
      <c r="K32" s="3"/>
      <c r="L32" s="3"/>
      <c r="M32" s="3"/>
      <c r="N32" s="3"/>
      <c r="O32" s="3"/>
      <c r="P32" s="3"/>
      <c r="Q32" s="3"/>
      <c r="R32" s="3"/>
      <c r="S32" s="3"/>
      <c r="T32" s="6"/>
      <c r="U32" s="7"/>
      <c r="V32" s="7"/>
      <c r="W32" s="7"/>
      <c r="X32" s="7"/>
      <c r="Y32" s="3"/>
      <c r="Z32" s="3"/>
      <c r="AA32" s="6"/>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3"/>
      <c r="T33" s="3"/>
      <c r="U33" s="3"/>
      <c r="V33" s="3"/>
      <c r="W33" s="7"/>
      <c r="X33" s="7"/>
      <c r="Y33" s="3"/>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4"/>
      <c r="R34" s="4"/>
      <c r="S34" s="4"/>
      <c r="T34" s="3"/>
      <c r="U34" s="7"/>
      <c r="V34" s="7"/>
      <c r="W34" s="7"/>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4"/>
      <c r="R35" s="4"/>
      <c r="S35" s="4"/>
      <c r="T35" s="3"/>
      <c r="U35" s="3"/>
      <c r="V35" s="7"/>
      <c r="W35" s="3"/>
      <c r="X35" s="7"/>
      <c r="Y35" s="7"/>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6"/>
      <c r="W36" s="7"/>
      <c r="X36" s="7"/>
      <c r="Y36" s="7"/>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7"/>
      <c r="X37" s="7"/>
      <c r="Y37" s="7"/>
      <c r="Z37" s="7"/>
      <c r="AA37" s="3"/>
      <c r="AB37" s="3"/>
      <c r="AC37" s="3"/>
      <c r="AD37" s="11"/>
      <c r="AE37" s="9"/>
      <c r="AF37" s="10"/>
      <c r="AG37" s="10"/>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6"/>
      <c r="X38" s="3"/>
      <c r="Y38" s="7"/>
      <c r="Z38" s="7"/>
      <c r="AA38" s="3"/>
      <c r="AB38" s="3"/>
      <c r="AC38" s="3"/>
      <c r="AD38" s="6"/>
      <c r="AE38" s="4"/>
      <c r="AF38" s="5"/>
      <c r="AG38" s="5"/>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3"/>
      <c r="X39" s="7"/>
      <c r="Y39" s="7"/>
      <c r="Z39" s="7"/>
      <c r="AA39" s="7"/>
      <c r="AB39" s="7"/>
      <c r="AC39" s="3"/>
      <c r="AD39" s="3"/>
      <c r="AE39" s="4"/>
      <c r="AF39" s="5"/>
      <c r="AG39" s="5"/>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3"/>
      <c r="X40" s="6"/>
      <c r="Y40" s="7"/>
      <c r="Z40" s="7"/>
      <c r="AA40" s="3"/>
      <c r="AB40" s="7"/>
      <c r="AC40" s="3"/>
      <c r="AD40" s="3"/>
      <c r="AE40" s="4"/>
      <c r="AF40" s="5"/>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7"/>
      <c r="Z41" s="7"/>
      <c r="AA41" s="3"/>
      <c r="AB41" s="7"/>
      <c r="AC41" s="7"/>
      <c r="AD41" s="7"/>
      <c r="AE41" s="7"/>
      <c r="AF41" s="5"/>
      <c r="AG41" s="5"/>
      <c r="AH41" s="2"/>
      <c r="AI41" s="2"/>
      <c r="AJ41" s="2"/>
    </row>
    <row r="42" spans="1:36" x14ac:dyDescent="0.2">
      <c r="A42" s="91"/>
      <c r="B42" s="3"/>
      <c r="C42" s="3"/>
      <c r="D42" s="3"/>
      <c r="E42" s="3"/>
      <c r="F42" s="3"/>
      <c r="G42" s="3"/>
      <c r="H42" s="3"/>
      <c r="I42" s="3"/>
      <c r="J42" s="3"/>
      <c r="K42" s="3"/>
      <c r="L42" s="3"/>
      <c r="M42" s="3"/>
      <c r="N42" s="3"/>
      <c r="O42" s="3"/>
      <c r="P42" s="3"/>
      <c r="Q42" s="3"/>
      <c r="R42" s="3"/>
      <c r="S42" s="3"/>
      <c r="T42" s="3"/>
      <c r="U42" s="3"/>
      <c r="V42" s="3"/>
      <c r="W42" s="3"/>
      <c r="X42" s="3"/>
      <c r="Y42" s="6"/>
      <c r="Z42" s="7"/>
      <c r="AA42" s="3"/>
      <c r="AB42" s="7"/>
      <c r="AC42" s="7"/>
      <c r="AD42" s="7"/>
      <c r="AE42" s="7"/>
      <c r="AF42" s="7"/>
      <c r="AG42" s="5"/>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3"/>
      <c r="X43" s="3"/>
      <c r="Y43" s="3"/>
      <c r="Z43" s="7"/>
      <c r="AA43" s="3"/>
      <c r="AB43" s="7"/>
      <c r="AC43" s="7"/>
      <c r="AD43" s="7"/>
      <c r="AE43" s="7"/>
      <c r="AF43" s="7"/>
      <c r="AG43" s="5"/>
      <c r="AH43" s="2"/>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12"/>
      <c r="AC44" s="12"/>
      <c r="AD44" s="25"/>
      <c r="AE44" s="25"/>
      <c r="AF44" s="25"/>
      <c r="AG44" s="13"/>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5"/>
      <c r="AC45" s="12"/>
      <c r="AD45" s="25"/>
      <c r="AE45" s="12"/>
      <c r="AF45" s="25"/>
      <c r="AG45" s="25"/>
      <c r="AH45" s="14"/>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25"/>
      <c r="AC46" s="12"/>
      <c r="AD46" s="25"/>
      <c r="AE46" s="12"/>
      <c r="AF46" s="12"/>
      <c r="AG46" s="12"/>
      <c r="AH46" s="14"/>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25"/>
      <c r="AD47" s="25"/>
      <c r="AE47" s="12"/>
      <c r="AF47" s="12"/>
      <c r="AG47" s="12"/>
      <c r="AH47" s="1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3"/>
      <c r="AB48" s="12"/>
      <c r="AC48" s="12"/>
      <c r="AD48" s="25"/>
      <c r="AE48" s="25"/>
      <c r="AF48" s="12"/>
      <c r="AG48" s="12"/>
      <c r="AH48" s="12"/>
      <c r="AI48" s="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25"/>
      <c r="Y49" s="25"/>
      <c r="Z49" s="12"/>
      <c r="AA49" s="12"/>
      <c r="AB49" s="13"/>
      <c r="AC49" s="12"/>
      <c r="AD49" s="12"/>
      <c r="AE49" s="12"/>
      <c r="AF49" s="12"/>
      <c r="AG49" s="12"/>
      <c r="AH49" s="12"/>
      <c r="AI49" s="12"/>
      <c r="AJ49" s="2"/>
    </row>
    <row r="50" spans="1:40"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25"/>
      <c r="Z50" s="12"/>
      <c r="AA50" s="12"/>
      <c r="AB50" s="12"/>
      <c r="AC50" s="12"/>
      <c r="AD50" s="12"/>
      <c r="AE50" s="12"/>
      <c r="AF50" s="12"/>
      <c r="AG50" s="12"/>
      <c r="AH50" s="15"/>
      <c r="AI50" s="15"/>
      <c r="AJ50" s="2"/>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5"/>
      <c r="Z51" s="2"/>
      <c r="AA51" s="2"/>
      <c r="AB51" s="2"/>
      <c r="AC51" s="2"/>
      <c r="AD51" s="2"/>
      <c r="AE51" s="2"/>
      <c r="AF51" s="2"/>
      <c r="AG51" s="2"/>
      <c r="AH51" s="2"/>
      <c r="AI51" s="2"/>
      <c r="AJ51" s="2"/>
    </row>
    <row r="52" spans="1:40" x14ac:dyDescent="0.2">
      <c r="A52" s="9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9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15"/>
      <c r="AE53" s="15"/>
      <c r="AF53" s="15"/>
      <c r="AG53" s="15"/>
      <c r="AH53" s="15"/>
      <c r="AI53" s="15"/>
      <c r="AJ53" s="15"/>
    </row>
    <row r="54" spans="1:40" x14ac:dyDescent="0.2">
      <c r="A54" s="91"/>
      <c r="AE54" s="22"/>
      <c r="AF54" s="22"/>
      <c r="AG54" s="22"/>
      <c r="AH54" s="22"/>
      <c r="AI54" s="22"/>
      <c r="AJ54" s="22"/>
      <c r="AK54" s="22"/>
    </row>
    <row r="55" spans="1:40" x14ac:dyDescent="0.2">
      <c r="A55" s="91"/>
    </row>
    <row r="56" spans="1:40" x14ac:dyDescent="0.2">
      <c r="A56" s="91"/>
    </row>
    <row r="57" spans="1:40" x14ac:dyDescent="0.2">
      <c r="A57" s="91"/>
    </row>
    <row r="58" spans="1:40" x14ac:dyDescent="0.2">
      <c r="A58" s="91"/>
      <c r="AG58" s="22"/>
      <c r="AH58" s="22"/>
      <c r="AI58" s="22"/>
      <c r="AJ58" s="22"/>
      <c r="AK58" s="22"/>
      <c r="AL58" s="22"/>
      <c r="AM58" s="22"/>
    </row>
    <row r="59" spans="1:40" x14ac:dyDescent="0.2">
      <c r="A59" s="92"/>
    </row>
    <row r="60" spans="1:40" x14ac:dyDescent="0.2">
      <c r="A60" s="93"/>
      <c r="AG60" s="22"/>
      <c r="AH60" s="22"/>
      <c r="AI60" s="22"/>
      <c r="AJ60" s="22"/>
      <c r="AK60" s="22"/>
      <c r="AL60" s="22"/>
      <c r="AM60" s="22"/>
    </row>
    <row r="61" spans="1:40" x14ac:dyDescent="0.2">
      <c r="A61" s="93"/>
    </row>
    <row r="62" spans="1:40" x14ac:dyDescent="0.2">
      <c r="A62" s="93"/>
      <c r="AH62" s="22"/>
      <c r="AI62" s="22"/>
      <c r="AJ62" s="22"/>
      <c r="AK62" s="22"/>
      <c r="AL62" s="22"/>
      <c r="AM62" s="22"/>
      <c r="AN62" s="22"/>
    </row>
    <row r="70" spans="33:39" x14ac:dyDescent="0.2">
      <c r="AG70" s="1">
        <v>914.00383284094994</v>
      </c>
      <c r="AH70" s="1">
        <v>1004.8584980331459</v>
      </c>
      <c r="AI70" s="1">
        <v>1058.746066071956</v>
      </c>
      <c r="AJ70" s="1">
        <v>1096.0148937145693</v>
      </c>
      <c r="AK70" s="1">
        <v>1122.2861121801159</v>
      </c>
      <c r="AL70" s="1">
        <v>1159.3656530511234</v>
      </c>
      <c r="AM70" s="1">
        <v>1201.9515454375608</v>
      </c>
    </row>
    <row r="101" spans="52:58" x14ac:dyDescent="0.2">
      <c r="AZ101" s="284">
        <v>133.27199999999999</v>
      </c>
      <c r="BA101" s="1">
        <v>177.03391923297974</v>
      </c>
      <c r="BB101" s="1">
        <v>140.02807449614903</v>
      </c>
      <c r="BC101" s="1">
        <v>84.326581987641745</v>
      </c>
      <c r="BD101" s="1">
        <v>76.915010221239271</v>
      </c>
      <c r="BE101" s="1">
        <v>80.345397634826071</v>
      </c>
      <c r="BF101" s="1">
        <v>69.197738504808768</v>
      </c>
    </row>
  </sheetData>
  <hyperlinks>
    <hyperlink ref="A4" location="Contents!A1" display="Back to contents" xr:uid="{00000000-0004-0000-5300-000000000000}"/>
  </hyperlinks>
  <pageMargins left="0.75" right="0.75" top="1" bottom="1" header="0.5" footer="0.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1">
    <tabColor theme="7"/>
  </sheetPr>
  <dimension ref="A1:Q26"/>
  <sheetViews>
    <sheetView topLeftCell="XDR1" workbookViewId="0"/>
  </sheetViews>
  <sheetFormatPr defaultRowHeight="12.75" x14ac:dyDescent="0.2"/>
  <sheetData>
    <row r="1" spans="1:17" ht="40.5" customHeight="1" x14ac:dyDescent="0.2">
      <c r="A1" s="173"/>
      <c r="B1" s="173"/>
      <c r="C1" s="173"/>
    </row>
    <row r="2" spans="1:17" x14ac:dyDescent="0.2">
      <c r="A2" s="122"/>
      <c r="B2" s="122"/>
      <c r="C2" s="122"/>
      <c r="D2" s="122"/>
      <c r="E2" s="122"/>
      <c r="F2" s="122"/>
      <c r="G2" s="122"/>
      <c r="H2" s="122"/>
      <c r="I2" s="122"/>
      <c r="J2" s="122"/>
      <c r="K2" s="122"/>
      <c r="L2" s="122"/>
      <c r="M2" s="122"/>
      <c r="N2" s="122"/>
      <c r="O2" s="122"/>
      <c r="P2" s="122"/>
      <c r="Q2" s="122"/>
    </row>
    <row r="3" spans="1:17" x14ac:dyDescent="0.2">
      <c r="A3" s="122"/>
      <c r="B3" s="122"/>
      <c r="C3" s="122"/>
      <c r="D3" s="122"/>
      <c r="E3" s="122"/>
      <c r="F3" s="122"/>
      <c r="G3" s="122"/>
      <c r="H3" s="122"/>
      <c r="I3" s="122"/>
      <c r="J3" s="122"/>
      <c r="K3" s="122"/>
      <c r="L3" s="122"/>
      <c r="M3" s="122"/>
      <c r="N3" s="122"/>
      <c r="O3" s="122"/>
      <c r="P3" s="122"/>
      <c r="Q3" s="122"/>
    </row>
    <row r="4" spans="1:17" x14ac:dyDescent="0.2">
      <c r="A4" s="122"/>
      <c r="B4" s="122"/>
      <c r="C4" s="122"/>
      <c r="D4" s="122"/>
      <c r="E4" s="122"/>
      <c r="F4" s="122"/>
      <c r="G4" s="122"/>
      <c r="H4" s="122"/>
      <c r="I4" s="122"/>
      <c r="J4" s="122"/>
      <c r="K4" s="122"/>
      <c r="L4" s="122"/>
      <c r="M4" s="122"/>
      <c r="N4" s="122"/>
      <c r="O4" s="122"/>
      <c r="P4" s="122"/>
      <c r="Q4" s="122"/>
    </row>
    <row r="5" spans="1:17" x14ac:dyDescent="0.2">
      <c r="A5" s="122"/>
      <c r="B5" s="122"/>
      <c r="C5" s="122"/>
      <c r="D5" s="122"/>
      <c r="E5" s="122"/>
      <c r="F5" s="122"/>
      <c r="G5" s="122"/>
      <c r="H5" s="122"/>
      <c r="I5" s="122"/>
      <c r="J5" s="122"/>
      <c r="K5" s="122"/>
      <c r="L5" s="122"/>
      <c r="M5" s="122"/>
      <c r="N5" s="122"/>
      <c r="O5" s="122"/>
      <c r="P5" s="122"/>
      <c r="Q5" s="122"/>
    </row>
    <row r="6" spans="1:17" x14ac:dyDescent="0.2">
      <c r="A6" s="122"/>
      <c r="B6" s="122"/>
      <c r="C6" s="122"/>
      <c r="D6" s="122"/>
      <c r="E6" s="122"/>
      <c r="F6" s="122"/>
      <c r="G6" s="122"/>
      <c r="H6" s="122"/>
      <c r="I6" s="122"/>
      <c r="J6" s="122"/>
      <c r="K6" s="122"/>
      <c r="L6" s="122"/>
      <c r="M6" s="122"/>
      <c r="N6" s="122"/>
      <c r="O6" s="122"/>
      <c r="P6" s="122"/>
      <c r="Q6" s="122"/>
    </row>
    <row r="7" spans="1:17" x14ac:dyDescent="0.2">
      <c r="A7" s="122"/>
      <c r="B7" s="122"/>
      <c r="C7" s="122"/>
      <c r="D7" s="122"/>
      <c r="E7" s="122"/>
      <c r="F7" s="122"/>
      <c r="G7" s="122"/>
      <c r="H7" s="122"/>
      <c r="I7" s="122"/>
      <c r="J7" s="122"/>
      <c r="K7" s="122"/>
      <c r="L7" s="122"/>
      <c r="M7" s="122"/>
      <c r="N7" s="122"/>
      <c r="O7" s="122"/>
      <c r="P7" s="122"/>
      <c r="Q7" s="122"/>
    </row>
    <row r="8" spans="1:17" x14ac:dyDescent="0.2">
      <c r="A8" s="122"/>
      <c r="B8" s="122"/>
      <c r="C8" s="122"/>
      <c r="D8" s="122"/>
      <c r="E8" s="122"/>
      <c r="F8" s="122"/>
      <c r="G8" s="122"/>
      <c r="H8" s="122"/>
      <c r="I8" s="122"/>
      <c r="J8" s="122"/>
      <c r="K8" s="122"/>
      <c r="L8" s="122"/>
      <c r="M8" s="122"/>
      <c r="N8" s="122"/>
      <c r="O8" s="122"/>
      <c r="P8" s="122"/>
      <c r="Q8" s="122"/>
    </row>
    <row r="9" spans="1:17" x14ac:dyDescent="0.2">
      <c r="A9" s="122"/>
      <c r="B9" s="122"/>
      <c r="C9" s="122"/>
      <c r="D9" s="122"/>
      <c r="E9" s="122"/>
      <c r="F9" s="122"/>
      <c r="G9" s="122"/>
      <c r="H9" s="122"/>
      <c r="I9" s="122"/>
      <c r="J9" s="122"/>
      <c r="K9" s="122"/>
      <c r="L9" s="122"/>
      <c r="M9" s="122"/>
      <c r="N9" s="122"/>
      <c r="O9" s="122"/>
      <c r="P9" s="122"/>
      <c r="Q9" s="122"/>
    </row>
    <row r="10" spans="1:17" x14ac:dyDescent="0.2">
      <c r="A10" s="122"/>
      <c r="B10" s="122"/>
      <c r="C10" s="122"/>
      <c r="D10" s="122"/>
      <c r="E10" s="122"/>
      <c r="F10" s="122"/>
      <c r="G10" s="122"/>
      <c r="H10" s="122"/>
      <c r="I10" s="122"/>
      <c r="J10" s="122"/>
      <c r="K10" s="122"/>
      <c r="L10" s="122"/>
      <c r="M10" s="122"/>
      <c r="N10" s="122"/>
      <c r="O10" s="122"/>
      <c r="P10" s="122"/>
      <c r="Q10" s="122"/>
    </row>
    <row r="11" spans="1:17" x14ac:dyDescent="0.2">
      <c r="A11" s="122"/>
      <c r="B11" s="122"/>
      <c r="C11" s="122"/>
      <c r="D11" s="122"/>
      <c r="E11" s="122"/>
      <c r="F11" s="122"/>
      <c r="G11" s="122"/>
      <c r="H11" s="122"/>
      <c r="I11" s="122"/>
      <c r="J11" s="122"/>
      <c r="K11" s="122"/>
      <c r="L11" s="122"/>
      <c r="M11" s="122"/>
      <c r="N11" s="122"/>
      <c r="O11" s="122"/>
      <c r="P11" s="122"/>
      <c r="Q11" s="122"/>
    </row>
    <row r="12" spans="1:17" x14ac:dyDescent="0.2">
      <c r="A12" s="122"/>
      <c r="B12" s="122"/>
      <c r="C12" s="122"/>
      <c r="D12" s="122"/>
      <c r="E12" s="122"/>
      <c r="F12" s="122"/>
      <c r="G12" s="122"/>
      <c r="H12" s="122"/>
      <c r="I12" s="122"/>
      <c r="J12" s="122"/>
      <c r="K12" s="122"/>
      <c r="L12" s="122"/>
      <c r="M12" s="122"/>
      <c r="N12" s="122"/>
      <c r="O12" s="122"/>
      <c r="P12" s="122"/>
      <c r="Q12" s="122"/>
    </row>
    <row r="13" spans="1:17" x14ac:dyDescent="0.2">
      <c r="A13" s="122"/>
      <c r="B13" s="122"/>
      <c r="C13" s="122"/>
      <c r="D13" s="122"/>
      <c r="E13" s="122"/>
      <c r="F13" s="122"/>
      <c r="G13" s="122"/>
      <c r="H13" s="122"/>
      <c r="I13" s="122"/>
      <c r="J13" s="122"/>
      <c r="K13" s="122"/>
      <c r="L13" s="122"/>
      <c r="M13" s="122"/>
      <c r="N13" s="122"/>
      <c r="O13" s="122"/>
      <c r="P13" s="122"/>
      <c r="Q13" s="122"/>
    </row>
    <row r="14" spans="1:17" x14ac:dyDescent="0.2">
      <c r="A14" s="122"/>
      <c r="B14" s="122"/>
      <c r="C14" s="122"/>
      <c r="D14" s="122"/>
      <c r="E14" s="122"/>
      <c r="F14" s="122"/>
      <c r="G14" s="122"/>
      <c r="H14" s="122"/>
      <c r="I14" s="122"/>
      <c r="J14" s="122"/>
      <c r="K14" s="122"/>
      <c r="L14" s="122"/>
      <c r="M14" s="122"/>
      <c r="N14" s="122"/>
      <c r="O14" s="122"/>
      <c r="P14" s="122"/>
      <c r="Q14" s="122"/>
    </row>
    <row r="15" spans="1:17" x14ac:dyDescent="0.2">
      <c r="A15" s="122"/>
      <c r="B15" s="122"/>
      <c r="C15" s="122"/>
      <c r="D15" s="122"/>
      <c r="E15" s="122"/>
      <c r="F15" s="122"/>
      <c r="G15" s="122"/>
      <c r="H15" s="122"/>
      <c r="I15" s="122"/>
      <c r="J15" s="122"/>
      <c r="K15" s="122"/>
      <c r="L15" s="122"/>
      <c r="M15" s="122"/>
      <c r="N15" s="122"/>
      <c r="O15" s="122"/>
      <c r="P15" s="122"/>
      <c r="Q15" s="122"/>
    </row>
    <row r="16" spans="1:17" x14ac:dyDescent="0.2">
      <c r="A16" s="122"/>
      <c r="B16" s="122"/>
      <c r="C16" s="122"/>
      <c r="D16" s="122"/>
      <c r="E16" s="122"/>
      <c r="F16" s="122"/>
      <c r="G16" s="122"/>
      <c r="H16" s="122"/>
      <c r="I16" s="122"/>
      <c r="J16" s="122"/>
      <c r="K16" s="122"/>
      <c r="L16" s="122"/>
      <c r="M16" s="122"/>
      <c r="N16" s="122"/>
      <c r="O16" s="122"/>
      <c r="P16" s="122"/>
      <c r="Q16" s="122"/>
    </row>
    <row r="17" spans="1:17" x14ac:dyDescent="0.2">
      <c r="A17" s="122"/>
      <c r="B17" s="122"/>
      <c r="C17" s="122"/>
      <c r="D17" s="122"/>
      <c r="E17" s="122"/>
      <c r="F17" s="122"/>
      <c r="G17" s="122"/>
      <c r="H17" s="122"/>
      <c r="I17" s="122"/>
      <c r="J17" s="122"/>
      <c r="K17" s="122"/>
      <c r="L17" s="122"/>
      <c r="M17" s="122"/>
      <c r="N17" s="122"/>
      <c r="O17" s="122"/>
      <c r="P17" s="122"/>
      <c r="Q17" s="122"/>
    </row>
    <row r="18" spans="1:17" x14ac:dyDescent="0.2">
      <c r="A18" s="122"/>
      <c r="B18" s="122"/>
      <c r="C18" s="122"/>
      <c r="D18" s="122"/>
      <c r="E18" s="122"/>
      <c r="F18" s="122"/>
      <c r="G18" s="122"/>
      <c r="H18" s="122"/>
      <c r="I18" s="122"/>
      <c r="J18" s="122"/>
      <c r="K18" s="122"/>
      <c r="L18" s="122"/>
      <c r="M18" s="122"/>
      <c r="N18" s="122"/>
      <c r="O18" s="122"/>
      <c r="P18" s="122"/>
      <c r="Q18" s="122"/>
    </row>
    <row r="19" spans="1:17" x14ac:dyDescent="0.2">
      <c r="A19" s="122"/>
      <c r="B19" s="122"/>
      <c r="C19" s="122"/>
      <c r="D19" s="122"/>
      <c r="E19" s="122"/>
      <c r="F19" s="122"/>
      <c r="G19" s="122"/>
      <c r="H19" s="122"/>
      <c r="I19" s="122"/>
      <c r="J19" s="122"/>
      <c r="K19" s="122"/>
      <c r="L19" s="122"/>
      <c r="M19" s="122"/>
      <c r="N19" s="122"/>
      <c r="O19" s="122"/>
      <c r="P19" s="122"/>
      <c r="Q19" s="122"/>
    </row>
    <row r="20" spans="1:17" x14ac:dyDescent="0.2">
      <c r="A20" s="122"/>
      <c r="B20" s="122"/>
      <c r="C20" s="122"/>
      <c r="D20" s="122"/>
      <c r="E20" s="122"/>
      <c r="F20" s="122"/>
      <c r="G20" s="122"/>
      <c r="H20" s="122"/>
      <c r="I20" s="122"/>
      <c r="J20" s="122"/>
      <c r="K20" s="122"/>
      <c r="L20" s="122"/>
      <c r="M20" s="122"/>
      <c r="N20" s="122"/>
      <c r="O20" s="122"/>
      <c r="P20" s="122"/>
      <c r="Q20" s="122"/>
    </row>
    <row r="21" spans="1:17" x14ac:dyDescent="0.2">
      <c r="A21" s="122"/>
      <c r="B21" s="122"/>
      <c r="C21" s="122"/>
      <c r="D21" s="122"/>
      <c r="E21" s="122"/>
      <c r="F21" s="122"/>
      <c r="G21" s="122"/>
      <c r="H21" s="122"/>
      <c r="I21" s="122"/>
      <c r="J21" s="122"/>
      <c r="K21" s="122"/>
      <c r="L21" s="122"/>
      <c r="M21" s="122"/>
      <c r="N21" s="122"/>
      <c r="O21" s="122"/>
      <c r="P21" s="122"/>
      <c r="Q21" s="122"/>
    </row>
    <row r="22" spans="1:17" x14ac:dyDescent="0.2">
      <c r="A22" s="122"/>
      <c r="B22" s="122"/>
      <c r="C22" s="122"/>
      <c r="D22" s="122"/>
      <c r="E22" s="122"/>
      <c r="F22" s="122"/>
      <c r="G22" s="122"/>
      <c r="H22" s="122"/>
      <c r="I22" s="122"/>
      <c r="J22" s="122"/>
      <c r="K22" s="122"/>
      <c r="L22" s="122"/>
      <c r="M22" s="122"/>
      <c r="N22" s="122"/>
      <c r="O22" s="122"/>
      <c r="P22" s="122"/>
      <c r="Q22" s="122"/>
    </row>
    <row r="23" spans="1:17" x14ac:dyDescent="0.2">
      <c r="A23" s="122"/>
      <c r="B23" s="122"/>
      <c r="C23" s="122"/>
      <c r="D23" s="122"/>
      <c r="E23" s="122"/>
      <c r="F23" s="122"/>
      <c r="G23" s="122"/>
      <c r="H23" s="122"/>
      <c r="I23" s="122"/>
      <c r="J23" s="122"/>
      <c r="K23" s="122"/>
      <c r="L23" s="122"/>
      <c r="M23" s="122"/>
      <c r="N23" s="122"/>
      <c r="O23" s="122"/>
      <c r="P23" s="122"/>
      <c r="Q23" s="122"/>
    </row>
    <row r="24" spans="1:17" x14ac:dyDescent="0.2">
      <c r="A24" s="122"/>
      <c r="B24" s="122"/>
      <c r="C24" s="122"/>
      <c r="D24" s="122"/>
      <c r="E24" s="122"/>
      <c r="F24" s="122"/>
      <c r="G24" s="122"/>
      <c r="H24" s="122"/>
      <c r="I24" s="122"/>
      <c r="J24" s="122"/>
      <c r="K24" s="122"/>
      <c r="L24" s="122"/>
      <c r="M24" s="122"/>
      <c r="N24" s="122"/>
      <c r="O24" s="122"/>
      <c r="P24" s="122"/>
      <c r="Q24" s="122"/>
    </row>
    <row r="25" spans="1:17" x14ac:dyDescent="0.2">
      <c r="A25" s="122"/>
      <c r="B25" s="122"/>
      <c r="C25" s="122"/>
      <c r="D25" s="122"/>
      <c r="E25" s="122"/>
      <c r="F25" s="122"/>
      <c r="G25" s="122"/>
      <c r="H25" s="122"/>
      <c r="I25" s="122"/>
      <c r="J25" s="122"/>
      <c r="K25" s="122"/>
      <c r="L25" s="122"/>
      <c r="M25" s="122"/>
      <c r="N25" s="122"/>
      <c r="O25" s="122"/>
      <c r="P25" s="122"/>
      <c r="Q25" s="122"/>
    </row>
    <row r="26" spans="1:17" x14ac:dyDescent="0.2">
      <c r="A26" s="122"/>
      <c r="B26" s="122"/>
      <c r="C26" s="122"/>
      <c r="D26" s="122"/>
      <c r="E26" s="122"/>
      <c r="F26" s="122"/>
      <c r="G26" s="122"/>
      <c r="H26" s="122"/>
      <c r="I26" s="122"/>
      <c r="J26" s="122"/>
      <c r="K26" s="122"/>
      <c r="L26" s="122"/>
      <c r="M26" s="122"/>
      <c r="N26" s="122"/>
      <c r="O26" s="122"/>
      <c r="P26" s="122"/>
      <c r="Q26" s="122"/>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
  <dimension ref="A1:BA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90" customWidth="1"/>
    <col min="2" max="2" width="9.42578125" style="23" bestFit="1" customWidth="1"/>
    <col min="3" max="3" width="9.42578125" style="24" bestFit="1" customWidth="1"/>
    <col min="4" max="21" width="9.42578125" style="2" bestFit="1" customWidth="1"/>
    <col min="22" max="29" width="9.5703125" style="2" bestFit="1" customWidth="1"/>
    <col min="30" max="30" width="9.140625" style="2" customWidth="1"/>
    <col min="31" max="35" width="9.5703125" style="2" bestFit="1" customWidth="1"/>
    <col min="36" max="42" width="10.5703125" style="2" bestFit="1" customWidth="1"/>
    <col min="43" max="50" width="9.140625" style="2"/>
    <col min="51" max="16384" width="9.140625" style="23"/>
  </cols>
  <sheetData>
    <row r="1" spans="1:50" s="90" customFormat="1" ht="40.5" customHeight="1" x14ac:dyDescent="0.3">
      <c r="A1" s="172" t="s">
        <v>565</v>
      </c>
      <c r="B1" s="170" t="s">
        <v>54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row>
    <row r="2" spans="1:50" s="90" customFormat="1" ht="12.75" customHeight="1" x14ac:dyDescent="0.2">
      <c r="A2" s="106" t="s">
        <v>78</v>
      </c>
      <c r="B2" s="119" t="s">
        <v>55</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row>
    <row r="3" spans="1:50" s="90"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row>
    <row r="4" spans="1:50" s="90" customFormat="1" ht="12.75" customHeight="1" x14ac:dyDescent="0.2">
      <c r="A4" s="108" t="s">
        <v>307</v>
      </c>
      <c r="B4" s="107" t="s">
        <v>30</v>
      </c>
      <c r="C4" s="107" t="s">
        <v>31</v>
      </c>
      <c r="D4" s="107" t="s">
        <v>32</v>
      </c>
      <c r="E4" s="107" t="s">
        <v>33</v>
      </c>
      <c r="F4" s="107" t="s">
        <v>34</v>
      </c>
      <c r="G4" s="107" t="s">
        <v>35</v>
      </c>
      <c r="H4" s="107" t="s">
        <v>36</v>
      </c>
      <c r="I4" s="107" t="s">
        <v>37</v>
      </c>
      <c r="J4" s="107" t="s">
        <v>38</v>
      </c>
      <c r="K4" s="107" t="s">
        <v>39</v>
      </c>
      <c r="L4" s="107" t="s">
        <v>40</v>
      </c>
      <c r="M4" s="107" t="s">
        <v>41</v>
      </c>
      <c r="N4" s="107" t="s">
        <v>42</v>
      </c>
      <c r="O4" s="107" t="s">
        <v>43</v>
      </c>
      <c r="P4" s="107" t="s">
        <v>44</v>
      </c>
      <c r="Q4" s="107" t="s">
        <v>45</v>
      </c>
      <c r="R4" s="89" t="s">
        <v>46</v>
      </c>
      <c r="S4" s="89" t="s">
        <v>47</v>
      </c>
      <c r="T4" s="89" t="s">
        <v>14</v>
      </c>
      <c r="U4" s="89" t="s">
        <v>15</v>
      </c>
      <c r="V4" s="89" t="s">
        <v>13</v>
      </c>
      <c r="W4" s="89" t="s">
        <v>11</v>
      </c>
      <c r="X4" s="89" t="s">
        <v>12</v>
      </c>
      <c r="Y4" s="89" t="s">
        <v>16</v>
      </c>
      <c r="Z4" s="89" t="s">
        <v>17</v>
      </c>
      <c r="AA4" s="89" t="s">
        <v>0</v>
      </c>
      <c r="AB4" s="89" t="s">
        <v>1</v>
      </c>
      <c r="AC4" s="89" t="s">
        <v>2</v>
      </c>
      <c r="AD4" s="89" t="s">
        <v>3</v>
      </c>
      <c r="AE4" s="89" t="s">
        <v>4</v>
      </c>
      <c r="AF4" s="95" t="s">
        <v>5</v>
      </c>
      <c r="AG4" s="95" t="s">
        <v>6</v>
      </c>
      <c r="AH4" s="95" t="s">
        <v>7</v>
      </c>
      <c r="AI4" s="95" t="s">
        <v>8</v>
      </c>
      <c r="AJ4" s="95" t="s">
        <v>9</v>
      </c>
      <c r="AK4" s="95" t="s">
        <v>10</v>
      </c>
      <c r="AL4" s="95" t="s">
        <v>48</v>
      </c>
      <c r="AM4" s="89" t="s">
        <v>61</v>
      </c>
      <c r="AN4" s="89" t="s">
        <v>62</v>
      </c>
      <c r="AO4" s="89" t="s">
        <v>71</v>
      </c>
      <c r="AP4" s="89" t="s">
        <v>144</v>
      </c>
      <c r="AQ4" s="89" t="s">
        <v>443</v>
      </c>
      <c r="AR4" s="89" t="s">
        <v>531</v>
      </c>
      <c r="AS4" s="89" t="s">
        <v>563</v>
      </c>
      <c r="AT4" s="89" t="s">
        <v>579</v>
      </c>
      <c r="AU4" s="89" t="s">
        <v>585</v>
      </c>
      <c r="AV4" s="89" t="s">
        <v>606</v>
      </c>
      <c r="AW4" s="89"/>
      <c r="AX4" s="89"/>
    </row>
    <row r="5" spans="1:50" x14ac:dyDescent="0.2">
      <c r="A5" s="126" t="s">
        <v>320</v>
      </c>
      <c r="B5" s="116">
        <v>255</v>
      </c>
      <c r="C5" s="116">
        <v>280</v>
      </c>
      <c r="D5" s="116">
        <v>307</v>
      </c>
      <c r="E5" s="116">
        <v>336</v>
      </c>
      <c r="F5" s="111"/>
      <c r="G5" s="111"/>
      <c r="H5" s="111"/>
      <c r="I5" s="111"/>
      <c r="J5" s="111"/>
      <c r="K5" s="111"/>
      <c r="L5" s="111"/>
      <c r="M5" s="111"/>
      <c r="N5" s="111"/>
      <c r="O5" s="111"/>
      <c r="P5" s="111"/>
      <c r="Q5" s="111"/>
      <c r="R5" s="3"/>
      <c r="S5" s="3"/>
      <c r="T5" s="3"/>
      <c r="U5" s="3"/>
      <c r="V5" s="3"/>
      <c r="W5" s="3"/>
      <c r="X5" s="3"/>
      <c r="Y5" s="3"/>
      <c r="Z5" s="3"/>
      <c r="AA5" s="3"/>
      <c r="AB5" s="3"/>
      <c r="AC5" s="3"/>
      <c r="AD5" s="3"/>
      <c r="AE5" s="3"/>
      <c r="AF5" s="3"/>
      <c r="AG5" s="12"/>
      <c r="AH5" s="12"/>
      <c r="AI5" s="15"/>
      <c r="AJ5" s="15"/>
      <c r="AK5" s="15"/>
      <c r="AL5" s="15"/>
      <c r="AM5" s="15"/>
      <c r="AN5" s="15"/>
      <c r="AO5" s="15"/>
      <c r="AP5" s="15"/>
    </row>
    <row r="6" spans="1:50" x14ac:dyDescent="0.2">
      <c r="A6" s="126" t="s">
        <v>459</v>
      </c>
      <c r="B6" s="111"/>
      <c r="C6" s="116">
        <v>275</v>
      </c>
      <c r="D6" s="116">
        <v>296</v>
      </c>
      <c r="E6" s="116">
        <v>322</v>
      </c>
      <c r="F6" s="116">
        <v>346</v>
      </c>
      <c r="G6" s="111"/>
      <c r="H6" s="111"/>
      <c r="I6" s="111"/>
      <c r="J6" s="111"/>
      <c r="K6" s="111"/>
      <c r="L6" s="111"/>
      <c r="M6" s="111"/>
      <c r="N6" s="111"/>
      <c r="O6" s="111"/>
      <c r="P6" s="111"/>
      <c r="Q6" s="111"/>
      <c r="R6" s="3"/>
      <c r="S6" s="3"/>
      <c r="T6" s="3"/>
      <c r="U6" s="3"/>
      <c r="V6" s="3"/>
      <c r="W6" s="3"/>
      <c r="X6" s="3"/>
      <c r="Y6" s="3"/>
      <c r="Z6" s="3"/>
      <c r="AA6" s="3"/>
      <c r="AB6" s="3"/>
      <c r="AC6" s="3"/>
      <c r="AD6" s="3"/>
      <c r="AE6" s="3"/>
      <c r="AF6" s="3"/>
      <c r="AG6" s="12"/>
      <c r="AH6" s="12"/>
      <c r="AI6" s="15"/>
      <c r="AJ6" s="15"/>
      <c r="AK6" s="15"/>
      <c r="AL6" s="15"/>
      <c r="AM6" s="15"/>
      <c r="AN6" s="15"/>
      <c r="AO6" s="15"/>
      <c r="AP6" s="15"/>
    </row>
    <row r="7" spans="1:50" x14ac:dyDescent="0.2">
      <c r="A7" s="126" t="s">
        <v>321</v>
      </c>
      <c r="B7" s="111"/>
      <c r="C7" s="116">
        <v>282</v>
      </c>
      <c r="D7" s="116">
        <v>305</v>
      </c>
      <c r="E7" s="116">
        <v>329</v>
      </c>
      <c r="F7" s="111"/>
      <c r="G7" s="111"/>
      <c r="H7" s="111"/>
      <c r="I7" s="111"/>
      <c r="J7" s="111"/>
      <c r="K7" s="111"/>
      <c r="L7" s="111"/>
      <c r="M7" s="111"/>
      <c r="N7" s="111"/>
      <c r="O7" s="111"/>
      <c r="P7" s="111"/>
      <c r="Q7" s="111"/>
      <c r="R7" s="3"/>
      <c r="S7" s="3"/>
      <c r="T7" s="3"/>
      <c r="U7" s="3"/>
      <c r="V7" s="3"/>
      <c r="W7" s="3"/>
      <c r="X7" s="3"/>
      <c r="Y7" s="3"/>
      <c r="Z7" s="3"/>
      <c r="AA7" s="3"/>
      <c r="AB7" s="3"/>
      <c r="AC7" s="3"/>
      <c r="AD7" s="3"/>
      <c r="AE7" s="3"/>
      <c r="AF7" s="3"/>
      <c r="AG7" s="12"/>
      <c r="AH7" s="12"/>
      <c r="AI7" s="15"/>
      <c r="AJ7" s="15"/>
      <c r="AK7" s="15"/>
      <c r="AL7" s="15"/>
      <c r="AM7" s="15"/>
      <c r="AN7" s="15"/>
      <c r="AO7" s="15"/>
      <c r="AP7" s="15"/>
    </row>
    <row r="8" spans="1:50" x14ac:dyDescent="0.2">
      <c r="A8" s="126" t="s">
        <v>460</v>
      </c>
      <c r="B8" s="111"/>
      <c r="C8" s="116">
        <v>281</v>
      </c>
      <c r="D8" s="116">
        <v>304</v>
      </c>
      <c r="E8" s="116">
        <v>328</v>
      </c>
      <c r="F8" s="116">
        <v>350</v>
      </c>
      <c r="G8" s="116">
        <v>371</v>
      </c>
      <c r="H8" s="116">
        <v>392</v>
      </c>
      <c r="I8" s="116">
        <v>412</v>
      </c>
      <c r="J8" s="111"/>
      <c r="K8" s="111"/>
      <c r="L8" s="111"/>
      <c r="M8" s="111"/>
      <c r="N8" s="111"/>
      <c r="O8" s="111"/>
      <c r="P8" s="111"/>
      <c r="Q8" s="111"/>
      <c r="R8" s="3"/>
      <c r="S8" s="3"/>
      <c r="T8" s="3"/>
      <c r="U8" s="3"/>
      <c r="V8" s="3"/>
      <c r="W8" s="3"/>
      <c r="X8" s="3"/>
      <c r="Y8" s="3"/>
      <c r="Z8" s="3"/>
      <c r="AA8" s="3"/>
      <c r="AB8" s="3"/>
      <c r="AC8" s="3"/>
      <c r="AD8" s="3"/>
      <c r="AE8" s="3"/>
      <c r="AF8" s="3"/>
      <c r="AG8" s="12"/>
      <c r="AH8" s="12"/>
      <c r="AI8" s="15"/>
      <c r="AJ8" s="15"/>
      <c r="AK8" s="15"/>
      <c r="AL8" s="15"/>
      <c r="AM8" s="15"/>
      <c r="AN8" s="15"/>
      <c r="AO8" s="15"/>
      <c r="AP8" s="15"/>
    </row>
    <row r="9" spans="1:50" x14ac:dyDescent="0.2">
      <c r="A9" s="126" t="s">
        <v>461</v>
      </c>
      <c r="B9" s="111"/>
      <c r="C9" s="111"/>
      <c r="D9" s="116">
        <v>306</v>
      </c>
      <c r="E9" s="116">
        <v>327</v>
      </c>
      <c r="F9" s="116">
        <v>353</v>
      </c>
      <c r="G9" s="111"/>
      <c r="H9" s="111"/>
      <c r="I9" s="111"/>
      <c r="J9" s="111"/>
      <c r="K9" s="111"/>
      <c r="L9" s="111"/>
      <c r="M9" s="111"/>
      <c r="N9" s="111"/>
      <c r="O9" s="111"/>
      <c r="P9" s="111"/>
      <c r="Q9" s="111"/>
      <c r="R9" s="3"/>
      <c r="S9" s="3"/>
      <c r="T9" s="3"/>
      <c r="U9" s="3"/>
      <c r="V9" s="3"/>
      <c r="W9" s="3"/>
      <c r="X9" s="3"/>
      <c r="Y9" s="3"/>
      <c r="Z9" s="3"/>
      <c r="AA9" s="3"/>
      <c r="AB9" s="3"/>
      <c r="AC9" s="3"/>
      <c r="AD9" s="3"/>
      <c r="AE9" s="3"/>
      <c r="AF9" s="3"/>
      <c r="AG9" s="12"/>
      <c r="AH9" s="12"/>
      <c r="AI9" s="15"/>
      <c r="AJ9" s="15"/>
      <c r="AK9" s="15"/>
      <c r="AL9" s="15"/>
      <c r="AM9" s="15"/>
      <c r="AN9" s="15"/>
      <c r="AO9" s="15"/>
      <c r="AP9" s="15"/>
    </row>
    <row r="10" spans="1:50" x14ac:dyDescent="0.2">
      <c r="A10" s="126" t="s">
        <v>462</v>
      </c>
      <c r="B10" s="111"/>
      <c r="C10" s="111"/>
      <c r="D10" s="116">
        <v>306</v>
      </c>
      <c r="E10" s="116">
        <v>327</v>
      </c>
      <c r="F10" s="116">
        <v>354</v>
      </c>
      <c r="G10" s="116">
        <v>377</v>
      </c>
      <c r="H10" s="116">
        <v>399</v>
      </c>
      <c r="I10" s="116">
        <v>419</v>
      </c>
      <c r="J10" s="111"/>
      <c r="K10" s="111"/>
      <c r="L10" s="111"/>
      <c r="M10" s="111"/>
      <c r="N10" s="111"/>
      <c r="O10" s="111"/>
      <c r="P10" s="111"/>
      <c r="Q10" s="111"/>
      <c r="R10" s="3"/>
      <c r="S10" s="3"/>
      <c r="T10" s="3"/>
      <c r="U10" s="3"/>
      <c r="V10" s="3"/>
      <c r="W10" s="3"/>
      <c r="X10" s="3"/>
      <c r="Y10" s="3"/>
      <c r="Z10" s="3"/>
      <c r="AA10" s="3"/>
      <c r="AB10" s="3"/>
      <c r="AC10" s="3"/>
      <c r="AD10" s="3"/>
      <c r="AE10" s="3"/>
      <c r="AF10" s="3"/>
      <c r="AG10" s="12"/>
      <c r="AH10" s="12"/>
      <c r="AI10" s="15"/>
      <c r="AJ10" s="15"/>
      <c r="AK10" s="15"/>
      <c r="AL10" s="15"/>
      <c r="AM10" s="15"/>
      <c r="AN10" s="15"/>
      <c r="AO10" s="15"/>
      <c r="AP10" s="15"/>
    </row>
    <row r="11" spans="1:50" x14ac:dyDescent="0.2">
      <c r="A11" s="126" t="s">
        <v>463</v>
      </c>
      <c r="B11" s="111"/>
      <c r="C11" s="111"/>
      <c r="D11" s="111"/>
      <c r="E11" s="116">
        <v>328</v>
      </c>
      <c r="F11" s="116">
        <v>357</v>
      </c>
      <c r="G11" s="111"/>
      <c r="H11" s="111"/>
      <c r="I11" s="111"/>
      <c r="J11" s="111"/>
      <c r="K11" s="111"/>
      <c r="L11" s="111"/>
      <c r="M11" s="111"/>
      <c r="N11" s="111"/>
      <c r="O11" s="111"/>
      <c r="P11" s="111"/>
      <c r="Q11" s="111"/>
      <c r="R11" s="3"/>
      <c r="S11" s="3"/>
      <c r="T11" s="3"/>
      <c r="U11" s="3"/>
      <c r="V11" s="3"/>
      <c r="W11" s="3"/>
      <c r="X11" s="3"/>
      <c r="Y11" s="3"/>
      <c r="Z11" s="3"/>
      <c r="AA11" s="3"/>
      <c r="AB11" s="3"/>
      <c r="AC11" s="3"/>
      <c r="AD11" s="3"/>
      <c r="AE11" s="3"/>
      <c r="AF11" s="3"/>
      <c r="AG11" s="12"/>
      <c r="AH11" s="12"/>
      <c r="AI11" s="15"/>
      <c r="AJ11" s="15"/>
      <c r="AK11" s="15"/>
      <c r="AL11" s="15"/>
      <c r="AM11" s="15"/>
      <c r="AN11" s="15"/>
      <c r="AO11" s="15"/>
      <c r="AP11" s="15"/>
    </row>
    <row r="12" spans="1:50" x14ac:dyDescent="0.2">
      <c r="A12" s="126" t="s">
        <v>464</v>
      </c>
      <c r="B12" s="111"/>
      <c r="C12" s="111"/>
      <c r="D12" s="111"/>
      <c r="E12" s="116">
        <v>327</v>
      </c>
      <c r="F12" s="116">
        <v>358</v>
      </c>
      <c r="G12" s="116">
        <v>382</v>
      </c>
      <c r="H12" s="116">
        <v>407</v>
      </c>
      <c r="I12" s="116">
        <v>431</v>
      </c>
      <c r="J12" s="116">
        <v>455</v>
      </c>
      <c r="K12" s="111"/>
      <c r="L12" s="111"/>
      <c r="M12" s="111"/>
      <c r="N12" s="111"/>
      <c r="O12" s="111"/>
      <c r="P12" s="111"/>
      <c r="Q12" s="111"/>
      <c r="R12" s="3"/>
      <c r="S12" s="3"/>
      <c r="T12" s="3"/>
      <c r="U12" s="3"/>
      <c r="V12" s="3"/>
      <c r="W12" s="3"/>
      <c r="X12" s="3"/>
      <c r="Y12" s="3"/>
      <c r="Z12" s="3"/>
      <c r="AA12" s="3"/>
      <c r="AB12" s="3"/>
      <c r="AC12" s="3"/>
      <c r="AD12" s="3"/>
      <c r="AE12" s="3"/>
      <c r="AF12" s="3"/>
      <c r="AG12" s="12"/>
      <c r="AH12" s="12"/>
      <c r="AI12" s="15"/>
      <c r="AJ12" s="15"/>
      <c r="AK12" s="15"/>
      <c r="AL12" s="15"/>
      <c r="AM12" s="15"/>
      <c r="AN12" s="15"/>
      <c r="AO12" s="15"/>
      <c r="AP12" s="15"/>
    </row>
    <row r="13" spans="1:50" x14ac:dyDescent="0.2">
      <c r="A13" s="126" t="s">
        <v>465</v>
      </c>
      <c r="B13" s="111"/>
      <c r="C13" s="111"/>
      <c r="D13" s="111"/>
      <c r="E13" s="111"/>
      <c r="F13" s="116">
        <v>360</v>
      </c>
      <c r="G13" s="116">
        <v>380</v>
      </c>
      <c r="H13" s="111"/>
      <c r="I13" s="111"/>
      <c r="J13" s="111"/>
      <c r="K13" s="111"/>
      <c r="L13" s="111"/>
      <c r="M13" s="111"/>
      <c r="N13" s="111"/>
      <c r="O13" s="111"/>
      <c r="P13" s="111"/>
      <c r="Q13" s="111"/>
      <c r="R13" s="3"/>
      <c r="S13" s="3"/>
      <c r="T13" s="3"/>
      <c r="U13" s="3"/>
      <c r="V13" s="3"/>
      <c r="W13" s="3"/>
      <c r="X13" s="3"/>
      <c r="Y13" s="3"/>
      <c r="Z13" s="3"/>
      <c r="AA13" s="3"/>
      <c r="AB13" s="3"/>
      <c r="AC13" s="3"/>
      <c r="AD13" s="3"/>
      <c r="AE13" s="3"/>
      <c r="AF13" s="3"/>
      <c r="AG13" s="12"/>
      <c r="AH13" s="12"/>
      <c r="AI13" s="15"/>
      <c r="AJ13" s="15"/>
      <c r="AK13" s="15"/>
      <c r="AL13" s="15"/>
      <c r="AM13" s="15"/>
      <c r="AN13" s="15"/>
      <c r="AO13" s="15"/>
      <c r="AP13" s="15"/>
    </row>
    <row r="14" spans="1:50" x14ac:dyDescent="0.2">
      <c r="A14" s="126" t="s">
        <v>466</v>
      </c>
      <c r="B14" s="111"/>
      <c r="C14" s="111"/>
      <c r="D14" s="111"/>
      <c r="E14" s="111"/>
      <c r="F14" s="116">
        <v>360</v>
      </c>
      <c r="G14" s="116">
        <v>382</v>
      </c>
      <c r="H14" s="116">
        <v>411</v>
      </c>
      <c r="I14" s="116">
        <v>437</v>
      </c>
      <c r="J14" s="116">
        <v>464</v>
      </c>
      <c r="K14" s="116">
        <v>489</v>
      </c>
      <c r="L14" s="111"/>
      <c r="M14" s="111"/>
      <c r="N14" s="111"/>
      <c r="O14" s="111"/>
      <c r="P14" s="111"/>
      <c r="Q14" s="111"/>
      <c r="R14" s="3"/>
      <c r="S14" s="3"/>
      <c r="T14" s="3"/>
      <c r="U14" s="3"/>
      <c r="V14" s="3"/>
      <c r="W14" s="3"/>
      <c r="X14" s="3"/>
      <c r="Y14" s="3"/>
      <c r="Z14" s="3"/>
      <c r="AA14" s="3"/>
      <c r="AB14" s="3"/>
      <c r="AC14" s="3"/>
      <c r="AD14" s="3"/>
      <c r="AE14" s="3"/>
      <c r="AF14" s="3"/>
      <c r="AG14" s="12"/>
      <c r="AH14" s="12"/>
      <c r="AI14" s="15"/>
      <c r="AJ14" s="15"/>
      <c r="AK14" s="15"/>
      <c r="AL14" s="15"/>
      <c r="AM14" s="15"/>
      <c r="AN14" s="15"/>
      <c r="AO14" s="15"/>
      <c r="AP14" s="15"/>
    </row>
    <row r="15" spans="1:50" x14ac:dyDescent="0.2">
      <c r="A15" s="126" t="s">
        <v>467</v>
      </c>
      <c r="B15" s="111"/>
      <c r="C15" s="111"/>
      <c r="D15" s="111"/>
      <c r="E15" s="111"/>
      <c r="F15" s="111"/>
      <c r="G15" s="111"/>
      <c r="H15" s="116">
        <v>418</v>
      </c>
      <c r="I15" s="116">
        <v>448</v>
      </c>
      <c r="J15" s="111"/>
      <c r="K15" s="111"/>
      <c r="L15" s="111"/>
      <c r="M15" s="111"/>
      <c r="N15" s="111"/>
      <c r="O15" s="111"/>
      <c r="P15" s="111"/>
      <c r="Q15" s="111"/>
      <c r="R15" s="3"/>
      <c r="S15" s="3"/>
      <c r="T15" s="3"/>
      <c r="U15" s="3"/>
      <c r="V15" s="3"/>
      <c r="W15" s="3"/>
      <c r="X15" s="3"/>
      <c r="Y15" s="3"/>
      <c r="Z15" s="3"/>
      <c r="AA15" s="3"/>
      <c r="AB15" s="3"/>
      <c r="AC15" s="3"/>
      <c r="AD15" s="3"/>
      <c r="AE15" s="3"/>
      <c r="AF15" s="3"/>
      <c r="AG15" s="12"/>
      <c r="AH15" s="12"/>
      <c r="AI15" s="15"/>
      <c r="AJ15" s="15"/>
      <c r="AK15" s="15"/>
      <c r="AL15" s="15"/>
      <c r="AM15" s="15"/>
      <c r="AN15" s="15"/>
      <c r="AO15" s="15"/>
      <c r="AP15" s="15"/>
    </row>
    <row r="16" spans="1:50" x14ac:dyDescent="0.2">
      <c r="A16" s="126" t="s">
        <v>468</v>
      </c>
      <c r="B16" s="111"/>
      <c r="C16" s="111"/>
      <c r="D16" s="111"/>
      <c r="E16" s="111"/>
      <c r="F16" s="111"/>
      <c r="G16" s="116">
        <v>386</v>
      </c>
      <c r="H16" s="116">
        <v>424</v>
      </c>
      <c r="I16" s="116">
        <v>456</v>
      </c>
      <c r="J16" s="116">
        <v>486</v>
      </c>
      <c r="K16" s="116">
        <v>516</v>
      </c>
      <c r="L16" s="116">
        <v>545</v>
      </c>
      <c r="M16" s="111"/>
      <c r="N16" s="111"/>
      <c r="O16" s="111"/>
      <c r="P16" s="111"/>
      <c r="Q16" s="111"/>
      <c r="R16" s="3"/>
      <c r="S16" s="3"/>
      <c r="T16" s="3"/>
      <c r="U16" s="3"/>
      <c r="V16" s="3"/>
      <c r="W16" s="3"/>
      <c r="X16" s="3"/>
      <c r="Y16" s="3"/>
      <c r="Z16" s="3"/>
      <c r="AA16" s="3"/>
      <c r="AB16" s="3"/>
      <c r="AC16" s="3"/>
      <c r="AD16" s="3"/>
      <c r="AE16" s="3"/>
      <c r="AF16" s="3"/>
      <c r="AG16" s="12"/>
      <c r="AH16" s="12"/>
      <c r="AI16" s="15"/>
      <c r="AJ16" s="15"/>
      <c r="AK16" s="15"/>
      <c r="AL16" s="15"/>
      <c r="AM16" s="15"/>
      <c r="AN16" s="15"/>
      <c r="AO16" s="15"/>
      <c r="AP16" s="15"/>
    </row>
    <row r="17" spans="1:44" x14ac:dyDescent="0.2">
      <c r="A17" s="126" t="s">
        <v>469</v>
      </c>
      <c r="B17" s="111"/>
      <c r="C17" s="111"/>
      <c r="D17" s="111"/>
      <c r="E17" s="111"/>
      <c r="F17" s="111"/>
      <c r="G17" s="111"/>
      <c r="H17" s="116">
        <v>424</v>
      </c>
      <c r="I17" s="116">
        <v>471</v>
      </c>
      <c r="J17" s="116">
        <v>508</v>
      </c>
      <c r="K17" s="111"/>
      <c r="L17" s="111"/>
      <c r="M17" s="111"/>
      <c r="N17" s="111"/>
      <c r="O17" s="111"/>
      <c r="P17" s="111"/>
      <c r="Q17" s="111"/>
      <c r="R17" s="3"/>
      <c r="S17" s="3"/>
      <c r="T17" s="3"/>
      <c r="U17" s="3"/>
      <c r="V17" s="3"/>
      <c r="W17" s="3"/>
      <c r="X17" s="3"/>
      <c r="Y17" s="3"/>
      <c r="Z17" s="3"/>
      <c r="AA17" s="3"/>
      <c r="AB17" s="3"/>
      <c r="AC17" s="3"/>
      <c r="AD17" s="3"/>
      <c r="AE17" s="3"/>
      <c r="AF17" s="3"/>
      <c r="AG17" s="12"/>
      <c r="AH17" s="12"/>
      <c r="AI17" s="15"/>
      <c r="AJ17" s="15"/>
      <c r="AK17" s="15"/>
      <c r="AL17" s="15"/>
      <c r="AM17" s="15"/>
      <c r="AN17" s="15"/>
      <c r="AO17" s="15"/>
      <c r="AP17" s="15"/>
    </row>
    <row r="18" spans="1:44" x14ac:dyDescent="0.2">
      <c r="A18" s="126" t="s">
        <v>470</v>
      </c>
      <c r="B18" s="111"/>
      <c r="C18" s="111"/>
      <c r="D18" s="111"/>
      <c r="E18" s="111"/>
      <c r="F18" s="111"/>
      <c r="G18" s="111"/>
      <c r="H18" s="116">
        <v>426</v>
      </c>
      <c r="I18" s="116">
        <v>472</v>
      </c>
      <c r="J18" s="116">
        <v>509</v>
      </c>
      <c r="K18" s="116">
        <v>539</v>
      </c>
      <c r="L18" s="116">
        <v>571</v>
      </c>
      <c r="M18" s="116">
        <v>603</v>
      </c>
      <c r="N18" s="111"/>
      <c r="O18" s="111"/>
      <c r="P18" s="111"/>
      <c r="Q18" s="111"/>
      <c r="R18" s="3"/>
      <c r="S18" s="3"/>
      <c r="T18" s="3"/>
      <c r="U18" s="3"/>
      <c r="V18" s="3"/>
      <c r="W18" s="3"/>
      <c r="X18" s="3"/>
      <c r="Y18" s="3"/>
      <c r="Z18" s="3"/>
      <c r="AA18" s="3"/>
      <c r="AB18" s="3"/>
      <c r="AC18" s="3"/>
      <c r="AD18" s="3"/>
      <c r="AE18" s="3"/>
      <c r="AF18" s="3"/>
      <c r="AG18" s="12"/>
      <c r="AH18" s="12"/>
      <c r="AI18" s="15"/>
      <c r="AJ18" s="15"/>
      <c r="AK18" s="15"/>
      <c r="AL18" s="15"/>
      <c r="AM18" s="15"/>
      <c r="AN18" s="15"/>
      <c r="AO18" s="15"/>
      <c r="AP18" s="15"/>
    </row>
    <row r="19" spans="1:44" x14ac:dyDescent="0.2">
      <c r="A19" s="126" t="s">
        <v>471</v>
      </c>
      <c r="B19" s="111"/>
      <c r="C19" s="111"/>
      <c r="D19" s="111"/>
      <c r="E19" s="111"/>
      <c r="F19" s="111"/>
      <c r="G19" s="111"/>
      <c r="H19" s="111"/>
      <c r="I19" s="116">
        <v>476</v>
      </c>
      <c r="J19" s="116">
        <v>517</v>
      </c>
      <c r="K19" s="116">
        <v>552</v>
      </c>
      <c r="L19" s="111"/>
      <c r="M19" s="111"/>
      <c r="N19" s="111"/>
      <c r="O19" s="111"/>
      <c r="P19" s="111"/>
      <c r="Q19" s="111"/>
      <c r="R19" s="3"/>
      <c r="S19" s="3"/>
      <c r="T19" s="3"/>
      <c r="U19" s="3"/>
      <c r="V19" s="3"/>
      <c r="W19" s="3"/>
      <c r="X19" s="3"/>
      <c r="Y19" s="3"/>
      <c r="Z19" s="3"/>
      <c r="AA19" s="3"/>
      <c r="AB19" s="3"/>
      <c r="AC19" s="3"/>
      <c r="AD19" s="3"/>
      <c r="AE19" s="3"/>
      <c r="AF19" s="3"/>
      <c r="AG19" s="12"/>
      <c r="AH19" s="12"/>
      <c r="AI19" s="15"/>
      <c r="AJ19" s="15"/>
      <c r="AK19" s="15"/>
      <c r="AL19" s="15"/>
      <c r="AM19" s="15"/>
      <c r="AN19" s="15"/>
      <c r="AO19" s="15"/>
      <c r="AP19" s="15"/>
    </row>
    <row r="20" spans="1:44" x14ac:dyDescent="0.2">
      <c r="A20" s="126" t="s">
        <v>317</v>
      </c>
      <c r="B20" s="111"/>
      <c r="C20" s="111"/>
      <c r="D20" s="111"/>
      <c r="E20" s="111"/>
      <c r="F20" s="111"/>
      <c r="G20" s="111"/>
      <c r="H20" s="111"/>
      <c r="I20" s="116">
        <v>478.1</v>
      </c>
      <c r="J20" s="116">
        <v>519</v>
      </c>
      <c r="K20" s="116">
        <v>548</v>
      </c>
      <c r="L20" s="116">
        <v>585</v>
      </c>
      <c r="M20" s="116">
        <v>622</v>
      </c>
      <c r="N20" s="116">
        <v>657</v>
      </c>
      <c r="O20" s="111"/>
      <c r="P20" s="111"/>
      <c r="Q20" s="111"/>
      <c r="R20" s="3"/>
      <c r="S20" s="3"/>
      <c r="T20" s="3"/>
      <c r="U20" s="3"/>
      <c r="V20" s="3"/>
      <c r="W20" s="3"/>
      <c r="X20" s="3"/>
      <c r="Y20" s="3"/>
      <c r="Z20" s="3"/>
      <c r="AA20" s="3"/>
      <c r="AB20" s="3"/>
      <c r="AC20" s="3"/>
      <c r="AD20" s="3"/>
      <c r="AE20" s="3"/>
      <c r="AF20" s="3"/>
      <c r="AG20" s="12"/>
      <c r="AH20" s="12"/>
      <c r="AI20" s="15"/>
      <c r="AJ20" s="15"/>
      <c r="AK20" s="15"/>
      <c r="AL20" s="15"/>
      <c r="AM20" s="15"/>
      <c r="AN20" s="15"/>
      <c r="AO20" s="15"/>
      <c r="AP20" s="15"/>
    </row>
    <row r="21" spans="1:44" x14ac:dyDescent="0.2">
      <c r="A21" s="126" t="s">
        <v>472</v>
      </c>
      <c r="B21" s="111"/>
      <c r="C21" s="111"/>
      <c r="D21" s="111"/>
      <c r="E21" s="111"/>
      <c r="F21" s="111"/>
      <c r="G21" s="111"/>
      <c r="H21" s="111"/>
      <c r="I21" s="111"/>
      <c r="J21" s="116">
        <v>514</v>
      </c>
      <c r="K21" s="116">
        <v>558</v>
      </c>
      <c r="L21" s="116">
        <v>604</v>
      </c>
      <c r="M21" s="111"/>
      <c r="N21" s="111"/>
      <c r="O21" s="111"/>
      <c r="P21" s="111"/>
      <c r="Q21" s="111"/>
      <c r="R21" s="3"/>
      <c r="S21" s="3"/>
      <c r="T21" s="3"/>
      <c r="U21" s="3"/>
      <c r="V21" s="3"/>
      <c r="W21" s="3"/>
      <c r="X21" s="3"/>
      <c r="Y21" s="3"/>
      <c r="Z21" s="3"/>
      <c r="AA21" s="3"/>
      <c r="AB21" s="3"/>
      <c r="AC21" s="3"/>
      <c r="AD21" s="3"/>
      <c r="AE21" s="3"/>
      <c r="AF21" s="3"/>
      <c r="AG21" s="12"/>
      <c r="AH21" s="12"/>
      <c r="AI21" s="15"/>
      <c r="AJ21" s="15"/>
      <c r="AK21" s="15"/>
      <c r="AL21" s="15"/>
      <c r="AM21" s="15"/>
      <c r="AN21" s="15"/>
      <c r="AO21" s="15"/>
      <c r="AP21" s="15"/>
    </row>
    <row r="22" spans="1:44" x14ac:dyDescent="0.2">
      <c r="A22" s="126" t="s">
        <v>473</v>
      </c>
      <c r="B22" s="111"/>
      <c r="C22" s="111"/>
      <c r="D22" s="111"/>
      <c r="E22" s="111"/>
      <c r="F22" s="111"/>
      <c r="G22" s="111"/>
      <c r="H22" s="111"/>
      <c r="I22" s="111"/>
      <c r="J22" s="116">
        <v>509.9</v>
      </c>
      <c r="K22" s="116">
        <v>547</v>
      </c>
      <c r="L22" s="116">
        <v>580</v>
      </c>
      <c r="M22" s="116">
        <v>624</v>
      </c>
      <c r="N22" s="116">
        <v>668</v>
      </c>
      <c r="O22" s="116">
        <v>710</v>
      </c>
      <c r="P22" s="111"/>
      <c r="Q22" s="111"/>
      <c r="R22" s="3"/>
      <c r="S22" s="3"/>
      <c r="T22" s="3"/>
      <c r="U22" s="3"/>
      <c r="V22" s="3"/>
      <c r="W22" s="3"/>
      <c r="X22" s="3"/>
      <c r="Y22" s="3"/>
      <c r="Z22" s="3"/>
      <c r="AA22" s="3"/>
      <c r="AB22" s="3"/>
      <c r="AC22" s="3"/>
      <c r="AD22" s="3"/>
      <c r="AE22" s="3"/>
      <c r="AF22" s="3"/>
      <c r="AG22" s="12"/>
      <c r="AH22" s="12"/>
      <c r="AI22" s="15"/>
      <c r="AJ22" s="15"/>
      <c r="AK22" s="15"/>
      <c r="AL22" s="15"/>
      <c r="AM22" s="15"/>
      <c r="AN22" s="15"/>
      <c r="AO22" s="15"/>
      <c r="AP22" s="15"/>
    </row>
    <row r="23" spans="1:44" x14ac:dyDescent="0.2">
      <c r="A23" s="126" t="s">
        <v>474</v>
      </c>
      <c r="B23" s="111"/>
      <c r="C23" s="111"/>
      <c r="D23" s="111"/>
      <c r="E23" s="111"/>
      <c r="F23" s="111"/>
      <c r="G23" s="111"/>
      <c r="H23" s="111"/>
      <c r="I23" s="111"/>
      <c r="J23" s="111"/>
      <c r="K23" s="116">
        <v>555</v>
      </c>
      <c r="L23" s="116">
        <v>588</v>
      </c>
      <c r="M23" s="116">
        <v>631</v>
      </c>
      <c r="N23" s="111"/>
      <c r="O23" s="111"/>
      <c r="P23" s="111"/>
      <c r="Q23" s="111"/>
      <c r="R23" s="3"/>
      <c r="S23" s="3"/>
      <c r="T23" s="3"/>
      <c r="U23" s="3"/>
      <c r="V23" s="3"/>
      <c r="W23" s="3"/>
      <c r="X23" s="3"/>
      <c r="Y23" s="3"/>
      <c r="Z23" s="3"/>
      <c r="AA23" s="3"/>
      <c r="AB23" s="3"/>
      <c r="AC23" s="3"/>
      <c r="AD23" s="3"/>
      <c r="AE23" s="3"/>
      <c r="AF23" s="3"/>
      <c r="AG23" s="12"/>
      <c r="AH23" s="12"/>
      <c r="AI23" s="15"/>
      <c r="AJ23" s="15"/>
      <c r="AK23" s="15"/>
      <c r="AL23" s="15"/>
      <c r="AM23" s="15"/>
      <c r="AN23" s="15"/>
      <c r="AO23" s="15"/>
      <c r="AP23" s="15"/>
    </row>
    <row r="24" spans="1:44" x14ac:dyDescent="0.2">
      <c r="A24" s="126" t="s">
        <v>475</v>
      </c>
      <c r="B24" s="111"/>
      <c r="C24" s="111"/>
      <c r="D24" s="111"/>
      <c r="E24" s="111"/>
      <c r="F24" s="111"/>
      <c r="G24" s="111"/>
      <c r="H24" s="111"/>
      <c r="I24" s="111"/>
      <c r="J24" s="111"/>
      <c r="K24" s="111"/>
      <c r="L24" s="116">
        <v>584</v>
      </c>
      <c r="M24" s="116">
        <v>621</v>
      </c>
      <c r="N24" s="116">
        <v>663</v>
      </c>
      <c r="O24" s="116">
        <v>709</v>
      </c>
      <c r="P24" s="116">
        <v>752</v>
      </c>
      <c r="Q24" s="116">
        <v>793</v>
      </c>
      <c r="R24" s="3"/>
      <c r="S24" s="3"/>
      <c r="T24" s="3"/>
      <c r="U24" s="3"/>
      <c r="V24" s="3"/>
      <c r="W24" s="3"/>
      <c r="X24" s="3"/>
      <c r="Y24" s="3"/>
      <c r="Z24" s="3"/>
      <c r="AA24" s="3"/>
      <c r="AB24" s="3"/>
      <c r="AC24" s="3"/>
      <c r="AD24" s="3"/>
      <c r="AE24" s="3"/>
      <c r="AF24" s="3"/>
      <c r="AG24" s="12"/>
      <c r="AH24" s="12"/>
      <c r="AI24" s="15"/>
      <c r="AJ24" s="15"/>
      <c r="AK24" s="15"/>
      <c r="AL24" s="15"/>
      <c r="AM24" s="15"/>
      <c r="AN24" s="15"/>
      <c r="AO24" s="15"/>
      <c r="AP24" s="15"/>
    </row>
    <row r="25" spans="1:44" x14ac:dyDescent="0.2">
      <c r="A25" s="126" t="s">
        <v>476</v>
      </c>
      <c r="B25" s="111"/>
      <c r="C25" s="111"/>
      <c r="D25" s="111"/>
      <c r="E25" s="111"/>
      <c r="F25" s="111"/>
      <c r="G25" s="111"/>
      <c r="H25" s="111"/>
      <c r="I25" s="111"/>
      <c r="J25" s="111"/>
      <c r="K25" s="111"/>
      <c r="L25" s="116">
        <v>581</v>
      </c>
      <c r="M25" s="116">
        <v>601</v>
      </c>
      <c r="N25" s="116">
        <v>629</v>
      </c>
      <c r="O25" s="116">
        <v>674</v>
      </c>
      <c r="P25" s="116">
        <v>717</v>
      </c>
      <c r="Q25" s="111"/>
      <c r="R25" s="3"/>
      <c r="S25" s="3"/>
      <c r="T25" s="3"/>
      <c r="U25" s="3"/>
      <c r="V25" s="3"/>
      <c r="W25" s="3"/>
      <c r="X25" s="3"/>
      <c r="Y25" s="3"/>
      <c r="Z25" s="3"/>
      <c r="AA25" s="3"/>
      <c r="AB25" s="3"/>
      <c r="AC25" s="3"/>
      <c r="AD25" s="3"/>
      <c r="AE25" s="3"/>
      <c r="AF25" s="3"/>
      <c r="AG25" s="12"/>
      <c r="AH25" s="12"/>
      <c r="AI25" s="15"/>
      <c r="AJ25" s="15"/>
      <c r="AK25" s="15"/>
      <c r="AL25" s="15"/>
      <c r="AM25" s="15"/>
      <c r="AN25" s="15"/>
      <c r="AO25" s="15"/>
      <c r="AP25" s="15"/>
    </row>
    <row r="26" spans="1:44" x14ac:dyDescent="0.2">
      <c r="A26" s="126" t="s">
        <v>477</v>
      </c>
      <c r="B26" s="111"/>
      <c r="C26" s="111"/>
      <c r="D26" s="111"/>
      <c r="E26" s="111"/>
      <c r="F26" s="111"/>
      <c r="G26" s="111"/>
      <c r="H26" s="111"/>
      <c r="I26" s="111"/>
      <c r="J26" s="111"/>
      <c r="K26" s="111"/>
      <c r="L26" s="111"/>
      <c r="M26" s="116">
        <v>599</v>
      </c>
      <c r="N26" s="116">
        <v>628</v>
      </c>
      <c r="O26" s="116">
        <v>671</v>
      </c>
      <c r="P26" s="116">
        <v>716</v>
      </c>
      <c r="Q26" s="116">
        <v>756</v>
      </c>
      <c r="R26" s="6">
        <v>792</v>
      </c>
      <c r="S26" s="3"/>
      <c r="T26" s="3"/>
      <c r="U26" s="3"/>
      <c r="V26" s="3"/>
      <c r="W26" s="3"/>
      <c r="X26" s="3"/>
      <c r="Y26" s="3"/>
      <c r="Z26" s="3"/>
      <c r="AA26" s="3"/>
      <c r="AB26" s="3"/>
      <c r="AC26" s="3"/>
      <c r="AD26" s="3"/>
      <c r="AE26" s="3"/>
      <c r="AF26" s="3"/>
      <c r="AG26" s="12"/>
      <c r="AH26" s="12"/>
      <c r="AI26" s="15"/>
      <c r="AJ26" s="15"/>
      <c r="AK26" s="15"/>
      <c r="AL26" s="15"/>
      <c r="AM26" s="15"/>
      <c r="AN26" s="15"/>
      <c r="AO26" s="15"/>
      <c r="AP26" s="15"/>
    </row>
    <row r="27" spans="1:44" x14ac:dyDescent="0.2">
      <c r="A27" s="126" t="s">
        <v>478</v>
      </c>
      <c r="B27" s="111"/>
      <c r="C27" s="111"/>
      <c r="D27" s="111"/>
      <c r="E27" s="111"/>
      <c r="F27" s="111"/>
      <c r="G27" s="111"/>
      <c r="H27" s="111"/>
      <c r="I27" s="111"/>
      <c r="J27" s="111"/>
      <c r="K27" s="111"/>
      <c r="L27" s="111"/>
      <c r="M27" s="116">
        <v>602</v>
      </c>
      <c r="N27" s="116">
        <v>636</v>
      </c>
      <c r="O27" s="116">
        <v>678</v>
      </c>
      <c r="P27" s="116">
        <v>723</v>
      </c>
      <c r="Q27" s="116">
        <v>766</v>
      </c>
      <c r="R27" s="116">
        <v>806</v>
      </c>
      <c r="S27" s="116">
        <v>846</v>
      </c>
      <c r="T27" s="111"/>
      <c r="U27" s="111"/>
      <c r="V27" s="111"/>
      <c r="W27" s="111"/>
      <c r="X27" s="111"/>
      <c r="Y27" s="111"/>
      <c r="Z27" s="111"/>
      <c r="AA27" s="111"/>
      <c r="AB27" s="111"/>
      <c r="AC27" s="111"/>
      <c r="AD27" s="111"/>
      <c r="AE27" s="111"/>
      <c r="AF27" s="111"/>
      <c r="AG27" s="155"/>
      <c r="AH27" s="155"/>
      <c r="AI27" s="156"/>
      <c r="AJ27" s="156"/>
      <c r="AK27" s="156"/>
      <c r="AL27" s="156"/>
      <c r="AM27" s="156"/>
      <c r="AN27" s="156"/>
      <c r="AO27" s="156"/>
      <c r="AP27" s="156"/>
      <c r="AQ27" s="182"/>
      <c r="AR27" s="182"/>
    </row>
    <row r="28" spans="1:44" x14ac:dyDescent="0.2">
      <c r="A28" s="126" t="s">
        <v>479</v>
      </c>
      <c r="B28" s="111"/>
      <c r="C28" s="111"/>
      <c r="D28" s="111"/>
      <c r="E28" s="111"/>
      <c r="F28" s="111"/>
      <c r="G28" s="111"/>
      <c r="H28" s="111"/>
      <c r="I28" s="111"/>
      <c r="J28" s="111"/>
      <c r="K28" s="111"/>
      <c r="L28" s="111"/>
      <c r="M28" s="111"/>
      <c r="N28" s="116">
        <v>638</v>
      </c>
      <c r="O28" s="116">
        <v>675</v>
      </c>
      <c r="P28" s="116">
        <v>719</v>
      </c>
      <c r="Q28" s="111"/>
      <c r="R28" s="111"/>
      <c r="S28" s="111"/>
      <c r="T28" s="111"/>
      <c r="U28" s="111"/>
      <c r="V28" s="111"/>
      <c r="W28" s="111"/>
      <c r="X28" s="111"/>
      <c r="Y28" s="111"/>
      <c r="Z28" s="111"/>
      <c r="AA28" s="111"/>
      <c r="AB28" s="111"/>
      <c r="AC28" s="111"/>
      <c r="AD28" s="111"/>
      <c r="AE28" s="111"/>
      <c r="AF28" s="111"/>
      <c r="AG28" s="155"/>
      <c r="AH28" s="155"/>
      <c r="AI28" s="156"/>
      <c r="AJ28" s="156"/>
      <c r="AK28" s="156"/>
      <c r="AL28" s="156"/>
      <c r="AM28" s="156"/>
      <c r="AN28" s="156"/>
      <c r="AO28" s="156"/>
      <c r="AP28" s="156"/>
      <c r="AQ28" s="182"/>
      <c r="AR28" s="182"/>
    </row>
    <row r="29" spans="1:44" x14ac:dyDescent="0.2">
      <c r="A29" s="126" t="s">
        <v>480</v>
      </c>
      <c r="B29" s="111"/>
      <c r="C29" s="111"/>
      <c r="D29" s="111"/>
      <c r="E29" s="111"/>
      <c r="F29" s="111"/>
      <c r="G29" s="111"/>
      <c r="H29" s="111"/>
      <c r="I29" s="111"/>
      <c r="J29" s="111"/>
      <c r="K29" s="111"/>
      <c r="L29" s="111"/>
      <c r="M29" s="111"/>
      <c r="N29" s="116">
        <v>639</v>
      </c>
      <c r="O29" s="116">
        <v>678</v>
      </c>
      <c r="P29" s="116">
        <v>719</v>
      </c>
      <c r="Q29" s="116">
        <v>757</v>
      </c>
      <c r="R29" s="116">
        <v>795</v>
      </c>
      <c r="S29" s="116">
        <v>833</v>
      </c>
      <c r="T29" s="116">
        <v>872</v>
      </c>
      <c r="U29" s="111"/>
      <c r="V29" s="111"/>
      <c r="W29" s="111"/>
      <c r="X29" s="111"/>
      <c r="Y29" s="111"/>
      <c r="Z29" s="111"/>
      <c r="AA29" s="111"/>
      <c r="AB29" s="111"/>
      <c r="AC29" s="111"/>
      <c r="AD29" s="111"/>
      <c r="AE29" s="111"/>
      <c r="AF29" s="111"/>
      <c r="AG29" s="155"/>
      <c r="AH29" s="155"/>
      <c r="AI29" s="156"/>
      <c r="AJ29" s="156"/>
      <c r="AK29" s="156"/>
      <c r="AL29" s="156"/>
      <c r="AM29" s="156"/>
      <c r="AN29" s="156"/>
      <c r="AO29" s="156"/>
      <c r="AP29" s="156"/>
      <c r="AQ29" s="182"/>
      <c r="AR29" s="182"/>
    </row>
    <row r="30" spans="1:44" x14ac:dyDescent="0.2">
      <c r="A30" s="126" t="s">
        <v>481</v>
      </c>
      <c r="B30" s="111"/>
      <c r="C30" s="111"/>
      <c r="D30" s="111"/>
      <c r="E30" s="111"/>
      <c r="F30" s="111"/>
      <c r="G30" s="111"/>
      <c r="H30" s="111"/>
      <c r="I30" s="111"/>
      <c r="J30" s="111"/>
      <c r="K30" s="111"/>
      <c r="L30" s="111"/>
      <c r="M30" s="111"/>
      <c r="N30" s="111"/>
      <c r="O30" s="116">
        <v>677</v>
      </c>
      <c r="P30" s="116">
        <v>715</v>
      </c>
      <c r="Q30" s="116">
        <v>758</v>
      </c>
      <c r="R30" s="111"/>
      <c r="S30" s="111"/>
      <c r="T30" s="111"/>
      <c r="U30" s="111"/>
      <c r="V30" s="111"/>
      <c r="W30" s="111"/>
      <c r="X30" s="111"/>
      <c r="Y30" s="111"/>
      <c r="Z30" s="111"/>
      <c r="AA30" s="111"/>
      <c r="AB30" s="111"/>
      <c r="AC30" s="111"/>
      <c r="AD30" s="111"/>
      <c r="AE30" s="111"/>
      <c r="AF30" s="111"/>
      <c r="AG30" s="155"/>
      <c r="AH30" s="155"/>
      <c r="AI30" s="156"/>
      <c r="AJ30" s="156"/>
      <c r="AK30" s="156"/>
      <c r="AL30" s="156"/>
      <c r="AM30" s="156"/>
      <c r="AN30" s="156"/>
      <c r="AO30" s="156"/>
      <c r="AP30" s="156"/>
      <c r="AQ30" s="182"/>
      <c r="AR30" s="182"/>
    </row>
    <row r="31" spans="1:44" x14ac:dyDescent="0.2">
      <c r="A31" s="126" t="s">
        <v>482</v>
      </c>
      <c r="B31" s="111"/>
      <c r="C31" s="111"/>
      <c r="D31" s="111"/>
      <c r="E31" s="111"/>
      <c r="F31" s="111"/>
      <c r="G31" s="111"/>
      <c r="H31" s="111"/>
      <c r="I31" s="111"/>
      <c r="J31" s="111"/>
      <c r="K31" s="111"/>
      <c r="L31" s="111"/>
      <c r="M31" s="111"/>
      <c r="N31" s="111"/>
      <c r="O31" s="116">
        <v>678</v>
      </c>
      <c r="P31" s="116">
        <v>712</v>
      </c>
      <c r="Q31" s="116">
        <v>754</v>
      </c>
      <c r="R31" s="116">
        <v>795</v>
      </c>
      <c r="S31" s="116">
        <v>836</v>
      </c>
      <c r="T31" s="116">
        <v>876</v>
      </c>
      <c r="U31" s="116">
        <v>918</v>
      </c>
      <c r="V31" s="111"/>
      <c r="W31" s="111"/>
      <c r="X31" s="111"/>
      <c r="Y31" s="111"/>
      <c r="Z31" s="111"/>
      <c r="AA31" s="111"/>
      <c r="AB31" s="111"/>
      <c r="AC31" s="111"/>
      <c r="AD31" s="111"/>
      <c r="AE31" s="111"/>
      <c r="AF31" s="111"/>
      <c r="AG31" s="155"/>
      <c r="AH31" s="155"/>
      <c r="AI31" s="156"/>
      <c r="AJ31" s="156"/>
      <c r="AK31" s="156"/>
      <c r="AL31" s="156"/>
      <c r="AM31" s="156"/>
      <c r="AN31" s="156"/>
      <c r="AO31" s="156"/>
      <c r="AP31" s="156"/>
      <c r="AQ31" s="182"/>
      <c r="AR31" s="182"/>
    </row>
    <row r="32" spans="1:44" x14ac:dyDescent="0.2">
      <c r="A32" s="126" t="s">
        <v>483</v>
      </c>
      <c r="B32" s="111"/>
      <c r="C32" s="111"/>
      <c r="D32" s="111"/>
      <c r="E32" s="111"/>
      <c r="F32" s="111"/>
      <c r="G32" s="111"/>
      <c r="H32" s="111"/>
      <c r="I32" s="111"/>
      <c r="J32" s="111"/>
      <c r="K32" s="111"/>
      <c r="L32" s="111"/>
      <c r="M32" s="111"/>
      <c r="N32" s="111"/>
      <c r="O32" s="111"/>
      <c r="P32" s="116">
        <v>708</v>
      </c>
      <c r="Q32" s="116">
        <v>745</v>
      </c>
      <c r="R32" s="116">
        <v>785</v>
      </c>
      <c r="S32" s="111"/>
      <c r="T32" s="111"/>
      <c r="U32" s="111"/>
      <c r="V32" s="111"/>
      <c r="W32" s="111"/>
      <c r="X32" s="111"/>
      <c r="Y32" s="111"/>
      <c r="Z32" s="111"/>
      <c r="AA32" s="111"/>
      <c r="AB32" s="111"/>
      <c r="AC32" s="111"/>
      <c r="AD32" s="111"/>
      <c r="AE32" s="111"/>
      <c r="AF32" s="111"/>
      <c r="AG32" s="155"/>
      <c r="AH32" s="155"/>
      <c r="AI32" s="156"/>
      <c r="AJ32" s="156"/>
      <c r="AK32" s="156"/>
      <c r="AL32" s="156"/>
      <c r="AM32" s="156"/>
      <c r="AN32" s="156"/>
      <c r="AO32" s="156"/>
      <c r="AP32" s="156"/>
      <c r="AQ32" s="182"/>
      <c r="AR32" s="182"/>
    </row>
    <row r="33" spans="1:44" x14ac:dyDescent="0.2">
      <c r="A33" s="126" t="s">
        <v>484</v>
      </c>
      <c r="B33" s="111"/>
      <c r="C33" s="111"/>
      <c r="D33" s="111"/>
      <c r="E33" s="111"/>
      <c r="F33" s="111"/>
      <c r="G33" s="111"/>
      <c r="H33" s="111"/>
      <c r="I33" s="111"/>
      <c r="J33" s="111"/>
      <c r="K33" s="111"/>
      <c r="L33" s="111"/>
      <c r="M33" s="111"/>
      <c r="N33" s="111"/>
      <c r="O33" s="111"/>
      <c r="P33" s="116">
        <v>708.5</v>
      </c>
      <c r="Q33" s="116">
        <v>745.7</v>
      </c>
      <c r="R33" s="116">
        <v>786.9</v>
      </c>
      <c r="S33" s="116">
        <v>826</v>
      </c>
      <c r="T33" s="116">
        <v>864</v>
      </c>
      <c r="U33" s="116">
        <v>903</v>
      </c>
      <c r="V33" s="116">
        <v>943</v>
      </c>
      <c r="W33" s="111"/>
      <c r="X33" s="111"/>
      <c r="Y33" s="111"/>
      <c r="Z33" s="111"/>
      <c r="AA33" s="111"/>
      <c r="AB33" s="111"/>
      <c r="AC33" s="111"/>
      <c r="AD33" s="111"/>
      <c r="AE33" s="111"/>
      <c r="AF33" s="111"/>
      <c r="AG33" s="155"/>
      <c r="AH33" s="155"/>
      <c r="AI33" s="156"/>
      <c r="AJ33" s="156"/>
      <c r="AK33" s="156"/>
      <c r="AL33" s="156"/>
      <c r="AM33" s="156"/>
      <c r="AN33" s="156"/>
      <c r="AO33" s="156"/>
      <c r="AP33" s="156"/>
      <c r="AQ33" s="182"/>
      <c r="AR33" s="182"/>
    </row>
    <row r="34" spans="1:44" x14ac:dyDescent="0.2">
      <c r="A34" s="126" t="s">
        <v>509</v>
      </c>
      <c r="B34" s="111"/>
      <c r="C34" s="111"/>
      <c r="D34" s="111"/>
      <c r="E34" s="111"/>
      <c r="F34" s="111"/>
      <c r="G34" s="111"/>
      <c r="H34" s="111"/>
      <c r="I34" s="111"/>
      <c r="J34" s="111"/>
      <c r="K34" s="111"/>
      <c r="L34" s="111"/>
      <c r="M34" s="111"/>
      <c r="N34" s="111"/>
      <c r="O34" s="111"/>
      <c r="P34" s="111"/>
      <c r="Q34" s="116">
        <v>752</v>
      </c>
      <c r="R34" s="116">
        <v>798</v>
      </c>
      <c r="S34" s="116">
        <v>838</v>
      </c>
      <c r="T34" s="116">
        <v>877</v>
      </c>
      <c r="U34" s="116">
        <v>919</v>
      </c>
      <c r="V34" s="116">
        <v>962</v>
      </c>
      <c r="W34" s="111"/>
      <c r="X34" s="111"/>
      <c r="Y34" s="111"/>
      <c r="Z34" s="111"/>
      <c r="AA34" s="111"/>
      <c r="AB34" s="111"/>
      <c r="AC34" s="111"/>
      <c r="AD34" s="111"/>
      <c r="AE34" s="111"/>
      <c r="AF34" s="111"/>
      <c r="AG34" s="155"/>
      <c r="AH34" s="155"/>
      <c r="AI34" s="156"/>
      <c r="AJ34" s="156"/>
      <c r="AK34" s="156"/>
      <c r="AL34" s="156"/>
      <c r="AM34" s="156"/>
      <c r="AN34" s="156"/>
      <c r="AO34" s="156"/>
      <c r="AP34" s="156"/>
      <c r="AQ34" s="182"/>
      <c r="AR34" s="182"/>
    </row>
    <row r="35" spans="1:44" x14ac:dyDescent="0.2">
      <c r="A35" s="126" t="s">
        <v>485</v>
      </c>
      <c r="B35" s="111"/>
      <c r="C35" s="111"/>
      <c r="D35" s="111"/>
      <c r="E35" s="111"/>
      <c r="F35" s="111"/>
      <c r="G35" s="111"/>
      <c r="H35" s="111"/>
      <c r="I35" s="111"/>
      <c r="J35" s="111"/>
      <c r="K35" s="111"/>
      <c r="L35" s="111"/>
      <c r="M35" s="111"/>
      <c r="N35" s="111"/>
      <c r="O35" s="111"/>
      <c r="P35" s="111"/>
      <c r="Q35" s="116">
        <v>752</v>
      </c>
      <c r="R35" s="116">
        <v>800</v>
      </c>
      <c r="S35" s="116">
        <v>837</v>
      </c>
      <c r="T35" s="116">
        <v>873</v>
      </c>
      <c r="U35" s="116">
        <v>915</v>
      </c>
      <c r="V35" s="116">
        <v>960</v>
      </c>
      <c r="W35" s="116">
        <v>1006</v>
      </c>
      <c r="X35" s="111"/>
      <c r="Y35" s="111"/>
      <c r="Z35" s="111"/>
      <c r="AA35" s="111"/>
      <c r="AB35" s="111"/>
      <c r="AC35" s="111"/>
      <c r="AD35" s="111"/>
      <c r="AE35" s="111"/>
      <c r="AF35" s="111"/>
      <c r="AG35" s="155"/>
      <c r="AH35" s="155"/>
      <c r="AI35" s="156"/>
      <c r="AJ35" s="156"/>
      <c r="AK35" s="156"/>
      <c r="AL35" s="156"/>
      <c r="AM35" s="156"/>
      <c r="AN35" s="156"/>
      <c r="AO35" s="156"/>
      <c r="AP35" s="156"/>
      <c r="AQ35" s="182"/>
      <c r="AR35" s="182"/>
    </row>
    <row r="36" spans="1:44" x14ac:dyDescent="0.2">
      <c r="A36" s="126" t="s">
        <v>318</v>
      </c>
      <c r="B36" s="111"/>
      <c r="C36" s="111"/>
      <c r="D36" s="111"/>
      <c r="E36" s="111"/>
      <c r="F36" s="111"/>
      <c r="G36" s="111"/>
      <c r="H36" s="111"/>
      <c r="I36" s="111"/>
      <c r="J36" s="111"/>
      <c r="K36" s="111"/>
      <c r="L36" s="111"/>
      <c r="M36" s="111"/>
      <c r="N36" s="111"/>
      <c r="O36" s="111"/>
      <c r="P36" s="111"/>
      <c r="Q36" s="111"/>
      <c r="R36" s="116">
        <v>797</v>
      </c>
      <c r="S36" s="116">
        <v>834</v>
      </c>
      <c r="T36" s="116">
        <v>872</v>
      </c>
      <c r="U36" s="116">
        <v>914</v>
      </c>
      <c r="V36" s="116">
        <v>958</v>
      </c>
      <c r="W36" s="116">
        <v>1004</v>
      </c>
      <c r="X36" s="116">
        <v>1052</v>
      </c>
      <c r="Y36" s="111"/>
      <c r="Z36" s="111"/>
      <c r="AA36" s="111"/>
      <c r="AB36" s="111"/>
      <c r="AC36" s="111"/>
      <c r="AD36" s="111"/>
      <c r="AE36" s="111"/>
      <c r="AF36" s="111"/>
      <c r="AG36" s="155"/>
      <c r="AH36" s="155"/>
      <c r="AI36" s="156"/>
      <c r="AJ36" s="156"/>
      <c r="AK36" s="156"/>
      <c r="AL36" s="156"/>
      <c r="AM36" s="156"/>
      <c r="AN36" s="156"/>
      <c r="AO36" s="156"/>
      <c r="AP36" s="156"/>
      <c r="AQ36" s="182"/>
      <c r="AR36" s="182"/>
    </row>
    <row r="37" spans="1:44" x14ac:dyDescent="0.2">
      <c r="A37" s="126" t="s">
        <v>486</v>
      </c>
      <c r="B37" s="111"/>
      <c r="C37" s="111"/>
      <c r="D37" s="111"/>
      <c r="E37" s="111"/>
      <c r="F37" s="111"/>
      <c r="G37" s="111"/>
      <c r="H37" s="111"/>
      <c r="I37" s="111"/>
      <c r="J37" s="111"/>
      <c r="K37" s="111"/>
      <c r="L37" s="111"/>
      <c r="M37" s="111"/>
      <c r="N37" s="111"/>
      <c r="O37" s="111"/>
      <c r="P37" s="111"/>
      <c r="Q37" s="111"/>
      <c r="R37" s="111"/>
      <c r="S37" s="116">
        <v>855</v>
      </c>
      <c r="T37" s="116">
        <v>884</v>
      </c>
      <c r="U37" s="116">
        <v>930</v>
      </c>
      <c r="V37" s="116">
        <v>979</v>
      </c>
      <c r="W37" s="116">
        <v>1028</v>
      </c>
      <c r="X37" s="116">
        <v>1078</v>
      </c>
      <c r="Y37" s="111"/>
      <c r="Z37" s="111"/>
      <c r="AA37" s="111"/>
      <c r="AB37" s="111"/>
      <c r="AC37" s="111"/>
      <c r="AD37" s="111"/>
      <c r="AE37" s="111"/>
      <c r="AF37" s="111"/>
      <c r="AG37" s="155"/>
      <c r="AH37" s="155"/>
      <c r="AI37" s="156"/>
      <c r="AJ37" s="156"/>
      <c r="AK37" s="156"/>
      <c r="AL37" s="156"/>
      <c r="AM37" s="156"/>
      <c r="AN37" s="156"/>
      <c r="AO37" s="156"/>
      <c r="AP37" s="156"/>
      <c r="AQ37" s="182"/>
      <c r="AR37" s="182"/>
    </row>
    <row r="38" spans="1:44" x14ac:dyDescent="0.2">
      <c r="A38" s="126" t="s">
        <v>487</v>
      </c>
      <c r="B38" s="111"/>
      <c r="C38" s="111"/>
      <c r="D38" s="111"/>
      <c r="E38" s="111"/>
      <c r="F38" s="111"/>
      <c r="G38" s="111"/>
      <c r="H38" s="111"/>
      <c r="I38" s="111"/>
      <c r="J38" s="111"/>
      <c r="K38" s="111"/>
      <c r="L38" s="111"/>
      <c r="M38" s="111"/>
      <c r="N38" s="111"/>
      <c r="O38" s="111"/>
      <c r="P38" s="111"/>
      <c r="Q38" s="111"/>
      <c r="R38" s="111"/>
      <c r="S38" s="116">
        <v>848</v>
      </c>
      <c r="T38" s="116">
        <v>880</v>
      </c>
      <c r="U38" s="116">
        <v>925</v>
      </c>
      <c r="V38" s="116">
        <v>975</v>
      </c>
      <c r="W38" s="116">
        <v>1023</v>
      </c>
      <c r="X38" s="116">
        <v>1072</v>
      </c>
      <c r="Y38" s="111"/>
      <c r="Z38" s="111"/>
      <c r="AA38" s="111"/>
      <c r="AB38" s="111"/>
      <c r="AC38" s="111"/>
      <c r="AD38" s="111"/>
      <c r="AE38" s="111"/>
      <c r="AF38" s="111"/>
      <c r="AG38" s="155"/>
      <c r="AH38" s="155"/>
      <c r="AI38" s="156"/>
      <c r="AJ38" s="156"/>
      <c r="AK38" s="156"/>
      <c r="AL38" s="156"/>
      <c r="AM38" s="156"/>
      <c r="AN38" s="156"/>
      <c r="AO38" s="156"/>
      <c r="AP38" s="156"/>
      <c r="AQ38" s="182"/>
      <c r="AR38" s="182"/>
    </row>
    <row r="39" spans="1:44" x14ac:dyDescent="0.2">
      <c r="A39" s="126" t="s">
        <v>488</v>
      </c>
      <c r="B39" s="111"/>
      <c r="C39" s="111"/>
      <c r="D39" s="111"/>
      <c r="E39" s="111"/>
      <c r="F39" s="111"/>
      <c r="G39" s="111"/>
      <c r="H39" s="111"/>
      <c r="I39" s="111"/>
      <c r="J39" s="111"/>
      <c r="K39" s="111"/>
      <c r="L39" s="111"/>
      <c r="M39" s="111"/>
      <c r="N39" s="111"/>
      <c r="O39" s="111"/>
      <c r="P39" s="111"/>
      <c r="Q39" s="111"/>
      <c r="R39" s="111"/>
      <c r="S39" s="116">
        <v>851</v>
      </c>
      <c r="T39" s="116">
        <v>890</v>
      </c>
      <c r="U39" s="116">
        <v>934</v>
      </c>
      <c r="V39" s="116">
        <v>978</v>
      </c>
      <c r="W39" s="116">
        <v>1024</v>
      </c>
      <c r="X39" s="116">
        <v>1073</v>
      </c>
      <c r="Y39" s="116">
        <v>1124</v>
      </c>
      <c r="Z39" s="111"/>
      <c r="AA39" s="111"/>
      <c r="AB39" s="111"/>
      <c r="AC39" s="111"/>
      <c r="AD39" s="111"/>
      <c r="AE39" s="111"/>
      <c r="AF39" s="111"/>
      <c r="AG39" s="155"/>
      <c r="AH39" s="155"/>
      <c r="AI39" s="156"/>
      <c r="AJ39" s="156"/>
      <c r="AK39" s="156"/>
      <c r="AL39" s="156"/>
      <c r="AM39" s="156"/>
      <c r="AN39" s="156"/>
      <c r="AO39" s="156"/>
      <c r="AP39" s="156"/>
      <c r="AQ39" s="182"/>
      <c r="AR39" s="182"/>
    </row>
    <row r="40" spans="1:44" x14ac:dyDescent="0.2">
      <c r="A40" s="126" t="s">
        <v>489</v>
      </c>
      <c r="B40" s="111"/>
      <c r="C40" s="111"/>
      <c r="D40" s="111"/>
      <c r="E40" s="111"/>
      <c r="F40" s="111"/>
      <c r="G40" s="111"/>
      <c r="H40" s="111"/>
      <c r="I40" s="111"/>
      <c r="J40" s="111"/>
      <c r="K40" s="111"/>
      <c r="L40" s="111"/>
      <c r="M40" s="111"/>
      <c r="N40" s="111"/>
      <c r="O40" s="111"/>
      <c r="P40" s="111"/>
      <c r="Q40" s="111"/>
      <c r="R40" s="111"/>
      <c r="S40" s="116">
        <v>857</v>
      </c>
      <c r="T40" s="116">
        <v>901</v>
      </c>
      <c r="U40" s="116">
        <v>946</v>
      </c>
      <c r="V40" s="116">
        <v>990</v>
      </c>
      <c r="W40" s="116">
        <v>1037</v>
      </c>
      <c r="X40" s="116">
        <v>1086</v>
      </c>
      <c r="Y40" s="116">
        <v>1138</v>
      </c>
      <c r="Z40" s="111"/>
      <c r="AA40" s="111"/>
      <c r="AB40" s="111"/>
      <c r="AC40" s="111"/>
      <c r="AD40" s="111"/>
      <c r="AE40" s="111"/>
      <c r="AF40" s="111"/>
      <c r="AG40" s="155"/>
      <c r="AH40" s="155"/>
      <c r="AI40" s="156"/>
      <c r="AJ40" s="156"/>
      <c r="AK40" s="156"/>
      <c r="AL40" s="156"/>
      <c r="AM40" s="156"/>
      <c r="AN40" s="156"/>
      <c r="AO40" s="156"/>
      <c r="AP40" s="156"/>
      <c r="AQ40" s="182"/>
      <c r="AR40" s="182"/>
    </row>
    <row r="41" spans="1:44" x14ac:dyDescent="0.2">
      <c r="A41" s="126" t="s">
        <v>490</v>
      </c>
      <c r="B41" s="111"/>
      <c r="C41" s="111"/>
      <c r="D41" s="111"/>
      <c r="E41" s="111"/>
      <c r="F41" s="111"/>
      <c r="G41" s="111"/>
      <c r="H41" s="111"/>
      <c r="I41" s="111"/>
      <c r="J41" s="111"/>
      <c r="K41" s="111"/>
      <c r="L41" s="111"/>
      <c r="M41" s="111"/>
      <c r="N41" s="111"/>
      <c r="O41" s="111"/>
      <c r="P41" s="111"/>
      <c r="Q41" s="111"/>
      <c r="R41" s="111"/>
      <c r="S41" s="111"/>
      <c r="T41" s="116">
        <v>907</v>
      </c>
      <c r="U41" s="116">
        <v>950</v>
      </c>
      <c r="V41" s="116">
        <v>995</v>
      </c>
      <c r="W41" s="116">
        <v>1042</v>
      </c>
      <c r="X41" s="116">
        <v>1091</v>
      </c>
      <c r="Y41" s="116">
        <v>1142</v>
      </c>
      <c r="Z41" s="116">
        <v>1196</v>
      </c>
      <c r="AA41" s="111"/>
      <c r="AB41" s="111"/>
      <c r="AC41" s="111"/>
      <c r="AD41" s="111"/>
      <c r="AE41" s="111"/>
      <c r="AF41" s="111"/>
      <c r="AG41" s="155"/>
      <c r="AH41" s="155"/>
      <c r="AI41" s="156"/>
      <c r="AJ41" s="156"/>
      <c r="AK41" s="156"/>
      <c r="AL41" s="156"/>
      <c r="AM41" s="156"/>
      <c r="AN41" s="156"/>
      <c r="AO41" s="156"/>
      <c r="AP41" s="156"/>
      <c r="AQ41" s="182"/>
      <c r="AR41" s="182"/>
    </row>
    <row r="42" spans="1:44" x14ac:dyDescent="0.2">
      <c r="A42" s="126" t="s">
        <v>491</v>
      </c>
      <c r="B42" s="111"/>
      <c r="C42" s="111"/>
      <c r="D42" s="111"/>
      <c r="E42" s="111"/>
      <c r="F42" s="111"/>
      <c r="G42" s="111"/>
      <c r="H42" s="111"/>
      <c r="I42" s="111"/>
      <c r="J42" s="111"/>
      <c r="K42" s="111"/>
      <c r="L42" s="111"/>
      <c r="M42" s="111"/>
      <c r="N42" s="111"/>
      <c r="O42" s="111"/>
      <c r="P42" s="111"/>
      <c r="Q42" s="111"/>
      <c r="R42" s="111"/>
      <c r="S42" s="111"/>
      <c r="T42" s="116">
        <v>907</v>
      </c>
      <c r="U42" s="116">
        <v>946</v>
      </c>
      <c r="V42" s="116">
        <v>990</v>
      </c>
      <c r="W42" s="116">
        <v>1036</v>
      </c>
      <c r="X42" s="116">
        <v>1085</v>
      </c>
      <c r="Y42" s="116">
        <v>1136</v>
      </c>
      <c r="Z42" s="116">
        <v>1189</v>
      </c>
      <c r="AA42" s="111"/>
      <c r="AB42" s="111"/>
      <c r="AC42" s="111"/>
      <c r="AD42" s="111"/>
      <c r="AE42" s="111"/>
      <c r="AF42" s="111"/>
      <c r="AG42" s="155"/>
      <c r="AH42" s="155"/>
      <c r="AI42" s="156"/>
      <c r="AJ42" s="156"/>
      <c r="AK42" s="156"/>
      <c r="AL42" s="156"/>
      <c r="AM42" s="156"/>
      <c r="AN42" s="156"/>
      <c r="AO42" s="156"/>
      <c r="AP42" s="156"/>
      <c r="AQ42" s="182"/>
      <c r="AR42" s="182"/>
    </row>
    <row r="43" spans="1:44" x14ac:dyDescent="0.2">
      <c r="A43" s="126" t="s">
        <v>492</v>
      </c>
      <c r="B43" s="111"/>
      <c r="C43" s="111"/>
      <c r="D43" s="111"/>
      <c r="E43" s="111"/>
      <c r="F43" s="111"/>
      <c r="G43" s="111"/>
      <c r="H43" s="111"/>
      <c r="I43" s="111"/>
      <c r="J43" s="111"/>
      <c r="K43" s="111"/>
      <c r="L43" s="111"/>
      <c r="M43" s="111"/>
      <c r="N43" s="111"/>
      <c r="O43" s="111"/>
      <c r="P43" s="111"/>
      <c r="Q43" s="111"/>
      <c r="R43" s="111"/>
      <c r="S43" s="111"/>
      <c r="T43" s="111"/>
      <c r="U43" s="116">
        <v>955</v>
      </c>
      <c r="V43" s="116">
        <v>998</v>
      </c>
      <c r="W43" s="116">
        <v>1046</v>
      </c>
      <c r="X43" s="116">
        <v>1099</v>
      </c>
      <c r="Y43" s="116">
        <v>1150</v>
      </c>
      <c r="Z43" s="116">
        <v>1205</v>
      </c>
      <c r="AA43" s="116">
        <v>1263</v>
      </c>
      <c r="AB43" s="111"/>
      <c r="AC43" s="111"/>
      <c r="AD43" s="111"/>
      <c r="AE43" s="111"/>
      <c r="AF43" s="111"/>
      <c r="AG43" s="155"/>
      <c r="AH43" s="155"/>
      <c r="AI43" s="156"/>
      <c r="AJ43" s="156"/>
      <c r="AK43" s="156"/>
      <c r="AL43" s="156"/>
      <c r="AM43" s="156"/>
      <c r="AN43" s="156"/>
      <c r="AO43" s="156"/>
      <c r="AP43" s="156"/>
      <c r="AQ43" s="182"/>
      <c r="AR43" s="182"/>
    </row>
    <row r="44" spans="1:44" x14ac:dyDescent="0.2">
      <c r="A44" s="126" t="s">
        <v>510</v>
      </c>
      <c r="B44" s="111"/>
      <c r="C44" s="111"/>
      <c r="D44" s="111"/>
      <c r="E44" s="111"/>
      <c r="F44" s="111"/>
      <c r="G44" s="111"/>
      <c r="H44" s="111"/>
      <c r="I44" s="111"/>
      <c r="J44" s="111"/>
      <c r="K44" s="111"/>
      <c r="L44" s="111"/>
      <c r="M44" s="111"/>
      <c r="N44" s="111"/>
      <c r="O44" s="111"/>
      <c r="P44" s="111"/>
      <c r="Q44" s="111"/>
      <c r="R44" s="111"/>
      <c r="S44" s="111"/>
      <c r="T44" s="111"/>
      <c r="U44" s="116">
        <v>956</v>
      </c>
      <c r="V44" s="116">
        <v>1000</v>
      </c>
      <c r="W44" s="116">
        <v>1051</v>
      </c>
      <c r="X44" s="116">
        <v>1108</v>
      </c>
      <c r="Y44" s="116">
        <v>1163</v>
      </c>
      <c r="Z44" s="116">
        <v>1222</v>
      </c>
      <c r="AA44" s="116">
        <v>1284</v>
      </c>
      <c r="AB44" s="111"/>
      <c r="AC44" s="111"/>
      <c r="AD44" s="111"/>
      <c r="AE44" s="111"/>
      <c r="AF44" s="111"/>
      <c r="AG44" s="155"/>
      <c r="AH44" s="155"/>
      <c r="AI44" s="156"/>
      <c r="AJ44" s="156"/>
      <c r="AK44" s="156"/>
      <c r="AL44" s="156"/>
      <c r="AM44" s="156"/>
      <c r="AN44" s="156"/>
      <c r="AO44" s="156"/>
      <c r="AP44" s="156"/>
      <c r="AQ44" s="182"/>
      <c r="AR44" s="182"/>
    </row>
    <row r="45" spans="1:44" x14ac:dyDescent="0.2">
      <c r="A45" s="126" t="s">
        <v>493</v>
      </c>
      <c r="B45" s="111"/>
      <c r="C45" s="111"/>
      <c r="D45" s="111"/>
      <c r="E45" s="111"/>
      <c r="F45" s="111"/>
      <c r="G45" s="111"/>
      <c r="H45" s="111"/>
      <c r="I45" s="111"/>
      <c r="J45" s="111"/>
      <c r="K45" s="111"/>
      <c r="L45" s="111"/>
      <c r="M45" s="111"/>
      <c r="N45" s="111"/>
      <c r="O45" s="111"/>
      <c r="P45" s="111"/>
      <c r="Q45" s="111"/>
      <c r="R45" s="111"/>
      <c r="S45" s="111"/>
      <c r="T45" s="111"/>
      <c r="U45" s="111"/>
      <c r="V45" s="116">
        <v>998</v>
      </c>
      <c r="W45" s="116">
        <v>1044</v>
      </c>
      <c r="X45" s="116">
        <v>1096</v>
      </c>
      <c r="Y45" s="116">
        <v>1158</v>
      </c>
      <c r="Z45" s="116">
        <v>1220</v>
      </c>
      <c r="AA45" s="116">
        <v>1281</v>
      </c>
      <c r="AB45" s="116">
        <v>1342</v>
      </c>
      <c r="AC45" s="111"/>
      <c r="AD45" s="111"/>
      <c r="AE45" s="111"/>
      <c r="AF45" s="111"/>
      <c r="AG45" s="155"/>
      <c r="AH45" s="155"/>
      <c r="AI45" s="156"/>
      <c r="AJ45" s="156"/>
      <c r="AK45" s="156"/>
      <c r="AL45" s="156"/>
      <c r="AM45" s="156"/>
      <c r="AN45" s="156"/>
      <c r="AO45" s="156"/>
      <c r="AP45" s="156"/>
      <c r="AQ45" s="182"/>
      <c r="AR45" s="182"/>
    </row>
    <row r="46" spans="1:44" x14ac:dyDescent="0.2">
      <c r="A46" s="126" t="s">
        <v>494</v>
      </c>
      <c r="B46" s="111"/>
      <c r="C46" s="111"/>
      <c r="D46" s="111"/>
      <c r="E46" s="111"/>
      <c r="F46" s="111"/>
      <c r="G46" s="111"/>
      <c r="H46" s="111"/>
      <c r="I46" s="111"/>
      <c r="J46" s="111"/>
      <c r="K46" s="111"/>
      <c r="L46" s="111"/>
      <c r="M46" s="111"/>
      <c r="N46" s="111"/>
      <c r="O46" s="111"/>
      <c r="P46" s="111"/>
      <c r="Q46" s="111"/>
      <c r="R46" s="111"/>
      <c r="S46" s="111"/>
      <c r="T46" s="111"/>
      <c r="U46" s="111"/>
      <c r="V46" s="116">
        <v>1005</v>
      </c>
      <c r="W46" s="116">
        <v>1056</v>
      </c>
      <c r="X46" s="116">
        <v>1108</v>
      </c>
      <c r="Y46" s="116">
        <v>1173</v>
      </c>
      <c r="Z46" s="116">
        <v>1239</v>
      </c>
      <c r="AA46" s="116">
        <v>1301</v>
      </c>
      <c r="AB46" s="116">
        <v>1363</v>
      </c>
      <c r="AC46" s="111"/>
      <c r="AD46" s="111"/>
      <c r="AE46" s="111"/>
      <c r="AF46" s="111"/>
      <c r="AG46" s="155"/>
      <c r="AH46" s="155"/>
      <c r="AI46" s="156"/>
      <c r="AJ46" s="156"/>
      <c r="AK46" s="156"/>
      <c r="AL46" s="156"/>
      <c r="AM46" s="156"/>
      <c r="AN46" s="156"/>
      <c r="AO46" s="156"/>
      <c r="AP46" s="156"/>
      <c r="AQ46" s="182"/>
      <c r="AR46" s="182"/>
    </row>
    <row r="47" spans="1:44" x14ac:dyDescent="0.2">
      <c r="A47" s="126" t="s">
        <v>495</v>
      </c>
      <c r="B47" s="111"/>
      <c r="C47" s="111"/>
      <c r="D47" s="111"/>
      <c r="E47" s="111"/>
      <c r="F47" s="111"/>
      <c r="G47" s="111"/>
      <c r="H47" s="111"/>
      <c r="I47" s="111"/>
      <c r="J47" s="111"/>
      <c r="K47" s="111"/>
      <c r="L47" s="111"/>
      <c r="M47" s="111"/>
      <c r="N47" s="111"/>
      <c r="O47" s="111"/>
      <c r="P47" s="111"/>
      <c r="Q47" s="111"/>
      <c r="R47" s="111"/>
      <c r="S47" s="111"/>
      <c r="T47" s="111"/>
      <c r="U47" s="111"/>
      <c r="V47" s="111"/>
      <c r="W47" s="116">
        <v>1055</v>
      </c>
      <c r="X47" s="116">
        <v>1111</v>
      </c>
      <c r="Y47" s="116">
        <v>1174</v>
      </c>
      <c r="Z47" s="116">
        <v>1238</v>
      </c>
      <c r="AA47" s="116">
        <v>1304</v>
      </c>
      <c r="AB47" s="116">
        <v>1369</v>
      </c>
      <c r="AC47" s="116">
        <v>1436</v>
      </c>
      <c r="AD47" s="111"/>
      <c r="AE47" s="111"/>
      <c r="AF47" s="111"/>
      <c r="AG47" s="155"/>
      <c r="AH47" s="155"/>
      <c r="AI47" s="156"/>
      <c r="AJ47" s="156"/>
      <c r="AK47" s="156"/>
      <c r="AL47" s="156"/>
      <c r="AM47" s="156"/>
      <c r="AN47" s="156"/>
      <c r="AO47" s="156"/>
      <c r="AP47" s="156"/>
      <c r="AQ47" s="182"/>
      <c r="AR47" s="182"/>
    </row>
    <row r="48" spans="1:44" x14ac:dyDescent="0.2">
      <c r="A48" s="126" t="s">
        <v>496</v>
      </c>
      <c r="B48" s="111"/>
      <c r="C48" s="111"/>
      <c r="D48" s="111"/>
      <c r="E48" s="111"/>
      <c r="F48" s="111"/>
      <c r="G48" s="111"/>
      <c r="H48" s="111"/>
      <c r="I48" s="111"/>
      <c r="J48" s="111"/>
      <c r="K48" s="111"/>
      <c r="L48" s="111"/>
      <c r="M48" s="111"/>
      <c r="N48" s="111"/>
      <c r="O48" s="111"/>
      <c r="P48" s="111"/>
      <c r="Q48" s="111"/>
      <c r="R48" s="111"/>
      <c r="S48" s="111"/>
      <c r="T48" s="111"/>
      <c r="U48" s="111"/>
      <c r="V48" s="111"/>
      <c r="W48" s="116">
        <v>1054</v>
      </c>
      <c r="X48" s="116">
        <v>1115</v>
      </c>
      <c r="Y48" s="116">
        <v>1176</v>
      </c>
      <c r="Z48" s="116">
        <v>1243</v>
      </c>
      <c r="AA48" s="116">
        <v>1308</v>
      </c>
      <c r="AB48" s="116">
        <v>1372</v>
      </c>
      <c r="AC48" s="116">
        <v>1440</v>
      </c>
      <c r="AD48" s="111"/>
      <c r="AE48" s="111"/>
      <c r="AF48" s="111"/>
      <c r="AG48" s="155"/>
      <c r="AH48" s="155"/>
      <c r="AI48" s="156"/>
      <c r="AJ48" s="156"/>
      <c r="AK48" s="156"/>
      <c r="AL48" s="156"/>
      <c r="AM48" s="156"/>
      <c r="AN48" s="156"/>
      <c r="AO48" s="156"/>
      <c r="AP48" s="156"/>
      <c r="AQ48" s="182"/>
      <c r="AR48" s="182"/>
    </row>
    <row r="49" spans="1:44" x14ac:dyDescent="0.2">
      <c r="A49" s="126" t="s">
        <v>497</v>
      </c>
      <c r="B49" s="111"/>
      <c r="C49" s="111"/>
      <c r="D49" s="111"/>
      <c r="E49" s="111"/>
      <c r="F49" s="111"/>
      <c r="G49" s="111"/>
      <c r="H49" s="111"/>
      <c r="I49" s="111"/>
      <c r="J49" s="111"/>
      <c r="K49" s="111"/>
      <c r="L49" s="111"/>
      <c r="M49" s="111"/>
      <c r="N49" s="111"/>
      <c r="O49" s="111"/>
      <c r="P49" s="111"/>
      <c r="Q49" s="111"/>
      <c r="R49" s="111"/>
      <c r="S49" s="111"/>
      <c r="T49" s="111"/>
      <c r="U49" s="111"/>
      <c r="V49" s="111"/>
      <c r="W49" s="111"/>
      <c r="X49" s="116">
        <v>1116</v>
      </c>
      <c r="Y49" s="116">
        <v>1176</v>
      </c>
      <c r="Z49" s="116">
        <v>1243</v>
      </c>
      <c r="AA49" s="116">
        <v>1308</v>
      </c>
      <c r="AB49" s="116">
        <v>1373</v>
      </c>
      <c r="AC49" s="116">
        <v>1440</v>
      </c>
      <c r="AD49" s="116">
        <v>1511</v>
      </c>
      <c r="AE49" s="111"/>
      <c r="AF49" s="111"/>
      <c r="AG49" s="155"/>
      <c r="AH49" s="155"/>
      <c r="AI49" s="156"/>
      <c r="AJ49" s="156"/>
      <c r="AK49" s="156"/>
      <c r="AL49" s="156"/>
      <c r="AM49" s="156"/>
      <c r="AN49" s="156"/>
      <c r="AO49" s="156"/>
      <c r="AP49" s="156"/>
      <c r="AQ49" s="182"/>
      <c r="AR49" s="182"/>
    </row>
    <row r="50" spans="1:44" x14ac:dyDescent="0.2">
      <c r="A50" s="126" t="s">
        <v>498</v>
      </c>
      <c r="B50" s="111"/>
      <c r="C50" s="111"/>
      <c r="D50" s="111"/>
      <c r="E50" s="111"/>
      <c r="F50" s="111"/>
      <c r="G50" s="111"/>
      <c r="H50" s="111"/>
      <c r="I50" s="111"/>
      <c r="J50" s="111"/>
      <c r="K50" s="111"/>
      <c r="L50" s="111"/>
      <c r="M50" s="111"/>
      <c r="N50" s="111"/>
      <c r="O50" s="111"/>
      <c r="P50" s="111"/>
      <c r="Q50" s="111"/>
      <c r="R50" s="111"/>
      <c r="S50" s="111"/>
      <c r="T50" s="111"/>
      <c r="U50" s="111"/>
      <c r="V50" s="111"/>
      <c r="W50" s="111"/>
      <c r="X50" s="116">
        <v>1118</v>
      </c>
      <c r="Y50" s="116">
        <v>1174</v>
      </c>
      <c r="Z50" s="116">
        <v>1240</v>
      </c>
      <c r="AA50" s="116">
        <v>1305</v>
      </c>
      <c r="AB50" s="116">
        <v>1369</v>
      </c>
      <c r="AC50" s="116">
        <v>1437</v>
      </c>
      <c r="AD50" s="116">
        <v>1507</v>
      </c>
      <c r="AE50" s="111"/>
      <c r="AF50" s="111"/>
      <c r="AG50" s="155"/>
      <c r="AH50" s="155"/>
      <c r="AI50" s="156"/>
      <c r="AJ50" s="156"/>
      <c r="AK50" s="156"/>
      <c r="AL50" s="156"/>
      <c r="AM50" s="156"/>
      <c r="AN50" s="156"/>
      <c r="AO50" s="156"/>
      <c r="AP50" s="156"/>
      <c r="AQ50" s="182"/>
      <c r="AR50" s="182"/>
    </row>
    <row r="51" spans="1:44" x14ac:dyDescent="0.2">
      <c r="A51" s="126" t="s">
        <v>499</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6">
        <v>1176</v>
      </c>
      <c r="Z51" s="116">
        <v>1225</v>
      </c>
      <c r="AA51" s="116">
        <v>1283</v>
      </c>
      <c r="AB51" s="116">
        <v>1357</v>
      </c>
      <c r="AC51" s="116">
        <v>1431</v>
      </c>
      <c r="AD51" s="116">
        <v>1503</v>
      </c>
      <c r="AE51" s="116">
        <v>1577</v>
      </c>
      <c r="AF51" s="111"/>
      <c r="AG51" s="155"/>
      <c r="AH51" s="155"/>
      <c r="AI51" s="156"/>
      <c r="AJ51" s="156"/>
      <c r="AK51" s="156"/>
      <c r="AL51" s="156"/>
      <c r="AM51" s="156"/>
      <c r="AN51" s="156"/>
      <c r="AO51" s="156"/>
      <c r="AP51" s="156"/>
      <c r="AQ51" s="182"/>
      <c r="AR51" s="182"/>
    </row>
    <row r="52" spans="1:44" x14ac:dyDescent="0.2">
      <c r="A52" s="126" t="s">
        <v>500</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6">
        <v>1178</v>
      </c>
      <c r="Z52" s="116">
        <v>1224</v>
      </c>
      <c r="AA52" s="116">
        <v>1281</v>
      </c>
      <c r="AB52" s="116">
        <v>1353</v>
      </c>
      <c r="AC52" s="116">
        <v>1428</v>
      </c>
      <c r="AD52" s="116">
        <v>1499</v>
      </c>
      <c r="AE52" s="116">
        <v>1573</v>
      </c>
      <c r="AF52" s="111"/>
      <c r="AG52" s="155"/>
      <c r="AH52" s="155"/>
      <c r="AI52" s="156"/>
      <c r="AJ52" s="156"/>
      <c r="AK52" s="156"/>
      <c r="AL52" s="156"/>
      <c r="AM52" s="156"/>
      <c r="AN52" s="156"/>
      <c r="AO52" s="156"/>
      <c r="AP52" s="156"/>
      <c r="AQ52" s="182"/>
      <c r="AR52" s="182"/>
    </row>
    <row r="53" spans="1:44" x14ac:dyDescent="0.2">
      <c r="A53" s="126" t="s">
        <v>501</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6">
        <v>1238</v>
      </c>
      <c r="AA53" s="116">
        <v>1305</v>
      </c>
      <c r="AB53" s="116">
        <v>1378</v>
      </c>
      <c r="AC53" s="116">
        <v>1449</v>
      </c>
      <c r="AD53" s="116">
        <v>1524</v>
      </c>
      <c r="AE53" s="116">
        <v>1603</v>
      </c>
      <c r="AF53" s="116">
        <v>1685</v>
      </c>
      <c r="AG53" s="155"/>
      <c r="AH53" s="155"/>
      <c r="AI53" s="156"/>
      <c r="AJ53" s="156"/>
      <c r="AK53" s="156"/>
      <c r="AL53" s="156"/>
      <c r="AM53" s="156"/>
      <c r="AN53" s="156"/>
      <c r="AO53" s="156"/>
      <c r="AP53" s="156"/>
      <c r="AQ53" s="182"/>
      <c r="AR53" s="182"/>
    </row>
    <row r="54" spans="1:44" x14ac:dyDescent="0.2">
      <c r="A54" s="126" t="s">
        <v>502</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6">
        <v>1240</v>
      </c>
      <c r="AA54" s="116">
        <v>1306</v>
      </c>
      <c r="AB54" s="116">
        <v>1378</v>
      </c>
      <c r="AC54" s="116">
        <v>1450</v>
      </c>
      <c r="AD54" s="116">
        <v>1525</v>
      </c>
      <c r="AE54" s="116">
        <v>1604</v>
      </c>
      <c r="AF54" s="116">
        <v>1687</v>
      </c>
      <c r="AG54" s="155"/>
      <c r="AH54" s="155"/>
      <c r="AI54" s="156"/>
      <c r="AJ54" s="156"/>
      <c r="AK54" s="156"/>
      <c r="AL54" s="156"/>
      <c r="AM54" s="156"/>
      <c r="AN54" s="156"/>
      <c r="AO54" s="156"/>
      <c r="AP54" s="156"/>
      <c r="AQ54" s="182"/>
      <c r="AR54" s="182"/>
    </row>
    <row r="55" spans="1:44" x14ac:dyDescent="0.2">
      <c r="A55" s="126" t="s">
        <v>503</v>
      </c>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6">
        <v>1323</v>
      </c>
      <c r="AB55" s="116">
        <v>1404</v>
      </c>
      <c r="AC55" s="116">
        <v>1471</v>
      </c>
      <c r="AD55" s="116">
        <v>1550</v>
      </c>
      <c r="AE55" s="116">
        <v>1630</v>
      </c>
      <c r="AF55" s="116">
        <v>1714</v>
      </c>
      <c r="AG55" s="116">
        <v>1802</v>
      </c>
      <c r="AH55" s="155"/>
      <c r="AI55" s="156"/>
      <c r="AJ55" s="156"/>
      <c r="AK55" s="156"/>
      <c r="AL55" s="156"/>
      <c r="AM55" s="156"/>
      <c r="AN55" s="156"/>
      <c r="AO55" s="156"/>
      <c r="AP55" s="156"/>
      <c r="AQ55" s="182"/>
      <c r="AR55" s="182"/>
    </row>
    <row r="56" spans="1:44" x14ac:dyDescent="0.2">
      <c r="A56" s="126" t="s">
        <v>504</v>
      </c>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83">
        <v>1325</v>
      </c>
      <c r="AB56" s="183">
        <v>1405</v>
      </c>
      <c r="AC56" s="183">
        <v>1473</v>
      </c>
      <c r="AD56" s="183">
        <v>1550</v>
      </c>
      <c r="AE56" s="183">
        <v>1632</v>
      </c>
      <c r="AF56" s="183">
        <v>1719</v>
      </c>
      <c r="AG56" s="183">
        <v>1811</v>
      </c>
      <c r="AH56" s="155"/>
      <c r="AI56" s="156"/>
      <c r="AJ56" s="156"/>
      <c r="AK56" s="156"/>
      <c r="AL56" s="156"/>
      <c r="AM56" s="156"/>
      <c r="AN56" s="156"/>
      <c r="AO56" s="156"/>
      <c r="AP56" s="156"/>
      <c r="AQ56" s="182"/>
      <c r="AR56" s="182"/>
    </row>
    <row r="57" spans="1:44" x14ac:dyDescent="0.2">
      <c r="A57" s="126" t="s">
        <v>505</v>
      </c>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83">
        <v>1421</v>
      </c>
      <c r="AC57" s="183">
        <v>1463</v>
      </c>
      <c r="AD57" s="183">
        <v>1480</v>
      </c>
      <c r="AE57" s="183">
        <v>1549</v>
      </c>
      <c r="AF57" s="183">
        <v>1638</v>
      </c>
      <c r="AG57" s="183">
        <v>1735</v>
      </c>
      <c r="AH57" s="183">
        <v>1836</v>
      </c>
      <c r="AI57" s="156"/>
      <c r="AJ57" s="156"/>
      <c r="AK57" s="156"/>
      <c r="AL57" s="156"/>
      <c r="AM57" s="156"/>
      <c r="AN57" s="156"/>
      <c r="AO57" s="156"/>
      <c r="AP57" s="156"/>
      <c r="AQ57" s="182"/>
      <c r="AR57" s="182"/>
    </row>
    <row r="58" spans="1:44" x14ac:dyDescent="0.2">
      <c r="A58" s="126" t="s">
        <v>506</v>
      </c>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3">
        <v>1420</v>
      </c>
      <c r="AC58" s="183">
        <v>1439</v>
      </c>
      <c r="AD58" s="183">
        <v>1412</v>
      </c>
      <c r="AE58" s="183">
        <v>1460</v>
      </c>
      <c r="AF58" s="183">
        <v>1548</v>
      </c>
      <c r="AG58" s="183">
        <v>1644</v>
      </c>
      <c r="AH58" s="183">
        <v>1745</v>
      </c>
      <c r="AI58" s="156"/>
      <c r="AJ58" s="156"/>
      <c r="AK58" s="156"/>
      <c r="AL58" s="156"/>
      <c r="AM58" s="156"/>
      <c r="AN58" s="156"/>
      <c r="AO58" s="156"/>
      <c r="AP58" s="156"/>
      <c r="AQ58" s="182"/>
      <c r="AR58" s="182"/>
    </row>
    <row r="59" spans="1:44" x14ac:dyDescent="0.2">
      <c r="A59" s="126" t="s">
        <v>507</v>
      </c>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83">
        <v>1435</v>
      </c>
      <c r="AD59" s="183">
        <v>1409</v>
      </c>
      <c r="AE59" s="183">
        <v>1472</v>
      </c>
      <c r="AF59" s="183">
        <v>1544</v>
      </c>
      <c r="AG59" s="183">
        <v>1635</v>
      </c>
      <c r="AH59" s="183">
        <v>1735</v>
      </c>
      <c r="AI59" s="184">
        <v>1841</v>
      </c>
      <c r="AJ59" s="156"/>
      <c r="AK59" s="156"/>
      <c r="AL59" s="156"/>
      <c r="AM59" s="156"/>
      <c r="AN59" s="156"/>
      <c r="AO59" s="156"/>
      <c r="AP59" s="156"/>
      <c r="AQ59" s="182"/>
      <c r="AR59" s="182"/>
    </row>
    <row r="60" spans="1:44" x14ac:dyDescent="0.2">
      <c r="A60" s="126" t="s">
        <v>508</v>
      </c>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83">
        <v>1435</v>
      </c>
      <c r="AD60" s="183">
        <v>1406</v>
      </c>
      <c r="AE60" s="183">
        <v>1464</v>
      </c>
      <c r="AF60" s="183">
        <v>1533</v>
      </c>
      <c r="AG60" s="183">
        <v>1621</v>
      </c>
      <c r="AH60" s="183">
        <v>1720</v>
      </c>
      <c r="AI60" s="184">
        <v>1824</v>
      </c>
      <c r="AJ60" s="156"/>
      <c r="AK60" s="156"/>
      <c r="AL60" s="156"/>
      <c r="AM60" s="156"/>
      <c r="AN60" s="156"/>
      <c r="AO60" s="156"/>
      <c r="AP60" s="156"/>
      <c r="AQ60" s="182"/>
      <c r="AR60" s="182"/>
    </row>
    <row r="61" spans="1:44" x14ac:dyDescent="0.2">
      <c r="A61" s="126" t="s">
        <v>85</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83">
        <v>1434</v>
      </c>
      <c r="AD61" s="183">
        <v>1408</v>
      </c>
      <c r="AE61" s="183">
        <v>1474</v>
      </c>
      <c r="AF61" s="183">
        <v>1539</v>
      </c>
      <c r="AG61" s="183">
        <v>1620</v>
      </c>
      <c r="AH61" s="183">
        <v>1710</v>
      </c>
      <c r="AI61" s="183">
        <v>1803</v>
      </c>
      <c r="AJ61" s="183">
        <v>1902</v>
      </c>
      <c r="AK61" s="156"/>
      <c r="AL61" s="156"/>
      <c r="AM61" s="156"/>
      <c r="AN61" s="156"/>
      <c r="AO61" s="156"/>
      <c r="AP61" s="156"/>
      <c r="AQ61" s="182"/>
      <c r="AR61" s="182"/>
    </row>
    <row r="62" spans="1:44" x14ac:dyDescent="0.2">
      <c r="A62" s="126" t="s">
        <v>86</v>
      </c>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83">
        <v>1403</v>
      </c>
      <c r="AE62" s="183">
        <v>1483</v>
      </c>
      <c r="AF62" s="183">
        <v>1550</v>
      </c>
      <c r="AG62" s="183">
        <v>1628</v>
      </c>
      <c r="AH62" s="183">
        <v>1721</v>
      </c>
      <c r="AI62" s="183">
        <v>1817</v>
      </c>
      <c r="AJ62" s="183">
        <v>1916</v>
      </c>
      <c r="AK62" s="155"/>
      <c r="AL62" s="155"/>
      <c r="AM62" s="155"/>
      <c r="AN62" s="155"/>
      <c r="AO62" s="155"/>
      <c r="AP62" s="156"/>
      <c r="AQ62" s="182"/>
      <c r="AR62" s="182"/>
    </row>
    <row r="63" spans="1:44" x14ac:dyDescent="0.2">
      <c r="A63" s="126" t="s">
        <v>87</v>
      </c>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83">
        <v>1405</v>
      </c>
      <c r="AE63" s="183">
        <v>1473</v>
      </c>
      <c r="AF63" s="183">
        <v>1544</v>
      </c>
      <c r="AG63" s="183">
        <v>1625</v>
      </c>
      <c r="AH63" s="183">
        <v>1717</v>
      </c>
      <c r="AI63" s="183">
        <v>1814</v>
      </c>
      <c r="AJ63" s="183">
        <v>1915</v>
      </c>
      <c r="AK63" s="155"/>
      <c r="AL63" s="155"/>
      <c r="AM63" s="155"/>
      <c r="AN63" s="155"/>
      <c r="AO63" s="155"/>
      <c r="AP63" s="156"/>
      <c r="AQ63" s="182"/>
      <c r="AR63" s="182"/>
    </row>
    <row r="64" spans="1:44" x14ac:dyDescent="0.2">
      <c r="A64" s="126" t="s">
        <v>88</v>
      </c>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5"/>
      <c r="AE64" s="183">
        <v>1477</v>
      </c>
      <c r="AF64" s="183">
        <v>1521</v>
      </c>
      <c r="AG64" s="183">
        <v>1577</v>
      </c>
      <c r="AH64" s="183">
        <v>1654</v>
      </c>
      <c r="AI64" s="183">
        <v>1743</v>
      </c>
      <c r="AJ64" s="183">
        <v>1842</v>
      </c>
      <c r="AK64" s="183">
        <v>1945</v>
      </c>
      <c r="AL64" s="155"/>
      <c r="AM64" s="155"/>
      <c r="AN64" s="155"/>
      <c r="AO64" s="155"/>
      <c r="AP64" s="156"/>
      <c r="AQ64" s="182"/>
      <c r="AR64" s="182"/>
    </row>
    <row r="65" spans="1:44" x14ac:dyDescent="0.2">
      <c r="A65" s="126" t="s">
        <v>89</v>
      </c>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5"/>
      <c r="AE65" s="183">
        <v>1478</v>
      </c>
      <c r="AF65" s="183">
        <v>1521</v>
      </c>
      <c r="AG65" s="183">
        <v>1576</v>
      </c>
      <c r="AH65" s="183">
        <v>1652</v>
      </c>
      <c r="AI65" s="183">
        <v>1740</v>
      </c>
      <c r="AJ65" s="183">
        <v>1839</v>
      </c>
      <c r="AK65" s="183">
        <v>1941</v>
      </c>
      <c r="AL65" s="155"/>
      <c r="AM65" s="155"/>
      <c r="AN65" s="155"/>
      <c r="AO65" s="155"/>
      <c r="AP65" s="156"/>
      <c r="AQ65" s="182"/>
      <c r="AR65" s="182"/>
    </row>
    <row r="66" spans="1:44" x14ac:dyDescent="0.2">
      <c r="A66" s="126" t="s">
        <v>90</v>
      </c>
      <c r="B66" s="156"/>
      <c r="C66" s="155"/>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5"/>
      <c r="AE66" s="155"/>
      <c r="AF66" s="183">
        <v>1529</v>
      </c>
      <c r="AG66" s="183">
        <v>1564</v>
      </c>
      <c r="AH66" s="183">
        <v>1620</v>
      </c>
      <c r="AI66" s="183">
        <v>1689</v>
      </c>
      <c r="AJ66" s="183">
        <v>1763</v>
      </c>
      <c r="AK66" s="183">
        <v>1848</v>
      </c>
      <c r="AL66" s="183">
        <v>1939</v>
      </c>
      <c r="AM66" s="155"/>
      <c r="AN66" s="155"/>
      <c r="AO66" s="155"/>
      <c r="AP66" s="156"/>
      <c r="AQ66" s="182"/>
      <c r="AR66" s="182"/>
    </row>
    <row r="67" spans="1:44" x14ac:dyDescent="0.2">
      <c r="A67" s="126" t="s">
        <v>91</v>
      </c>
      <c r="B67" s="156"/>
      <c r="C67" s="155"/>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5"/>
      <c r="AE67" s="155"/>
      <c r="AF67" s="183">
        <v>1526</v>
      </c>
      <c r="AG67" s="183">
        <v>1546</v>
      </c>
      <c r="AH67" s="183">
        <v>1595</v>
      </c>
      <c r="AI67" s="183">
        <v>1658</v>
      </c>
      <c r="AJ67" s="183">
        <v>1728</v>
      </c>
      <c r="AK67" s="183">
        <v>1806</v>
      </c>
      <c r="AL67" s="183">
        <v>1889</v>
      </c>
      <c r="AM67" s="155"/>
      <c r="AN67" s="155"/>
      <c r="AO67" s="155"/>
      <c r="AP67" s="156"/>
      <c r="AQ67" s="182"/>
      <c r="AR67" s="182"/>
    </row>
    <row r="68" spans="1:44" x14ac:dyDescent="0.2">
      <c r="A68" s="126" t="s">
        <v>92</v>
      </c>
      <c r="B68" s="156"/>
      <c r="C68" s="155"/>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5"/>
      <c r="AE68" s="155"/>
      <c r="AF68" s="155"/>
      <c r="AG68" s="183">
        <v>1570</v>
      </c>
      <c r="AH68" s="183">
        <v>1642</v>
      </c>
      <c r="AI68" s="183">
        <v>1712</v>
      </c>
      <c r="AJ68" s="183">
        <v>1777</v>
      </c>
      <c r="AK68" s="183">
        <v>1857</v>
      </c>
      <c r="AL68" s="183">
        <v>1940</v>
      </c>
      <c r="AM68" s="183">
        <v>2026</v>
      </c>
      <c r="AN68" s="155"/>
      <c r="AO68" s="155"/>
      <c r="AP68" s="156"/>
      <c r="AQ68" s="182"/>
      <c r="AR68" s="182"/>
    </row>
    <row r="69" spans="1:44" x14ac:dyDescent="0.2">
      <c r="A69" s="126" t="s">
        <v>93</v>
      </c>
      <c r="B69" s="156"/>
      <c r="C69" s="155"/>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5"/>
      <c r="AE69" s="155"/>
      <c r="AF69" s="155"/>
      <c r="AG69" s="183">
        <v>1571</v>
      </c>
      <c r="AH69" s="183">
        <v>1644</v>
      </c>
      <c r="AI69" s="183">
        <v>1721</v>
      </c>
      <c r="AJ69" s="183">
        <v>1788</v>
      </c>
      <c r="AK69" s="183">
        <v>1871</v>
      </c>
      <c r="AL69" s="183">
        <v>1956</v>
      </c>
      <c r="AM69" s="183">
        <v>2042</v>
      </c>
      <c r="AN69" s="155"/>
      <c r="AO69" s="155"/>
      <c r="AP69" s="156"/>
      <c r="AQ69" s="182"/>
      <c r="AR69" s="182"/>
    </row>
    <row r="70" spans="1:44" x14ac:dyDescent="0.2">
      <c r="A70" s="126" t="s">
        <v>94</v>
      </c>
      <c r="B70" s="156"/>
      <c r="C70" s="155"/>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5"/>
      <c r="AE70" s="155"/>
      <c r="AF70" s="155"/>
      <c r="AG70" s="155"/>
      <c r="AH70" s="183">
        <v>1733</v>
      </c>
      <c r="AI70" s="183">
        <v>1822</v>
      </c>
      <c r="AJ70" s="183">
        <v>1888</v>
      </c>
      <c r="AK70" s="183">
        <v>1956</v>
      </c>
      <c r="AL70" s="183">
        <v>2038</v>
      </c>
      <c r="AM70" s="183">
        <v>2124</v>
      </c>
      <c r="AN70" s="183">
        <v>2215</v>
      </c>
      <c r="AO70" s="155"/>
      <c r="AP70" s="156"/>
      <c r="AQ70" s="182"/>
      <c r="AR70" s="182"/>
    </row>
    <row r="71" spans="1:44" x14ac:dyDescent="0.2">
      <c r="A71" s="113" t="s">
        <v>95</v>
      </c>
      <c r="B71" s="156"/>
      <c r="C71" s="155"/>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5"/>
      <c r="AE71" s="155"/>
      <c r="AF71" s="155"/>
      <c r="AG71" s="155"/>
      <c r="AH71" s="183">
        <v>1731</v>
      </c>
      <c r="AI71" s="183">
        <v>1809</v>
      </c>
      <c r="AJ71" s="183">
        <v>1878</v>
      </c>
      <c r="AK71" s="183">
        <v>1943</v>
      </c>
      <c r="AL71" s="183">
        <v>2022</v>
      </c>
      <c r="AM71" s="183">
        <v>2111</v>
      </c>
      <c r="AN71" s="183">
        <v>2218</v>
      </c>
      <c r="AO71" s="155"/>
      <c r="AP71" s="156"/>
      <c r="AQ71" s="182"/>
      <c r="AR71" s="182"/>
    </row>
    <row r="72" spans="1:44" x14ac:dyDescent="0.2">
      <c r="A72" s="185" t="s">
        <v>96</v>
      </c>
      <c r="B72" s="156"/>
      <c r="C72" s="155"/>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5"/>
      <c r="AE72" s="155"/>
      <c r="AF72" s="155"/>
      <c r="AG72" s="155"/>
      <c r="AH72" s="155"/>
      <c r="AI72" s="183">
        <v>1809</v>
      </c>
      <c r="AJ72" s="183">
        <v>1873</v>
      </c>
      <c r="AK72" s="183">
        <v>1949</v>
      </c>
      <c r="AL72" s="183">
        <v>2032</v>
      </c>
      <c r="AM72" s="183">
        <v>2122</v>
      </c>
      <c r="AN72" s="183">
        <v>2216</v>
      </c>
      <c r="AO72" s="183">
        <v>2326</v>
      </c>
      <c r="AP72" s="155"/>
      <c r="AQ72" s="182"/>
      <c r="AR72" s="182"/>
    </row>
    <row r="73" spans="1:44" x14ac:dyDescent="0.2">
      <c r="A73" s="185" t="s">
        <v>97</v>
      </c>
      <c r="B73" s="156"/>
      <c r="C73" s="155"/>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5"/>
      <c r="AE73" s="155"/>
      <c r="AF73" s="155"/>
      <c r="AG73" s="155"/>
      <c r="AH73" s="155"/>
      <c r="AI73" s="183">
        <v>1829</v>
      </c>
      <c r="AJ73" s="183">
        <v>1903</v>
      </c>
      <c r="AK73" s="183">
        <v>1980</v>
      </c>
      <c r="AL73" s="183">
        <v>2065</v>
      </c>
      <c r="AM73" s="183">
        <v>2157</v>
      </c>
      <c r="AN73" s="183">
        <v>2251</v>
      </c>
      <c r="AO73" s="183">
        <v>2353</v>
      </c>
      <c r="AP73" s="156"/>
      <c r="AQ73" s="182"/>
      <c r="AR73" s="182"/>
    </row>
    <row r="74" spans="1:44" x14ac:dyDescent="0.2">
      <c r="A74" s="185" t="s">
        <v>98</v>
      </c>
      <c r="B74" s="156"/>
      <c r="C74" s="155"/>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5"/>
      <c r="AE74" s="155"/>
      <c r="AF74" s="155"/>
      <c r="AG74" s="155"/>
      <c r="AH74" s="155"/>
      <c r="AI74" s="183">
        <v>1832</v>
      </c>
      <c r="AJ74" s="183">
        <v>1876</v>
      </c>
      <c r="AK74" s="183">
        <v>1943</v>
      </c>
      <c r="AL74" s="183">
        <v>2021</v>
      </c>
      <c r="AM74" s="183">
        <v>2106</v>
      </c>
      <c r="AN74" s="183">
        <v>2189</v>
      </c>
      <c r="AO74" s="183">
        <v>2281</v>
      </c>
      <c r="AP74" s="156"/>
      <c r="AQ74" s="182"/>
      <c r="AR74" s="182"/>
    </row>
    <row r="75" spans="1:44" x14ac:dyDescent="0.2">
      <c r="A75" s="113" t="s">
        <v>241</v>
      </c>
      <c r="B75" s="156"/>
      <c r="C75" s="155"/>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5"/>
      <c r="AE75" s="155"/>
      <c r="AF75" s="155"/>
      <c r="AG75" s="155"/>
      <c r="AH75" s="155"/>
      <c r="AI75" s="155"/>
      <c r="AJ75" s="183">
        <v>1882.528</v>
      </c>
      <c r="AK75" s="183">
        <v>1951.258</v>
      </c>
      <c r="AL75" s="183">
        <v>2001.4639999999999</v>
      </c>
      <c r="AM75" s="183">
        <v>2083.3180000000002</v>
      </c>
      <c r="AN75" s="183">
        <v>2166.6509999999998</v>
      </c>
      <c r="AO75" s="183">
        <v>2253.415</v>
      </c>
      <c r="AP75" s="183">
        <v>2345.9349999999999</v>
      </c>
      <c r="AQ75" s="182"/>
      <c r="AR75" s="182"/>
    </row>
    <row r="76" spans="1:44" x14ac:dyDescent="0.2">
      <c r="A76" s="113" t="s">
        <v>436</v>
      </c>
      <c r="B76" s="186"/>
      <c r="C76" s="187"/>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4">
        <v>1885.8140000000001</v>
      </c>
      <c r="AK76" s="184">
        <v>1964.3620000000001</v>
      </c>
      <c r="AL76" s="184">
        <v>2028.713</v>
      </c>
      <c r="AM76" s="184">
        <v>2095.145</v>
      </c>
      <c r="AN76" s="184">
        <v>2167.6860000000001</v>
      </c>
      <c r="AO76" s="184">
        <v>2250.8090000000002</v>
      </c>
      <c r="AP76" s="184">
        <v>2340.163</v>
      </c>
      <c r="AQ76" s="182"/>
      <c r="AR76" s="182"/>
    </row>
    <row r="77" spans="1:44" x14ac:dyDescent="0.2">
      <c r="A77" s="113" t="s">
        <v>444</v>
      </c>
      <c r="B77" s="186"/>
      <c r="C77" s="187"/>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4">
        <v>1981.2819999999999</v>
      </c>
      <c r="AL77" s="184">
        <v>2043.2070000000001</v>
      </c>
      <c r="AM77" s="184">
        <v>2100.4609999999998</v>
      </c>
      <c r="AN77" s="184">
        <v>2157.8780000000002</v>
      </c>
      <c r="AO77" s="184">
        <v>2224.0920000000001</v>
      </c>
      <c r="AP77" s="184">
        <v>2298.8339999999998</v>
      </c>
      <c r="AQ77" s="184">
        <v>2375.7959999999998</v>
      </c>
      <c r="AR77" s="182"/>
    </row>
    <row r="78" spans="1:44" x14ac:dyDescent="0.2">
      <c r="A78" s="113" t="s">
        <v>520</v>
      </c>
      <c r="B78" s="186"/>
      <c r="C78" s="187"/>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4">
        <v>1986.826</v>
      </c>
      <c r="AL78" s="184">
        <v>2054</v>
      </c>
      <c r="AM78" s="184">
        <v>2116</v>
      </c>
      <c r="AN78" s="184">
        <v>2177</v>
      </c>
      <c r="AO78" s="184">
        <v>2241</v>
      </c>
      <c r="AP78" s="184">
        <v>2312</v>
      </c>
      <c r="AQ78" s="184">
        <v>2389</v>
      </c>
      <c r="AR78" s="184"/>
    </row>
    <row r="79" spans="1:44" x14ac:dyDescent="0.2">
      <c r="A79" s="113" t="s">
        <v>532</v>
      </c>
      <c r="B79" s="186"/>
      <c r="C79" s="187"/>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4"/>
      <c r="AL79" s="184">
        <v>2060.4490000000001</v>
      </c>
      <c r="AM79" s="184">
        <v>2126.1370000000002</v>
      </c>
      <c r="AN79" s="184">
        <v>2198.11</v>
      </c>
      <c r="AO79" s="184">
        <v>2272.9630000000002</v>
      </c>
      <c r="AP79" s="184">
        <v>2350.3209999999999</v>
      </c>
      <c r="AQ79" s="184">
        <v>2431.9520000000002</v>
      </c>
      <c r="AR79" s="184">
        <v>2517.681</v>
      </c>
    </row>
    <row r="80" spans="1:44" x14ac:dyDescent="0.2">
      <c r="A80" s="113" t="s">
        <v>547</v>
      </c>
      <c r="B80" s="186"/>
      <c r="C80" s="187"/>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4"/>
      <c r="AL80" s="184">
        <v>2066.8560000000002</v>
      </c>
      <c r="AM80" s="184">
        <v>2130.610551353243</v>
      </c>
      <c r="AN80" s="184">
        <v>2199.8386020017615</v>
      </c>
      <c r="AO80" s="184">
        <v>2274.8022046230408</v>
      </c>
      <c r="AP80" s="184">
        <v>2355.2285212980269</v>
      </c>
      <c r="AQ80" s="184">
        <v>2439.9459279175576</v>
      </c>
      <c r="AR80" s="184">
        <v>2528.6651751289501</v>
      </c>
    </row>
    <row r="81" spans="1:48" x14ac:dyDescent="0.2">
      <c r="A81" s="113" t="s">
        <v>555</v>
      </c>
      <c r="B81" s="186"/>
      <c r="C81" s="187"/>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4"/>
      <c r="AL81" s="184"/>
      <c r="AM81" s="184">
        <v>2167.319</v>
      </c>
      <c r="AN81" s="184">
        <v>2228.6731676338504</v>
      </c>
      <c r="AO81" s="184">
        <v>2304.4648173416863</v>
      </c>
      <c r="AP81" s="184">
        <v>2393.8678322318142</v>
      </c>
      <c r="AQ81" s="184">
        <v>2478.0935232278243</v>
      </c>
      <c r="AR81" s="184">
        <v>2561.6404082566341</v>
      </c>
      <c r="AS81" s="184">
        <v>2654.1777895484583</v>
      </c>
    </row>
    <row r="82" spans="1:48" x14ac:dyDescent="0.2">
      <c r="A82" s="113" t="s">
        <v>578</v>
      </c>
      <c r="B82" s="186"/>
      <c r="C82" s="187"/>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4"/>
      <c r="AL82" s="184"/>
      <c r="AN82" s="184">
        <v>2217.924</v>
      </c>
      <c r="AO82" s="184">
        <v>2069.4875400000001</v>
      </c>
      <c r="AP82" s="184">
        <v>2219.2877200000003</v>
      </c>
      <c r="AQ82" s="184">
        <v>2350.9103480000003</v>
      </c>
      <c r="AR82" s="184">
        <v>2440.8495760000001</v>
      </c>
      <c r="AS82" s="184">
        <v>2535.6465630000002</v>
      </c>
      <c r="AT82" s="184">
        <v>2637.005729</v>
      </c>
    </row>
    <row r="83" spans="1:48" x14ac:dyDescent="0.2">
      <c r="A83" s="220" t="s">
        <v>581</v>
      </c>
      <c r="B83" s="186"/>
      <c r="C83" s="187"/>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4"/>
      <c r="AL83" s="184"/>
      <c r="AN83" s="184">
        <v>2224.0770000000002</v>
      </c>
      <c r="AO83" s="184">
        <v>2096.6667050000001</v>
      </c>
      <c r="AP83" s="184">
        <v>2264.4575669999999</v>
      </c>
      <c r="AQ83" s="184">
        <v>2374.9158039999998</v>
      </c>
      <c r="AR83" s="184">
        <v>2459.2088699999999</v>
      </c>
      <c r="AS83" s="184">
        <v>2551.7308570000005</v>
      </c>
      <c r="AT83" s="184">
        <v>2651.8579729999997</v>
      </c>
    </row>
    <row r="84" spans="1:48" x14ac:dyDescent="0.2">
      <c r="A84" s="220" t="s">
        <v>584</v>
      </c>
      <c r="B84" s="186"/>
      <c r="C84" s="187"/>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4"/>
      <c r="AL84" s="184"/>
      <c r="AN84" s="184"/>
      <c r="AO84" s="184">
        <v>2098.761</v>
      </c>
      <c r="AP84" s="184">
        <v>2317.3841389999998</v>
      </c>
      <c r="AQ84" s="184">
        <v>2480.5833740000003</v>
      </c>
      <c r="AR84" s="184">
        <v>2577.940012</v>
      </c>
      <c r="AS84" s="184">
        <v>2663.3234510000002</v>
      </c>
      <c r="AT84" s="184">
        <v>2760.9425740000001</v>
      </c>
      <c r="AU84" s="184">
        <v>2866.1812909999999</v>
      </c>
    </row>
    <row r="85" spans="1:48" x14ac:dyDescent="0.2">
      <c r="A85" s="220" t="s">
        <v>595</v>
      </c>
      <c r="B85" s="186"/>
      <c r="C85" s="187"/>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4"/>
      <c r="AL85" s="184"/>
      <c r="AN85" s="184"/>
      <c r="AO85" s="184">
        <v>2141.857</v>
      </c>
      <c r="AP85" s="184">
        <v>2364.4018449999999</v>
      </c>
      <c r="AQ85" s="184">
        <v>2513.1708649999996</v>
      </c>
      <c r="AR85" s="184">
        <v>2621.5339439999998</v>
      </c>
      <c r="AS85" s="184">
        <v>2726.1665860000003</v>
      </c>
      <c r="AT85" s="184">
        <v>2826.1718880000003</v>
      </c>
      <c r="AU85" s="184">
        <v>2931.2255620000001</v>
      </c>
    </row>
    <row r="86" spans="1:48" x14ac:dyDescent="0.2">
      <c r="A86" s="310" t="s">
        <v>605</v>
      </c>
      <c r="B86" s="186"/>
      <c r="C86" s="187"/>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4"/>
      <c r="AL86" s="184"/>
      <c r="AN86" s="184"/>
      <c r="AO86" s="184"/>
      <c r="AP86" s="184">
        <v>2342.5639999999999</v>
      </c>
      <c r="AQ86" s="184">
        <v>2497.0793349999999</v>
      </c>
      <c r="AR86" s="184">
        <v>2542.0240410000001</v>
      </c>
      <c r="AS86" s="184">
        <v>2628.0144100000002</v>
      </c>
      <c r="AT86" s="184">
        <v>2713.2565300000001</v>
      </c>
      <c r="AU86" s="184">
        <v>2816.6626660000002</v>
      </c>
      <c r="AV86" s="184">
        <v>2927.4033030000001</v>
      </c>
    </row>
    <row r="87" spans="1:48" x14ac:dyDescent="0.2">
      <c r="A87" s="113"/>
      <c r="B87" s="186"/>
      <c r="C87" s="187"/>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row>
    <row r="88" spans="1:48" x14ac:dyDescent="0.2">
      <c r="A88" s="110" t="s">
        <v>287</v>
      </c>
      <c r="B88" s="184">
        <v>298.33999999999997</v>
      </c>
      <c r="C88" s="184">
        <v>327.51799999999997</v>
      </c>
      <c r="D88" s="184">
        <v>358.11599999999999</v>
      </c>
      <c r="E88" s="184">
        <v>386.01799999999997</v>
      </c>
      <c r="F88" s="184">
        <v>423.77699999999999</v>
      </c>
      <c r="G88" s="184">
        <v>455.59500000000003</v>
      </c>
      <c r="H88" s="184">
        <v>511.86200000000002</v>
      </c>
      <c r="I88" s="184">
        <v>570.572</v>
      </c>
      <c r="J88" s="184">
        <v>630.29100000000005</v>
      </c>
      <c r="K88" s="184">
        <v>679.96</v>
      </c>
      <c r="L88" s="184">
        <v>716.10699999999997</v>
      </c>
      <c r="M88" s="184">
        <v>738.36400000000003</v>
      </c>
      <c r="N88" s="184">
        <v>782.76</v>
      </c>
      <c r="O88" s="184">
        <v>821.49599999999998</v>
      </c>
      <c r="P88" s="184">
        <v>866.221</v>
      </c>
      <c r="Q88" s="184">
        <v>924.548</v>
      </c>
      <c r="R88" s="184">
        <v>965.48199999999997</v>
      </c>
      <c r="S88" s="184">
        <v>1010.722</v>
      </c>
      <c r="T88" s="184">
        <v>1058.4939999999999</v>
      </c>
      <c r="U88" s="184">
        <v>1114.3409999999999</v>
      </c>
      <c r="V88" s="184">
        <v>1152.999</v>
      </c>
      <c r="W88" s="184">
        <v>1209.047</v>
      </c>
      <c r="X88" s="184">
        <v>1275.2940000000001</v>
      </c>
      <c r="Y88" s="184">
        <v>1342.278</v>
      </c>
      <c r="Z88" s="184">
        <v>1420.97</v>
      </c>
      <c r="AA88" s="184">
        <v>1487.963</v>
      </c>
      <c r="AB88" s="184">
        <v>1567.027</v>
      </c>
      <c r="AC88" s="184">
        <v>1583.394</v>
      </c>
      <c r="AD88" s="184">
        <v>1561.3309999999999</v>
      </c>
      <c r="AE88" s="184">
        <v>1630.4739999999999</v>
      </c>
      <c r="AF88" s="184">
        <v>1671.3520000000001</v>
      </c>
      <c r="AG88" s="184">
        <v>1726.9829999999999</v>
      </c>
      <c r="AH88" s="184">
        <v>1806.096</v>
      </c>
      <c r="AI88" s="184">
        <v>1875.8969999999999</v>
      </c>
      <c r="AJ88" s="184">
        <v>1937.57</v>
      </c>
      <c r="AK88" s="184">
        <v>2022.931</v>
      </c>
      <c r="AL88" s="184">
        <v>2102.9250000000002</v>
      </c>
      <c r="AM88" s="184">
        <v>2177.2220000000002</v>
      </c>
      <c r="AN88" s="184">
        <v>2249.4229999999998</v>
      </c>
      <c r="AO88" s="184">
        <v>2086.54</v>
      </c>
      <c r="AP88" s="184">
        <v>2342.5639999999999</v>
      </c>
      <c r="AQ88" s="182"/>
      <c r="AR88" s="182"/>
    </row>
    <row r="89" spans="1:48" x14ac:dyDescent="0.2">
      <c r="A89" s="110" t="s">
        <v>288</v>
      </c>
      <c r="B89" s="186"/>
      <c r="C89" s="187"/>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row>
    <row r="97" spans="30:53" x14ac:dyDescent="0.2">
      <c r="AD97" s="14"/>
      <c r="AE97" s="14"/>
      <c r="AF97" s="14"/>
      <c r="AG97" s="14"/>
      <c r="AH97" s="14"/>
      <c r="AI97" s="14"/>
      <c r="AJ97" s="14"/>
      <c r="AK97" s="14"/>
      <c r="AL97" s="14"/>
      <c r="AM97" s="14"/>
      <c r="AN97" s="14"/>
      <c r="AO97" s="14"/>
      <c r="AP97" s="14"/>
      <c r="AQ97" s="14"/>
    </row>
    <row r="102" spans="30:53" x14ac:dyDescent="0.2">
      <c r="AU102" s="15"/>
      <c r="AV102" s="15"/>
      <c r="AW102" s="15"/>
      <c r="AX102" s="15"/>
      <c r="AY102" s="35"/>
      <c r="AZ102" s="35"/>
      <c r="BA102" s="35"/>
    </row>
  </sheetData>
  <phoneticPr fontId="63" type="noConversion"/>
  <conditionalFormatting sqref="AE65:AK65">
    <cfRule type="cellIs" dxfId="3" priority="4" stopIfTrue="1" operator="equal">
      <formula>"End"</formula>
    </cfRule>
  </conditionalFormatting>
  <conditionalFormatting sqref="AE66:AK66">
    <cfRule type="cellIs" dxfId="2" priority="3" stopIfTrue="1" operator="equal">
      <formula>"End"</formula>
    </cfRule>
  </conditionalFormatting>
  <conditionalFormatting sqref="AE67:AK67">
    <cfRule type="cellIs" dxfId="1" priority="2" stopIfTrue="1" operator="equal">
      <formula>"End"</formula>
    </cfRule>
  </conditionalFormatting>
  <conditionalFormatting sqref="AE68:AK68">
    <cfRule type="cellIs" dxfId="0" priority="1" stopIfTrue="1" operator="equal">
      <formula>"End"</formula>
    </cfRule>
  </conditionalFormatting>
  <hyperlinks>
    <hyperlink ref="A4" location="Contents!A1" display="Back to contents" xr:uid="{00000000-0004-0000-5500-000000000000}"/>
  </hyperlinks>
  <pageMargins left="0.75" right="0.75" top="1" bottom="1" header="0.5" footer="0.5"/>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
  <dimension ref="A1:BA10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6384" width="9.140625" style="1"/>
  </cols>
  <sheetData>
    <row r="1" spans="1:47" s="88" customFormat="1" ht="40.5" customHeight="1" x14ac:dyDescent="0.3">
      <c r="A1" s="172" t="s">
        <v>244</v>
      </c>
      <c r="B1" s="170" t="s">
        <v>244</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7" s="88" customFormat="1" ht="12.75" customHeight="1" x14ac:dyDescent="0.2">
      <c r="A2" s="106" t="s">
        <v>84</v>
      </c>
      <c r="B2" s="119" t="s">
        <v>60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7"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7" s="88" customFormat="1" ht="12.75" customHeight="1" x14ac:dyDescent="0.2">
      <c r="A4" s="108" t="s">
        <v>307</v>
      </c>
      <c r="B4" s="107">
        <v>1982</v>
      </c>
      <c r="C4" s="107">
        <v>1983</v>
      </c>
      <c r="D4" s="107">
        <v>1984</v>
      </c>
      <c r="E4" s="107">
        <v>1985</v>
      </c>
      <c r="F4" s="107">
        <v>1986</v>
      </c>
      <c r="G4" s="107">
        <v>1987</v>
      </c>
      <c r="H4" s="107">
        <v>1988</v>
      </c>
      <c r="I4" s="107">
        <v>1989</v>
      </c>
      <c r="J4" s="107">
        <v>1990</v>
      </c>
      <c r="K4" s="107">
        <v>1991</v>
      </c>
      <c r="L4" s="107">
        <v>1992</v>
      </c>
      <c r="M4" s="107">
        <v>1993</v>
      </c>
      <c r="N4" s="107">
        <v>1994</v>
      </c>
      <c r="O4" s="107">
        <v>1995</v>
      </c>
      <c r="P4" s="107">
        <v>1996</v>
      </c>
      <c r="Q4" s="107">
        <v>1997</v>
      </c>
      <c r="R4" s="107">
        <v>1998</v>
      </c>
      <c r="S4" s="107">
        <v>1999</v>
      </c>
      <c r="T4" s="107">
        <v>2000</v>
      </c>
      <c r="U4" s="107">
        <v>2001</v>
      </c>
      <c r="V4" s="107">
        <v>2002</v>
      </c>
      <c r="W4" s="107">
        <v>2003</v>
      </c>
      <c r="X4" s="107">
        <v>2004</v>
      </c>
      <c r="Y4" s="107">
        <v>2005</v>
      </c>
      <c r="Z4" s="107">
        <v>2006</v>
      </c>
      <c r="AA4" s="107">
        <v>2007</v>
      </c>
      <c r="AB4" s="107">
        <v>2008</v>
      </c>
      <c r="AC4" s="107">
        <v>2009</v>
      </c>
      <c r="AD4" s="107">
        <v>2010</v>
      </c>
      <c r="AE4" s="107">
        <v>2011</v>
      </c>
      <c r="AF4" s="107">
        <v>2012</v>
      </c>
      <c r="AG4" s="107">
        <v>2013</v>
      </c>
      <c r="AH4" s="107">
        <v>2014</v>
      </c>
      <c r="AI4" s="107">
        <v>2015</v>
      </c>
      <c r="AJ4" s="107">
        <v>2016</v>
      </c>
      <c r="AK4" s="107">
        <v>2017</v>
      </c>
      <c r="AL4" s="107">
        <v>2018</v>
      </c>
      <c r="AM4" s="107">
        <v>2019</v>
      </c>
      <c r="AN4" s="107">
        <v>2020</v>
      </c>
      <c r="AO4" s="109">
        <v>2021</v>
      </c>
      <c r="AP4" s="109">
        <v>2022</v>
      </c>
      <c r="AQ4" s="109">
        <v>2023</v>
      </c>
      <c r="AR4" s="109">
        <v>2024</v>
      </c>
      <c r="AS4" s="109">
        <v>2025</v>
      </c>
      <c r="AT4" s="109">
        <v>2026</v>
      </c>
      <c r="AU4" s="109">
        <v>2027</v>
      </c>
    </row>
    <row r="5" spans="1:47" x14ac:dyDescent="0.2">
      <c r="A5" s="110" t="s">
        <v>321</v>
      </c>
      <c r="B5" s="111">
        <v>2</v>
      </c>
      <c r="C5" s="111">
        <v>3</v>
      </c>
      <c r="D5" s="111">
        <v>3</v>
      </c>
      <c r="E5" s="111"/>
      <c r="F5" s="111"/>
      <c r="G5" s="111"/>
      <c r="H5" s="111"/>
      <c r="I5" s="111"/>
      <c r="J5" s="111"/>
      <c r="K5" s="111"/>
      <c r="L5" s="111"/>
      <c r="M5" s="111"/>
      <c r="N5" s="111"/>
      <c r="O5" s="111"/>
      <c r="P5" s="111"/>
      <c r="Q5" s="111"/>
      <c r="R5" s="3"/>
      <c r="S5" s="3"/>
      <c r="T5" s="3"/>
      <c r="U5" s="3"/>
      <c r="V5" s="3"/>
      <c r="W5" s="3"/>
      <c r="X5" s="3"/>
      <c r="Y5" s="3"/>
      <c r="Z5" s="3"/>
      <c r="AA5" s="3"/>
      <c r="AB5" s="3"/>
      <c r="AC5" s="3"/>
      <c r="AD5" s="3"/>
      <c r="AE5" s="3"/>
      <c r="AF5" s="12"/>
      <c r="AG5" s="12"/>
      <c r="AH5" s="15"/>
      <c r="AI5" s="15"/>
      <c r="AJ5" s="15"/>
      <c r="AK5" s="34"/>
      <c r="AL5" s="34"/>
      <c r="AM5" s="34"/>
      <c r="AN5" s="34"/>
      <c r="AO5" s="34"/>
    </row>
    <row r="6" spans="1:47" x14ac:dyDescent="0.2">
      <c r="A6" s="110" t="s">
        <v>460</v>
      </c>
      <c r="B6" s="111">
        <v>2</v>
      </c>
      <c r="C6" s="111">
        <v>3</v>
      </c>
      <c r="D6" s="111">
        <v>3</v>
      </c>
      <c r="E6" s="111"/>
      <c r="F6" s="111"/>
      <c r="G6" s="111"/>
      <c r="H6" s="111"/>
      <c r="I6" s="111"/>
      <c r="J6" s="111"/>
      <c r="K6" s="111"/>
      <c r="L6" s="111"/>
      <c r="M6" s="111"/>
      <c r="N6" s="111"/>
      <c r="O6" s="111"/>
      <c r="P6" s="111"/>
      <c r="Q6" s="111"/>
      <c r="R6" s="3"/>
      <c r="S6" s="3"/>
      <c r="T6" s="3"/>
      <c r="U6" s="3"/>
      <c r="V6" s="3"/>
      <c r="W6" s="3"/>
      <c r="X6" s="3"/>
      <c r="Y6" s="3"/>
      <c r="Z6" s="3"/>
      <c r="AA6" s="3"/>
      <c r="AB6" s="3"/>
      <c r="AC6" s="3"/>
      <c r="AD6" s="3"/>
      <c r="AE6" s="3"/>
      <c r="AF6" s="12"/>
      <c r="AG6" s="12"/>
      <c r="AH6" s="15"/>
      <c r="AI6" s="15"/>
      <c r="AJ6" s="15"/>
      <c r="AK6" s="34"/>
      <c r="AL6" s="34"/>
      <c r="AM6" s="34"/>
      <c r="AN6" s="34"/>
      <c r="AO6" s="34"/>
    </row>
    <row r="7" spans="1:47" x14ac:dyDescent="0.2">
      <c r="A7" s="110" t="s">
        <v>461</v>
      </c>
      <c r="B7" s="111"/>
      <c r="C7" s="111">
        <v>3</v>
      </c>
      <c r="D7" s="111">
        <v>2.5</v>
      </c>
      <c r="E7" s="111">
        <v>3.5</v>
      </c>
      <c r="F7" s="111"/>
      <c r="G7" s="111"/>
      <c r="H7" s="111"/>
      <c r="I7" s="111"/>
      <c r="J7" s="111"/>
      <c r="K7" s="111"/>
      <c r="L7" s="111"/>
      <c r="M7" s="111"/>
      <c r="N7" s="111"/>
      <c r="O7" s="111"/>
      <c r="P7" s="111"/>
      <c r="Q7" s="111"/>
      <c r="R7" s="3"/>
      <c r="S7" s="3"/>
      <c r="T7" s="3"/>
      <c r="U7" s="3"/>
      <c r="V7" s="3"/>
      <c r="W7" s="3"/>
      <c r="X7" s="3"/>
      <c r="Y7" s="3"/>
      <c r="Z7" s="3"/>
      <c r="AA7" s="3"/>
      <c r="AB7" s="3"/>
      <c r="AC7" s="3"/>
      <c r="AD7" s="3"/>
      <c r="AE7" s="3"/>
      <c r="AF7" s="12"/>
      <c r="AG7" s="12"/>
      <c r="AH7" s="15"/>
      <c r="AI7" s="15"/>
      <c r="AJ7" s="15"/>
      <c r="AK7" s="34"/>
      <c r="AL7" s="34"/>
      <c r="AM7" s="34"/>
      <c r="AN7" s="34"/>
      <c r="AO7" s="34"/>
    </row>
    <row r="8" spans="1:47" x14ac:dyDescent="0.2">
      <c r="A8" s="110" t="s">
        <v>462</v>
      </c>
      <c r="B8" s="111"/>
      <c r="C8" s="111">
        <v>3</v>
      </c>
      <c r="D8" s="111">
        <v>2.5</v>
      </c>
      <c r="E8" s="111">
        <v>3.5</v>
      </c>
      <c r="F8" s="111">
        <v>2.5</v>
      </c>
      <c r="G8" s="111">
        <v>2</v>
      </c>
      <c r="H8" s="111">
        <v>2</v>
      </c>
      <c r="I8" s="111"/>
      <c r="J8" s="111"/>
      <c r="K8" s="111"/>
      <c r="L8" s="111"/>
      <c r="M8" s="111"/>
      <c r="N8" s="111"/>
      <c r="O8" s="111"/>
      <c r="P8" s="111"/>
      <c r="Q8" s="111"/>
      <c r="R8" s="3"/>
      <c r="S8" s="3"/>
      <c r="T8" s="3"/>
      <c r="U8" s="3"/>
      <c r="V8" s="3"/>
      <c r="W8" s="3"/>
      <c r="X8" s="3"/>
      <c r="Y8" s="3"/>
      <c r="Z8" s="3"/>
      <c r="AA8" s="3"/>
      <c r="AB8" s="3"/>
      <c r="AC8" s="3"/>
      <c r="AD8" s="3"/>
      <c r="AE8" s="3"/>
      <c r="AF8" s="12"/>
      <c r="AG8" s="12"/>
      <c r="AH8" s="15"/>
      <c r="AI8" s="15"/>
      <c r="AJ8" s="15"/>
      <c r="AK8" s="34"/>
      <c r="AL8" s="34"/>
      <c r="AM8" s="34"/>
      <c r="AN8" s="34"/>
      <c r="AO8" s="34"/>
    </row>
    <row r="9" spans="1:47" x14ac:dyDescent="0.2">
      <c r="A9" s="110" t="s">
        <v>463</v>
      </c>
      <c r="B9" s="111"/>
      <c r="C9" s="111"/>
      <c r="D9" s="111">
        <v>2.5</v>
      </c>
      <c r="E9" s="111">
        <v>3.5</v>
      </c>
      <c r="F9" s="111">
        <v>3</v>
      </c>
      <c r="G9" s="111"/>
      <c r="H9" s="111"/>
      <c r="I9" s="111"/>
      <c r="J9" s="111"/>
      <c r="K9" s="111"/>
      <c r="L9" s="111"/>
      <c r="M9" s="111"/>
      <c r="N9" s="111"/>
      <c r="O9" s="111"/>
      <c r="P9" s="111"/>
      <c r="Q9" s="111"/>
      <c r="R9" s="3"/>
      <c r="S9" s="3"/>
      <c r="T9" s="3"/>
      <c r="U9" s="3"/>
      <c r="V9" s="3"/>
      <c r="W9" s="3"/>
      <c r="X9" s="3"/>
      <c r="Y9" s="3"/>
      <c r="Z9" s="3"/>
      <c r="AA9" s="3"/>
      <c r="AB9" s="3"/>
      <c r="AC9" s="3"/>
      <c r="AD9" s="3"/>
      <c r="AE9" s="3"/>
      <c r="AF9" s="12"/>
      <c r="AG9" s="12"/>
      <c r="AH9" s="15"/>
      <c r="AI9" s="15"/>
      <c r="AJ9" s="15"/>
      <c r="AK9" s="34"/>
      <c r="AL9" s="34"/>
      <c r="AM9" s="34"/>
      <c r="AN9" s="34"/>
      <c r="AO9" s="34"/>
    </row>
    <row r="10" spans="1:47" x14ac:dyDescent="0.2">
      <c r="A10" s="110" t="s">
        <v>464</v>
      </c>
      <c r="B10" s="111"/>
      <c r="C10" s="111"/>
      <c r="D10" s="111">
        <v>2.5</v>
      </c>
      <c r="E10" s="111">
        <v>3.5</v>
      </c>
      <c r="F10" s="111">
        <v>3</v>
      </c>
      <c r="G10" s="111">
        <v>2.5</v>
      </c>
      <c r="H10" s="111">
        <v>2.5</v>
      </c>
      <c r="I10" s="111">
        <v>2.5</v>
      </c>
      <c r="J10" s="111"/>
      <c r="K10" s="111"/>
      <c r="L10" s="111"/>
      <c r="M10" s="111"/>
      <c r="N10" s="111"/>
      <c r="O10" s="111"/>
      <c r="P10" s="111"/>
      <c r="Q10" s="111"/>
      <c r="R10" s="3"/>
      <c r="S10" s="3"/>
      <c r="T10" s="3"/>
      <c r="U10" s="3"/>
      <c r="V10" s="3"/>
      <c r="W10" s="3"/>
      <c r="X10" s="3"/>
      <c r="Y10" s="3"/>
      <c r="Z10" s="3"/>
      <c r="AA10" s="3"/>
      <c r="AB10" s="3"/>
      <c r="AC10" s="3"/>
      <c r="AD10" s="3"/>
      <c r="AE10" s="3"/>
      <c r="AF10" s="12"/>
      <c r="AG10" s="12"/>
      <c r="AH10" s="15"/>
      <c r="AI10" s="15"/>
      <c r="AJ10" s="15"/>
      <c r="AK10" s="34"/>
      <c r="AL10" s="34"/>
      <c r="AM10" s="34"/>
      <c r="AN10" s="34"/>
      <c r="AO10" s="34"/>
    </row>
    <row r="11" spans="1:47" x14ac:dyDescent="0.2">
      <c r="A11" s="110" t="s">
        <v>465</v>
      </c>
      <c r="B11" s="111"/>
      <c r="C11" s="111"/>
      <c r="D11" s="111"/>
      <c r="E11" s="111">
        <v>3.5</v>
      </c>
      <c r="F11" s="111">
        <v>2.5</v>
      </c>
      <c r="G11" s="111">
        <v>3</v>
      </c>
      <c r="H11" s="111"/>
      <c r="I11" s="111"/>
      <c r="J11" s="111"/>
      <c r="K11" s="111"/>
      <c r="L11" s="111"/>
      <c r="M11" s="111"/>
      <c r="N11" s="111"/>
      <c r="O11" s="111"/>
      <c r="P11" s="111"/>
      <c r="Q11" s="111"/>
      <c r="R11" s="3"/>
      <c r="S11" s="3"/>
      <c r="T11" s="3"/>
      <c r="U11" s="3"/>
      <c r="V11" s="3"/>
      <c r="W11" s="3"/>
      <c r="X11" s="3"/>
      <c r="Y11" s="3"/>
      <c r="Z11" s="3"/>
      <c r="AA11" s="3"/>
      <c r="AB11" s="3"/>
      <c r="AC11" s="3"/>
      <c r="AD11" s="3"/>
      <c r="AE11" s="3"/>
      <c r="AF11" s="12"/>
      <c r="AG11" s="12"/>
      <c r="AH11" s="15"/>
      <c r="AI11" s="15"/>
      <c r="AJ11" s="15"/>
      <c r="AK11" s="34"/>
      <c r="AL11" s="34"/>
      <c r="AM11" s="34"/>
      <c r="AN11" s="34"/>
      <c r="AO11" s="34"/>
    </row>
    <row r="12" spans="1:47" x14ac:dyDescent="0.2">
      <c r="A12" s="110" t="s">
        <v>466</v>
      </c>
      <c r="B12" s="111"/>
      <c r="C12" s="111"/>
      <c r="D12" s="111"/>
      <c r="E12" s="111">
        <v>3.5</v>
      </c>
      <c r="F12" s="111">
        <v>2.5</v>
      </c>
      <c r="G12" s="111">
        <v>3</v>
      </c>
      <c r="H12" s="111">
        <v>2.5</v>
      </c>
      <c r="I12" s="111">
        <v>2.5</v>
      </c>
      <c r="J12" s="111">
        <v>2.5</v>
      </c>
      <c r="K12" s="111"/>
      <c r="L12" s="111"/>
      <c r="M12" s="111"/>
      <c r="N12" s="111"/>
      <c r="O12" s="111"/>
      <c r="P12" s="111"/>
      <c r="Q12" s="111"/>
      <c r="R12" s="3"/>
      <c r="S12" s="3"/>
      <c r="T12" s="3"/>
      <c r="U12" s="3"/>
      <c r="V12" s="3"/>
      <c r="W12" s="3"/>
      <c r="X12" s="3"/>
      <c r="Y12" s="3"/>
      <c r="Z12" s="3"/>
      <c r="AA12" s="3"/>
      <c r="AB12" s="3"/>
      <c r="AC12" s="3"/>
      <c r="AD12" s="3"/>
      <c r="AE12" s="3"/>
      <c r="AF12" s="12"/>
      <c r="AG12" s="12"/>
      <c r="AH12" s="15"/>
      <c r="AI12" s="15"/>
      <c r="AJ12" s="15"/>
      <c r="AK12" s="34"/>
      <c r="AL12" s="34"/>
      <c r="AM12" s="34"/>
      <c r="AN12" s="34"/>
      <c r="AO12" s="34"/>
    </row>
    <row r="13" spans="1:47" x14ac:dyDescent="0.2">
      <c r="A13" s="110" t="s">
        <v>467</v>
      </c>
      <c r="B13" s="111"/>
      <c r="C13" s="111"/>
      <c r="D13" s="111"/>
      <c r="E13" s="111"/>
      <c r="F13" s="111"/>
      <c r="G13" s="111">
        <v>4</v>
      </c>
      <c r="H13" s="111">
        <v>2.5</v>
      </c>
      <c r="I13" s="111"/>
      <c r="J13" s="111"/>
      <c r="K13" s="111"/>
      <c r="L13" s="111"/>
      <c r="M13" s="111"/>
      <c r="N13" s="111"/>
      <c r="O13" s="111"/>
      <c r="P13" s="111"/>
      <c r="Q13" s="111"/>
      <c r="R13" s="3"/>
      <c r="S13" s="3"/>
      <c r="T13" s="3"/>
      <c r="U13" s="3"/>
      <c r="V13" s="3"/>
      <c r="W13" s="3"/>
      <c r="X13" s="3"/>
      <c r="Y13" s="3"/>
      <c r="Z13" s="3"/>
      <c r="AA13" s="3"/>
      <c r="AB13" s="3"/>
      <c r="AC13" s="3"/>
      <c r="AD13" s="3"/>
      <c r="AE13" s="3"/>
      <c r="AF13" s="12"/>
      <c r="AG13" s="12"/>
      <c r="AH13" s="15"/>
      <c r="AI13" s="15"/>
      <c r="AJ13" s="15"/>
      <c r="AK13" s="34"/>
      <c r="AL13" s="34"/>
      <c r="AM13" s="34"/>
      <c r="AN13" s="34"/>
      <c r="AO13" s="34"/>
    </row>
    <row r="14" spans="1:47" x14ac:dyDescent="0.2">
      <c r="A14" s="110" t="s">
        <v>468</v>
      </c>
      <c r="B14" s="111"/>
      <c r="C14" s="111"/>
      <c r="D14" s="111"/>
      <c r="E14" s="111"/>
      <c r="F14" s="111">
        <v>3</v>
      </c>
      <c r="G14" s="111">
        <v>4.5</v>
      </c>
      <c r="H14" s="111">
        <v>3</v>
      </c>
      <c r="I14" s="111">
        <v>2.5</v>
      </c>
      <c r="J14" s="111">
        <v>2.5</v>
      </c>
      <c r="K14" s="111">
        <v>2.5</v>
      </c>
      <c r="L14" s="111"/>
      <c r="M14" s="111"/>
      <c r="N14" s="111"/>
      <c r="O14" s="111"/>
      <c r="P14" s="111"/>
      <c r="Q14" s="111"/>
      <c r="R14" s="3"/>
      <c r="S14" s="3"/>
      <c r="T14" s="3"/>
      <c r="U14" s="3"/>
      <c r="V14" s="3"/>
      <c r="W14" s="3"/>
      <c r="X14" s="3"/>
      <c r="Y14" s="3"/>
      <c r="Z14" s="3"/>
      <c r="AA14" s="3"/>
      <c r="AB14" s="3"/>
      <c r="AC14" s="3"/>
      <c r="AD14" s="3"/>
      <c r="AE14" s="3"/>
      <c r="AF14" s="12"/>
      <c r="AG14" s="12"/>
      <c r="AH14" s="15"/>
      <c r="AI14" s="15"/>
      <c r="AJ14" s="15"/>
      <c r="AK14" s="34"/>
      <c r="AL14" s="34"/>
      <c r="AM14" s="34"/>
      <c r="AN14" s="34"/>
      <c r="AO14" s="34"/>
    </row>
    <row r="15" spans="1:47" x14ac:dyDescent="0.2">
      <c r="A15" s="110" t="s">
        <v>469</v>
      </c>
      <c r="B15" s="111"/>
      <c r="C15" s="111"/>
      <c r="D15" s="111"/>
      <c r="E15" s="111"/>
      <c r="F15" s="111"/>
      <c r="G15" s="111">
        <v>4</v>
      </c>
      <c r="H15" s="111">
        <v>4.5</v>
      </c>
      <c r="I15" s="111">
        <v>3</v>
      </c>
      <c r="J15" s="111"/>
      <c r="K15" s="111"/>
      <c r="L15" s="111"/>
      <c r="M15" s="111"/>
      <c r="N15" s="111"/>
      <c r="O15" s="111"/>
      <c r="P15" s="111"/>
      <c r="Q15" s="111"/>
      <c r="R15" s="3"/>
      <c r="S15" s="3"/>
      <c r="T15" s="3"/>
      <c r="U15" s="3"/>
      <c r="V15" s="3"/>
      <c r="W15" s="3"/>
      <c r="X15" s="3"/>
      <c r="Y15" s="3"/>
      <c r="Z15" s="3"/>
      <c r="AA15" s="3"/>
      <c r="AB15" s="3"/>
      <c r="AC15" s="3"/>
      <c r="AD15" s="3"/>
      <c r="AE15" s="3"/>
      <c r="AF15" s="12"/>
      <c r="AG15" s="12"/>
      <c r="AH15" s="15"/>
      <c r="AI15" s="15"/>
      <c r="AJ15" s="15"/>
      <c r="AK15" s="34"/>
      <c r="AL15" s="34"/>
      <c r="AM15" s="34"/>
      <c r="AN15" s="34"/>
      <c r="AO15" s="34"/>
    </row>
    <row r="16" spans="1:47" x14ac:dyDescent="0.2">
      <c r="A16" s="110" t="s">
        <v>470</v>
      </c>
      <c r="B16" s="111"/>
      <c r="C16" s="111"/>
      <c r="D16" s="111"/>
      <c r="E16" s="111"/>
      <c r="F16" s="111"/>
      <c r="G16" s="111">
        <v>4.5</v>
      </c>
      <c r="H16" s="111">
        <v>4.5</v>
      </c>
      <c r="I16" s="111">
        <v>2.5</v>
      </c>
      <c r="J16" s="111">
        <v>2</v>
      </c>
      <c r="K16" s="111">
        <v>2.75</v>
      </c>
      <c r="L16" s="111">
        <v>2.75</v>
      </c>
      <c r="M16" s="111"/>
      <c r="N16" s="111"/>
      <c r="O16" s="111"/>
      <c r="P16" s="111"/>
      <c r="Q16" s="111"/>
      <c r="R16" s="3"/>
      <c r="S16" s="3"/>
      <c r="T16" s="3"/>
      <c r="U16" s="3"/>
      <c r="V16" s="3"/>
      <c r="W16" s="3"/>
      <c r="X16" s="3"/>
      <c r="Y16" s="3"/>
      <c r="Z16" s="3"/>
      <c r="AA16" s="3"/>
      <c r="AB16" s="3"/>
      <c r="AC16" s="3"/>
      <c r="AD16" s="3"/>
      <c r="AE16" s="3"/>
      <c r="AF16" s="12"/>
      <c r="AG16" s="12"/>
      <c r="AH16" s="15"/>
      <c r="AI16" s="15"/>
      <c r="AJ16" s="15"/>
      <c r="AK16" s="34"/>
      <c r="AL16" s="34"/>
      <c r="AM16" s="34"/>
      <c r="AN16" s="34"/>
      <c r="AO16" s="34"/>
    </row>
    <row r="17" spans="1:43" x14ac:dyDescent="0.2">
      <c r="A17" s="110" t="s">
        <v>471</v>
      </c>
      <c r="B17" s="111"/>
      <c r="C17" s="111"/>
      <c r="D17" s="111"/>
      <c r="E17" s="111"/>
      <c r="F17" s="111"/>
      <c r="G17" s="111"/>
      <c r="H17" s="111">
        <v>4.25</v>
      </c>
      <c r="I17" s="111">
        <v>2</v>
      </c>
      <c r="J17" s="111">
        <v>1.25</v>
      </c>
      <c r="K17" s="111"/>
      <c r="L17" s="111"/>
      <c r="M17" s="111"/>
      <c r="N17" s="111"/>
      <c r="O17" s="111"/>
      <c r="P17" s="111"/>
      <c r="Q17" s="111"/>
      <c r="R17" s="3"/>
      <c r="S17" s="3"/>
      <c r="T17" s="3"/>
      <c r="U17" s="3"/>
      <c r="V17" s="3"/>
      <c r="W17" s="3"/>
      <c r="X17" s="3"/>
      <c r="Y17" s="3"/>
      <c r="Z17" s="3"/>
      <c r="AA17" s="3"/>
      <c r="AB17" s="3"/>
      <c r="AC17" s="3"/>
      <c r="AD17" s="3"/>
      <c r="AE17" s="3"/>
      <c r="AF17" s="12"/>
      <c r="AG17" s="12"/>
      <c r="AH17" s="15"/>
      <c r="AI17" s="15"/>
      <c r="AJ17" s="15"/>
      <c r="AK17" s="34"/>
      <c r="AL17" s="34"/>
      <c r="AM17" s="34"/>
      <c r="AN17" s="34"/>
      <c r="AO17" s="34"/>
    </row>
    <row r="18" spans="1:43" x14ac:dyDescent="0.2">
      <c r="A18" s="110" t="s">
        <v>317</v>
      </c>
      <c r="B18" s="111"/>
      <c r="C18" s="111"/>
      <c r="D18" s="111"/>
      <c r="E18" s="111"/>
      <c r="F18" s="111"/>
      <c r="G18" s="111"/>
      <c r="H18" s="111">
        <v>4.5</v>
      </c>
      <c r="I18" s="111">
        <v>2.25</v>
      </c>
      <c r="J18" s="111">
        <v>1</v>
      </c>
      <c r="K18" s="111">
        <v>1.75</v>
      </c>
      <c r="L18" s="111">
        <v>2.75</v>
      </c>
      <c r="M18" s="111">
        <v>2.75</v>
      </c>
      <c r="N18" s="111"/>
      <c r="O18" s="111"/>
      <c r="P18" s="111"/>
      <c r="Q18" s="111"/>
      <c r="R18" s="3"/>
      <c r="S18" s="3"/>
      <c r="T18" s="3"/>
      <c r="U18" s="3"/>
      <c r="V18" s="3"/>
      <c r="W18" s="3"/>
      <c r="X18" s="3"/>
      <c r="Y18" s="3"/>
      <c r="Z18" s="3"/>
      <c r="AA18" s="3"/>
      <c r="AB18" s="3"/>
      <c r="AC18" s="3"/>
      <c r="AD18" s="3"/>
      <c r="AE18" s="3"/>
      <c r="AF18" s="12"/>
      <c r="AG18" s="12"/>
      <c r="AH18" s="15"/>
      <c r="AI18" s="15"/>
      <c r="AJ18" s="15"/>
      <c r="AK18" s="34"/>
      <c r="AL18" s="34"/>
      <c r="AM18" s="34"/>
      <c r="AN18" s="34"/>
      <c r="AO18" s="34"/>
    </row>
    <row r="19" spans="1:43" x14ac:dyDescent="0.2">
      <c r="A19" s="110" t="s">
        <v>472</v>
      </c>
      <c r="B19" s="111"/>
      <c r="C19" s="111"/>
      <c r="D19" s="111"/>
      <c r="E19" s="111"/>
      <c r="F19" s="111"/>
      <c r="G19" s="111"/>
      <c r="H19" s="111"/>
      <c r="I19" s="111">
        <v>2</v>
      </c>
      <c r="J19" s="111">
        <v>1</v>
      </c>
      <c r="K19" s="111">
        <v>0.5</v>
      </c>
      <c r="L19" s="111"/>
      <c r="M19" s="111"/>
      <c r="N19" s="111"/>
      <c r="O19" s="111"/>
      <c r="P19" s="111"/>
      <c r="Q19" s="111"/>
      <c r="R19" s="3"/>
      <c r="S19" s="3"/>
      <c r="T19" s="3"/>
      <c r="U19" s="3"/>
      <c r="V19" s="3"/>
      <c r="W19" s="3"/>
      <c r="X19" s="3"/>
      <c r="Y19" s="3"/>
      <c r="Z19" s="3"/>
      <c r="AA19" s="3"/>
      <c r="AB19" s="3"/>
      <c r="AC19" s="3"/>
      <c r="AD19" s="3"/>
      <c r="AE19" s="3"/>
      <c r="AF19" s="12"/>
      <c r="AG19" s="12"/>
      <c r="AH19" s="15"/>
      <c r="AI19" s="15"/>
      <c r="AJ19" s="15"/>
      <c r="AK19" s="34"/>
      <c r="AL19" s="34"/>
      <c r="AM19" s="34"/>
      <c r="AN19" s="34"/>
      <c r="AO19" s="34"/>
    </row>
    <row r="20" spans="1:43" x14ac:dyDescent="0.2">
      <c r="A20" s="110" t="s">
        <v>473</v>
      </c>
      <c r="B20" s="111"/>
      <c r="C20" s="111"/>
      <c r="D20" s="111"/>
      <c r="E20" s="111"/>
      <c r="F20" s="111"/>
      <c r="G20" s="111"/>
      <c r="H20" s="111"/>
      <c r="I20" s="111">
        <v>1.75</v>
      </c>
      <c r="J20" s="111">
        <v>0.5</v>
      </c>
      <c r="K20" s="111">
        <v>-2</v>
      </c>
      <c r="L20" s="111">
        <v>2.5</v>
      </c>
      <c r="M20" s="111">
        <v>3.25</v>
      </c>
      <c r="N20" s="111">
        <v>3.25</v>
      </c>
      <c r="O20" s="111"/>
      <c r="P20" s="111"/>
      <c r="Q20" s="111"/>
      <c r="R20" s="3"/>
      <c r="S20" s="3"/>
      <c r="T20" s="3"/>
      <c r="U20" s="3"/>
      <c r="V20" s="3"/>
      <c r="W20" s="3"/>
      <c r="X20" s="3"/>
      <c r="Y20" s="3"/>
      <c r="Z20" s="3"/>
      <c r="AA20" s="3"/>
      <c r="AB20" s="3"/>
      <c r="AC20" s="3"/>
      <c r="AD20" s="3"/>
      <c r="AE20" s="3"/>
      <c r="AF20" s="12"/>
      <c r="AG20" s="12"/>
      <c r="AH20" s="15"/>
      <c r="AI20" s="15"/>
      <c r="AJ20" s="15"/>
      <c r="AK20" s="34"/>
      <c r="AL20" s="34"/>
      <c r="AM20" s="34"/>
      <c r="AN20" s="34"/>
      <c r="AO20" s="34"/>
    </row>
    <row r="21" spans="1:43" x14ac:dyDescent="0.2">
      <c r="A21" s="110" t="s">
        <v>474</v>
      </c>
      <c r="B21" s="111"/>
      <c r="C21" s="111"/>
      <c r="D21" s="111"/>
      <c r="E21" s="111"/>
      <c r="F21" s="111"/>
      <c r="G21" s="111"/>
      <c r="H21" s="111"/>
      <c r="I21" s="111"/>
      <c r="J21" s="111">
        <v>0.75</v>
      </c>
      <c r="K21" s="111">
        <v>-2</v>
      </c>
      <c r="L21" s="111">
        <v>2.25</v>
      </c>
      <c r="M21" s="111"/>
      <c r="N21" s="111"/>
      <c r="O21" s="111"/>
      <c r="P21" s="111"/>
      <c r="Q21" s="111"/>
      <c r="R21" s="3"/>
      <c r="S21" s="3"/>
      <c r="T21" s="3"/>
      <c r="U21" s="3"/>
      <c r="V21" s="3"/>
      <c r="W21" s="3"/>
      <c r="X21" s="3"/>
      <c r="Y21" s="3"/>
      <c r="Z21" s="3"/>
      <c r="AA21" s="3"/>
      <c r="AB21" s="3"/>
      <c r="AC21" s="3"/>
      <c r="AD21" s="3"/>
      <c r="AE21" s="3"/>
      <c r="AF21" s="12"/>
      <c r="AG21" s="12"/>
      <c r="AH21" s="15"/>
      <c r="AI21" s="15"/>
      <c r="AJ21" s="15"/>
      <c r="AK21" s="34"/>
      <c r="AL21" s="34"/>
      <c r="AM21" s="34"/>
      <c r="AN21" s="34"/>
      <c r="AO21" s="34"/>
    </row>
    <row r="22" spans="1:43" x14ac:dyDescent="0.2">
      <c r="A22" s="110" t="s">
        <v>475</v>
      </c>
      <c r="B22" s="111"/>
      <c r="C22" s="111"/>
      <c r="D22" s="111"/>
      <c r="E22" s="111"/>
      <c r="F22" s="111"/>
      <c r="G22" s="111"/>
      <c r="H22" s="111"/>
      <c r="I22" s="111"/>
      <c r="J22" s="111">
        <v>1</v>
      </c>
      <c r="K22" s="111">
        <v>-2.5</v>
      </c>
      <c r="L22" s="111">
        <v>1</v>
      </c>
      <c r="M22" s="111">
        <v>3</v>
      </c>
      <c r="N22" s="111">
        <v>3.75</v>
      </c>
      <c r="O22" s="111">
        <v>3.5</v>
      </c>
      <c r="P22" s="111">
        <v>3.25</v>
      </c>
      <c r="Q22" s="111"/>
      <c r="R22" s="3"/>
      <c r="S22" s="3"/>
      <c r="T22" s="3"/>
      <c r="U22" s="3"/>
      <c r="V22" s="3"/>
      <c r="W22" s="3"/>
      <c r="X22" s="3"/>
      <c r="Y22" s="3"/>
      <c r="Z22" s="3"/>
      <c r="AA22" s="3"/>
      <c r="AB22" s="3"/>
      <c r="AC22" s="3"/>
      <c r="AD22" s="3"/>
      <c r="AE22" s="3"/>
      <c r="AF22" s="12"/>
      <c r="AG22" s="12"/>
      <c r="AH22" s="15"/>
      <c r="AI22" s="15"/>
      <c r="AJ22" s="15"/>
      <c r="AK22" s="34"/>
      <c r="AL22" s="34"/>
      <c r="AM22" s="34"/>
      <c r="AN22" s="34"/>
      <c r="AO22" s="34"/>
    </row>
    <row r="23" spans="1:43" x14ac:dyDescent="0.2">
      <c r="A23" s="110" t="s">
        <v>476</v>
      </c>
      <c r="B23" s="111"/>
      <c r="C23" s="111"/>
      <c r="D23" s="111"/>
      <c r="E23" s="111"/>
      <c r="F23" s="111"/>
      <c r="G23" s="111"/>
      <c r="H23" s="111"/>
      <c r="I23" s="111"/>
      <c r="J23" s="111"/>
      <c r="K23" s="111">
        <v>-2.5</v>
      </c>
      <c r="L23" s="111">
        <v>-1</v>
      </c>
      <c r="M23" s="111">
        <v>1</v>
      </c>
      <c r="N23" s="111">
        <v>3</v>
      </c>
      <c r="O23" s="111">
        <v>3</v>
      </c>
      <c r="P23" s="111"/>
      <c r="Q23" s="111"/>
      <c r="R23" s="3"/>
      <c r="S23" s="3"/>
      <c r="T23" s="3"/>
      <c r="U23" s="3"/>
      <c r="V23" s="3"/>
      <c r="W23" s="3"/>
      <c r="X23" s="3"/>
      <c r="Y23" s="3"/>
      <c r="Z23" s="3"/>
      <c r="AA23" s="3"/>
      <c r="AB23" s="3"/>
      <c r="AC23" s="3"/>
      <c r="AD23" s="3"/>
      <c r="AE23" s="3"/>
      <c r="AF23" s="12"/>
      <c r="AG23" s="12"/>
      <c r="AH23" s="15"/>
      <c r="AI23" s="15"/>
      <c r="AJ23" s="15"/>
      <c r="AK23" s="34"/>
      <c r="AL23" s="34"/>
      <c r="AM23" s="34"/>
      <c r="AN23" s="34"/>
      <c r="AO23" s="34"/>
    </row>
    <row r="24" spans="1:43" x14ac:dyDescent="0.2">
      <c r="A24" s="110" t="s">
        <v>477</v>
      </c>
      <c r="B24" s="111"/>
      <c r="C24" s="111"/>
      <c r="D24" s="111"/>
      <c r="E24" s="111"/>
      <c r="F24" s="111"/>
      <c r="G24" s="111"/>
      <c r="H24" s="111"/>
      <c r="I24" s="111"/>
      <c r="J24" s="111"/>
      <c r="K24" s="111">
        <v>-2.5</v>
      </c>
      <c r="L24" s="111">
        <v>-0.5</v>
      </c>
      <c r="M24" s="111">
        <v>1.25</v>
      </c>
      <c r="N24" s="111">
        <v>3</v>
      </c>
      <c r="O24" s="111">
        <v>2.75</v>
      </c>
      <c r="P24" s="111">
        <v>2.75</v>
      </c>
      <c r="Q24" s="111">
        <v>2.75</v>
      </c>
      <c r="R24" s="3"/>
      <c r="S24" s="3"/>
      <c r="T24" s="3"/>
      <c r="U24" s="3"/>
      <c r="V24" s="3"/>
      <c r="W24" s="3"/>
      <c r="X24" s="3"/>
      <c r="Y24" s="3"/>
      <c r="Z24" s="3"/>
      <c r="AA24" s="3"/>
      <c r="AB24" s="3"/>
      <c r="AC24" s="3"/>
      <c r="AD24" s="3"/>
      <c r="AE24" s="3"/>
      <c r="AF24" s="12"/>
      <c r="AG24" s="12"/>
      <c r="AH24" s="15"/>
      <c r="AI24" s="15"/>
      <c r="AJ24" s="15"/>
      <c r="AK24" s="34"/>
      <c r="AL24" s="34"/>
      <c r="AM24" s="34"/>
      <c r="AN24" s="34"/>
      <c r="AO24" s="34"/>
    </row>
    <row r="25" spans="1:43" x14ac:dyDescent="0.2">
      <c r="A25" s="110" t="s">
        <v>478</v>
      </c>
      <c r="B25" s="111"/>
      <c r="C25" s="111"/>
      <c r="D25" s="111"/>
      <c r="E25" s="111"/>
      <c r="F25" s="111"/>
      <c r="G25" s="111"/>
      <c r="H25" s="111"/>
      <c r="I25" s="111"/>
      <c r="J25" s="111"/>
      <c r="K25" s="111"/>
      <c r="L25" s="111">
        <v>-0.5</v>
      </c>
      <c r="M25" s="111">
        <v>1.75</v>
      </c>
      <c r="N25" s="111">
        <v>2.5</v>
      </c>
      <c r="O25" s="111">
        <v>2.75</v>
      </c>
      <c r="P25" s="111">
        <v>3</v>
      </c>
      <c r="Q25" s="111">
        <v>3</v>
      </c>
      <c r="R25" s="3">
        <v>3</v>
      </c>
      <c r="S25" s="3"/>
      <c r="T25" s="3"/>
      <c r="U25" s="3"/>
      <c r="V25" s="3"/>
      <c r="W25" s="3"/>
      <c r="X25" s="3"/>
      <c r="Y25" s="3"/>
      <c r="Z25" s="3"/>
      <c r="AA25" s="3"/>
      <c r="AB25" s="3"/>
      <c r="AC25" s="3"/>
      <c r="AD25" s="3"/>
      <c r="AE25" s="3"/>
      <c r="AF25" s="12"/>
      <c r="AG25" s="12"/>
      <c r="AH25" s="15"/>
      <c r="AI25" s="15"/>
      <c r="AJ25" s="15"/>
      <c r="AK25" s="34"/>
      <c r="AL25" s="34"/>
      <c r="AM25" s="34"/>
      <c r="AN25" s="34"/>
      <c r="AO25" s="34"/>
    </row>
    <row r="26" spans="1:43" x14ac:dyDescent="0.2">
      <c r="A26" s="110" t="s">
        <v>479</v>
      </c>
      <c r="B26" s="111"/>
      <c r="C26" s="111"/>
      <c r="D26" s="111"/>
      <c r="E26" s="111"/>
      <c r="F26" s="111"/>
      <c r="G26" s="111"/>
      <c r="H26" s="111"/>
      <c r="I26" s="111"/>
      <c r="J26" s="111"/>
      <c r="K26" s="111"/>
      <c r="L26" s="111"/>
      <c r="M26" s="111">
        <v>2</v>
      </c>
      <c r="N26" s="111">
        <v>2.75</v>
      </c>
      <c r="O26" s="111">
        <v>2.75</v>
      </c>
      <c r="P26" s="111"/>
      <c r="Q26" s="111"/>
      <c r="R26" s="3"/>
      <c r="S26" s="3"/>
      <c r="T26" s="3"/>
      <c r="U26" s="3"/>
      <c r="V26" s="3"/>
      <c r="W26" s="3"/>
      <c r="X26" s="3"/>
      <c r="Y26" s="3"/>
      <c r="Z26" s="3"/>
      <c r="AA26" s="3"/>
      <c r="AB26" s="3"/>
      <c r="AC26" s="3"/>
      <c r="AD26" s="3"/>
      <c r="AE26" s="3"/>
      <c r="AF26" s="12"/>
      <c r="AG26" s="12"/>
      <c r="AH26" s="15"/>
      <c r="AI26" s="15"/>
      <c r="AJ26" s="15"/>
      <c r="AK26" s="34"/>
      <c r="AL26" s="34"/>
      <c r="AM26" s="34"/>
      <c r="AN26" s="34"/>
      <c r="AO26" s="34"/>
    </row>
    <row r="27" spans="1:43" x14ac:dyDescent="0.2">
      <c r="A27" s="110" t="s">
        <v>480</v>
      </c>
      <c r="B27" s="111"/>
      <c r="C27" s="111"/>
      <c r="D27" s="111"/>
      <c r="E27" s="111"/>
      <c r="F27" s="111"/>
      <c r="G27" s="111"/>
      <c r="H27" s="111"/>
      <c r="I27" s="111"/>
      <c r="J27" s="111"/>
      <c r="K27" s="111"/>
      <c r="L27" s="111"/>
      <c r="M27" s="111">
        <v>2.25</v>
      </c>
      <c r="N27" s="111">
        <v>3</v>
      </c>
      <c r="O27" s="111">
        <v>2.75</v>
      </c>
      <c r="P27" s="111">
        <v>2.75</v>
      </c>
      <c r="Q27" s="111">
        <v>2.75</v>
      </c>
      <c r="R27" s="111">
        <v>2.75</v>
      </c>
      <c r="S27" s="111">
        <v>2.75</v>
      </c>
      <c r="T27" s="111"/>
      <c r="U27" s="111"/>
      <c r="V27" s="111"/>
      <c r="W27" s="111"/>
      <c r="X27" s="111"/>
      <c r="Y27" s="111"/>
      <c r="Z27" s="111"/>
      <c r="AA27" s="111"/>
      <c r="AB27" s="111"/>
      <c r="AC27" s="111"/>
      <c r="AD27" s="111"/>
      <c r="AE27" s="111"/>
      <c r="AF27" s="155"/>
      <c r="AG27" s="155"/>
      <c r="AH27" s="156"/>
      <c r="AI27" s="156"/>
      <c r="AJ27" s="156"/>
      <c r="AK27" s="123"/>
      <c r="AL27" s="123"/>
      <c r="AM27" s="123"/>
      <c r="AN27" s="123"/>
      <c r="AO27" s="123"/>
      <c r="AP27" s="122"/>
      <c r="AQ27" s="122"/>
    </row>
    <row r="28" spans="1:43" x14ac:dyDescent="0.2">
      <c r="A28" s="110" t="s">
        <v>481</v>
      </c>
      <c r="B28" s="111"/>
      <c r="C28" s="111"/>
      <c r="D28" s="111"/>
      <c r="E28" s="111"/>
      <c r="F28" s="111"/>
      <c r="G28" s="111"/>
      <c r="H28" s="111"/>
      <c r="I28" s="111"/>
      <c r="J28" s="111"/>
      <c r="K28" s="111"/>
      <c r="L28" s="111"/>
      <c r="M28" s="111"/>
      <c r="N28" s="111">
        <v>4</v>
      </c>
      <c r="O28" s="111">
        <v>3</v>
      </c>
      <c r="P28" s="111">
        <v>2.75</v>
      </c>
      <c r="Q28" s="111"/>
      <c r="R28" s="111"/>
      <c r="S28" s="111"/>
      <c r="T28" s="111"/>
      <c r="U28" s="111"/>
      <c r="V28" s="111"/>
      <c r="W28" s="111"/>
      <c r="X28" s="111"/>
      <c r="Y28" s="111"/>
      <c r="Z28" s="111"/>
      <c r="AA28" s="111"/>
      <c r="AB28" s="111"/>
      <c r="AC28" s="111"/>
      <c r="AD28" s="111"/>
      <c r="AE28" s="111"/>
      <c r="AF28" s="155"/>
      <c r="AG28" s="155"/>
      <c r="AH28" s="156"/>
      <c r="AI28" s="156"/>
      <c r="AJ28" s="156"/>
      <c r="AK28" s="123"/>
      <c r="AL28" s="123"/>
      <c r="AM28" s="123"/>
      <c r="AN28" s="123"/>
      <c r="AO28" s="123"/>
      <c r="AP28" s="122"/>
      <c r="AQ28" s="122"/>
    </row>
    <row r="29" spans="1:43" x14ac:dyDescent="0.2">
      <c r="A29" s="110" t="s">
        <v>482</v>
      </c>
      <c r="B29" s="111"/>
      <c r="C29" s="111"/>
      <c r="D29" s="111"/>
      <c r="E29" s="111"/>
      <c r="F29" s="111"/>
      <c r="G29" s="111"/>
      <c r="H29" s="111"/>
      <c r="I29" s="111"/>
      <c r="J29" s="111"/>
      <c r="K29" s="111"/>
      <c r="L29" s="111"/>
      <c r="M29" s="111"/>
      <c r="N29" s="111">
        <v>4</v>
      </c>
      <c r="O29" s="111">
        <v>2.75</v>
      </c>
      <c r="P29" s="111">
        <v>3</v>
      </c>
      <c r="Q29" s="111">
        <v>2.75</v>
      </c>
      <c r="R29" s="111">
        <v>2.75</v>
      </c>
      <c r="S29" s="111">
        <v>2.75</v>
      </c>
      <c r="T29" s="111">
        <v>2.75</v>
      </c>
      <c r="U29" s="111"/>
      <c r="V29" s="111"/>
      <c r="W29" s="111"/>
      <c r="X29" s="111"/>
      <c r="Y29" s="111"/>
      <c r="Z29" s="111"/>
      <c r="AA29" s="111"/>
      <c r="AB29" s="111"/>
      <c r="AC29" s="111"/>
      <c r="AD29" s="111"/>
      <c r="AE29" s="111"/>
      <c r="AF29" s="155"/>
      <c r="AG29" s="155"/>
      <c r="AH29" s="156"/>
      <c r="AI29" s="156"/>
      <c r="AJ29" s="156"/>
      <c r="AK29" s="123"/>
      <c r="AL29" s="123"/>
      <c r="AM29" s="123"/>
      <c r="AN29" s="123"/>
      <c r="AO29" s="123"/>
      <c r="AP29" s="122"/>
      <c r="AQ29" s="122"/>
    </row>
    <row r="30" spans="1:43" x14ac:dyDescent="0.2">
      <c r="A30" s="110" t="s">
        <v>483</v>
      </c>
      <c r="B30" s="111"/>
      <c r="C30" s="111"/>
      <c r="D30" s="111"/>
      <c r="E30" s="111"/>
      <c r="F30" s="111"/>
      <c r="G30" s="111"/>
      <c r="H30" s="111"/>
      <c r="I30" s="111"/>
      <c r="J30" s="111"/>
      <c r="K30" s="111"/>
      <c r="L30" s="111"/>
      <c r="M30" s="111"/>
      <c r="N30" s="111"/>
      <c r="O30" s="111">
        <v>2.5</v>
      </c>
      <c r="P30" s="111">
        <v>2.5</v>
      </c>
      <c r="Q30" s="111">
        <v>3.25</v>
      </c>
      <c r="R30" s="111"/>
      <c r="S30" s="111"/>
      <c r="T30" s="111"/>
      <c r="U30" s="111"/>
      <c r="V30" s="111"/>
      <c r="W30" s="111"/>
      <c r="X30" s="111"/>
      <c r="Y30" s="111"/>
      <c r="Z30" s="111"/>
      <c r="AA30" s="111"/>
      <c r="AB30" s="111"/>
      <c r="AC30" s="111"/>
      <c r="AD30" s="111"/>
      <c r="AE30" s="111"/>
      <c r="AF30" s="155"/>
      <c r="AG30" s="155"/>
      <c r="AH30" s="156"/>
      <c r="AI30" s="156"/>
      <c r="AJ30" s="156"/>
      <c r="AK30" s="123"/>
      <c r="AL30" s="123"/>
      <c r="AM30" s="123"/>
      <c r="AN30" s="123"/>
      <c r="AO30" s="123"/>
      <c r="AP30" s="122"/>
      <c r="AQ30" s="122"/>
    </row>
    <row r="31" spans="1:43" x14ac:dyDescent="0.2">
      <c r="A31" s="110" t="s">
        <v>484</v>
      </c>
      <c r="B31" s="111"/>
      <c r="C31" s="111"/>
      <c r="D31" s="111"/>
      <c r="E31" s="111"/>
      <c r="F31" s="111"/>
      <c r="G31" s="111"/>
      <c r="H31" s="111"/>
      <c r="I31" s="111"/>
      <c r="J31" s="111"/>
      <c r="K31" s="111"/>
      <c r="L31" s="111"/>
      <c r="M31" s="111"/>
      <c r="N31" s="111"/>
      <c r="O31" s="111">
        <v>2.5</v>
      </c>
      <c r="P31" s="111">
        <v>2.5</v>
      </c>
      <c r="Q31" s="111">
        <v>3.5</v>
      </c>
      <c r="R31" s="111">
        <v>3</v>
      </c>
      <c r="S31" s="111">
        <v>2.5</v>
      </c>
      <c r="T31" s="111">
        <v>2.5</v>
      </c>
      <c r="U31" s="111">
        <v>2.5</v>
      </c>
      <c r="V31" s="111"/>
      <c r="W31" s="111"/>
      <c r="X31" s="111"/>
      <c r="Y31" s="111"/>
      <c r="Z31" s="111"/>
      <c r="AA31" s="111"/>
      <c r="AB31" s="111"/>
      <c r="AC31" s="111"/>
      <c r="AD31" s="111"/>
      <c r="AE31" s="111"/>
      <c r="AF31" s="155"/>
      <c r="AG31" s="155"/>
      <c r="AH31" s="156"/>
      <c r="AI31" s="156"/>
      <c r="AJ31" s="156"/>
      <c r="AK31" s="123"/>
      <c r="AL31" s="123"/>
      <c r="AM31" s="123"/>
      <c r="AN31" s="123"/>
      <c r="AO31" s="123"/>
      <c r="AP31" s="122"/>
      <c r="AQ31" s="122"/>
    </row>
    <row r="32" spans="1:43" x14ac:dyDescent="0.2">
      <c r="A32" s="110" t="s">
        <v>509</v>
      </c>
      <c r="B32" s="111"/>
      <c r="C32" s="111"/>
      <c r="D32" s="111"/>
      <c r="E32" s="111"/>
      <c r="F32" s="111"/>
      <c r="G32" s="111"/>
      <c r="H32" s="111"/>
      <c r="I32" s="111"/>
      <c r="J32" s="111"/>
      <c r="K32" s="111"/>
      <c r="L32" s="111"/>
      <c r="M32" s="111"/>
      <c r="N32" s="111"/>
      <c r="O32" s="111"/>
      <c r="P32" s="111">
        <v>2.5</v>
      </c>
      <c r="Q32" s="111">
        <v>3.25</v>
      </c>
      <c r="R32" s="111">
        <v>2.5</v>
      </c>
      <c r="S32" s="111"/>
      <c r="T32" s="111"/>
      <c r="U32" s="111"/>
      <c r="V32" s="111"/>
      <c r="W32" s="111"/>
      <c r="X32" s="111"/>
      <c r="Y32" s="111"/>
      <c r="Z32" s="111"/>
      <c r="AA32" s="111"/>
      <c r="AB32" s="111"/>
      <c r="AC32" s="111"/>
      <c r="AD32" s="111"/>
      <c r="AE32" s="111"/>
      <c r="AF32" s="155"/>
      <c r="AG32" s="155"/>
      <c r="AH32" s="156"/>
      <c r="AI32" s="156"/>
      <c r="AJ32" s="156"/>
      <c r="AK32" s="123"/>
      <c r="AL32" s="123"/>
      <c r="AM32" s="123"/>
      <c r="AN32" s="123"/>
      <c r="AO32" s="123"/>
      <c r="AP32" s="122"/>
      <c r="AQ32" s="122"/>
    </row>
    <row r="33" spans="1:43" x14ac:dyDescent="0.2">
      <c r="A33" s="110" t="s">
        <v>485</v>
      </c>
      <c r="B33" s="111"/>
      <c r="C33" s="111"/>
      <c r="D33" s="111"/>
      <c r="E33" s="111"/>
      <c r="F33" s="111"/>
      <c r="G33" s="111"/>
      <c r="H33" s="111"/>
      <c r="I33" s="111"/>
      <c r="J33" s="111"/>
      <c r="K33" s="111"/>
      <c r="L33" s="111"/>
      <c r="M33" s="111"/>
      <c r="N33" s="111"/>
      <c r="O33" s="111"/>
      <c r="P33" s="111">
        <v>2.5</v>
      </c>
      <c r="Q33" s="111">
        <v>3.5</v>
      </c>
      <c r="R33" s="111">
        <v>2.5</v>
      </c>
      <c r="S33" s="111">
        <v>1.75</v>
      </c>
      <c r="T33" s="111">
        <v>2.5</v>
      </c>
      <c r="U33" s="111">
        <v>2.5</v>
      </c>
      <c r="V33" s="111">
        <v>2.5</v>
      </c>
      <c r="W33" s="111"/>
      <c r="X33" s="111"/>
      <c r="Y33" s="111"/>
      <c r="Z33" s="111"/>
      <c r="AA33" s="111"/>
      <c r="AB33" s="111"/>
      <c r="AC33" s="111"/>
      <c r="AD33" s="111"/>
      <c r="AE33" s="111"/>
      <c r="AF33" s="155"/>
      <c r="AG33" s="155"/>
      <c r="AH33" s="156"/>
      <c r="AI33" s="156"/>
      <c r="AJ33" s="156"/>
      <c r="AK33" s="123"/>
      <c r="AL33" s="123"/>
      <c r="AM33" s="123"/>
      <c r="AN33" s="123"/>
      <c r="AO33" s="123"/>
      <c r="AP33" s="122"/>
      <c r="AQ33" s="122"/>
    </row>
    <row r="34" spans="1:43" x14ac:dyDescent="0.2">
      <c r="A34" s="110" t="s">
        <v>318</v>
      </c>
      <c r="B34" s="111"/>
      <c r="C34" s="111"/>
      <c r="D34" s="111"/>
      <c r="E34" s="111"/>
      <c r="F34" s="111"/>
      <c r="G34" s="111"/>
      <c r="H34" s="111"/>
      <c r="I34" s="111"/>
      <c r="J34" s="111"/>
      <c r="K34" s="111"/>
      <c r="L34" s="111"/>
      <c r="M34" s="111"/>
      <c r="N34" s="111"/>
      <c r="O34" s="111"/>
      <c r="P34" s="111"/>
      <c r="Q34" s="111">
        <v>3</v>
      </c>
      <c r="R34" s="111">
        <v>2.25</v>
      </c>
      <c r="S34" s="111">
        <v>2</v>
      </c>
      <c r="T34" s="111">
        <v>2.5</v>
      </c>
      <c r="U34" s="111">
        <v>2.5</v>
      </c>
      <c r="V34" s="111">
        <v>2.5</v>
      </c>
      <c r="W34" s="111"/>
      <c r="X34" s="111"/>
      <c r="Y34" s="111"/>
      <c r="Z34" s="111"/>
      <c r="AA34" s="111"/>
      <c r="AB34" s="111"/>
      <c r="AC34" s="111"/>
      <c r="AD34" s="111"/>
      <c r="AE34" s="111"/>
      <c r="AF34" s="155"/>
      <c r="AG34" s="155"/>
      <c r="AH34" s="156"/>
      <c r="AI34" s="156"/>
      <c r="AJ34" s="156"/>
      <c r="AK34" s="123"/>
      <c r="AL34" s="123"/>
      <c r="AM34" s="123"/>
      <c r="AN34" s="123"/>
      <c r="AO34" s="123"/>
      <c r="AP34" s="122"/>
      <c r="AQ34" s="122"/>
    </row>
    <row r="35" spans="1:43" x14ac:dyDescent="0.2">
      <c r="A35" s="110" t="s">
        <v>486</v>
      </c>
      <c r="B35" s="111"/>
      <c r="C35" s="111"/>
      <c r="D35" s="111"/>
      <c r="E35" s="111"/>
      <c r="F35" s="111"/>
      <c r="G35" s="111"/>
      <c r="H35" s="111"/>
      <c r="I35" s="111"/>
      <c r="J35" s="111"/>
      <c r="K35" s="111"/>
      <c r="L35" s="111"/>
      <c r="M35" s="111"/>
      <c r="N35" s="111"/>
      <c r="O35" s="111"/>
      <c r="P35" s="111"/>
      <c r="Q35" s="111">
        <v>3.25</v>
      </c>
      <c r="R35" s="111">
        <v>2.75</v>
      </c>
      <c r="S35" s="111">
        <v>1.25</v>
      </c>
      <c r="T35" s="111">
        <v>2.5</v>
      </c>
      <c r="U35" s="111">
        <v>3</v>
      </c>
      <c r="V35" s="111">
        <v>2.75</v>
      </c>
      <c r="W35" s="111">
        <v>2.5</v>
      </c>
      <c r="X35" s="111"/>
      <c r="Y35" s="111"/>
      <c r="Z35" s="111"/>
      <c r="AA35" s="111"/>
      <c r="AB35" s="111"/>
      <c r="AC35" s="111"/>
      <c r="AD35" s="188"/>
      <c r="AE35" s="188"/>
      <c r="AF35" s="189"/>
      <c r="AG35" s="189"/>
      <c r="AH35" s="156"/>
      <c r="AI35" s="156"/>
      <c r="AJ35" s="156"/>
      <c r="AK35" s="123"/>
      <c r="AL35" s="123"/>
      <c r="AM35" s="123"/>
      <c r="AN35" s="123"/>
      <c r="AO35" s="123"/>
      <c r="AP35" s="122"/>
      <c r="AQ35" s="122"/>
    </row>
    <row r="36" spans="1:43" x14ac:dyDescent="0.2">
      <c r="A36" s="110" t="s">
        <v>487</v>
      </c>
      <c r="B36" s="111"/>
      <c r="C36" s="111"/>
      <c r="D36" s="111"/>
      <c r="E36" s="111"/>
      <c r="F36" s="111"/>
      <c r="G36" s="111"/>
      <c r="H36" s="111"/>
      <c r="I36" s="111"/>
      <c r="J36" s="111"/>
      <c r="K36" s="111"/>
      <c r="L36" s="111"/>
      <c r="M36" s="111"/>
      <c r="N36" s="111"/>
      <c r="O36" s="111"/>
      <c r="P36" s="111"/>
      <c r="Q36" s="111"/>
      <c r="R36" s="111">
        <v>2.25</v>
      </c>
      <c r="S36" s="111">
        <v>1.25</v>
      </c>
      <c r="T36" s="111">
        <v>2.5</v>
      </c>
      <c r="U36" s="111">
        <v>3</v>
      </c>
      <c r="V36" s="111">
        <v>2.75</v>
      </c>
      <c r="W36" s="111">
        <v>2.5</v>
      </c>
      <c r="X36" s="111"/>
      <c r="Y36" s="111"/>
      <c r="Z36" s="111"/>
      <c r="AA36" s="111"/>
      <c r="AB36" s="111"/>
      <c r="AC36" s="111"/>
      <c r="AD36" s="188"/>
      <c r="AE36" s="188"/>
      <c r="AF36" s="189"/>
      <c r="AG36" s="189"/>
      <c r="AH36" s="156"/>
      <c r="AI36" s="156"/>
      <c r="AJ36" s="156"/>
      <c r="AK36" s="123"/>
      <c r="AL36" s="123"/>
      <c r="AM36" s="123"/>
      <c r="AN36" s="123"/>
      <c r="AO36" s="123"/>
      <c r="AP36" s="122"/>
      <c r="AQ36" s="122"/>
    </row>
    <row r="37" spans="1:43" x14ac:dyDescent="0.2">
      <c r="A37" s="110" t="s">
        <v>488</v>
      </c>
      <c r="B37" s="111"/>
      <c r="C37" s="111"/>
      <c r="D37" s="111"/>
      <c r="E37" s="111"/>
      <c r="F37" s="111"/>
      <c r="G37" s="111"/>
      <c r="H37" s="111"/>
      <c r="I37" s="111"/>
      <c r="J37" s="111"/>
      <c r="K37" s="111"/>
      <c r="L37" s="111"/>
      <c r="M37" s="111"/>
      <c r="N37" s="111"/>
      <c r="O37" s="111"/>
      <c r="P37" s="111"/>
      <c r="Q37" s="111"/>
      <c r="R37" s="111">
        <v>2.25</v>
      </c>
      <c r="S37" s="111">
        <v>1.75</v>
      </c>
      <c r="T37" s="111">
        <v>2.75</v>
      </c>
      <c r="U37" s="111">
        <v>2.5</v>
      </c>
      <c r="V37" s="111">
        <v>2.5</v>
      </c>
      <c r="W37" s="111">
        <v>2.5</v>
      </c>
      <c r="X37" s="111">
        <v>2.5</v>
      </c>
      <c r="Y37" s="111"/>
      <c r="Z37" s="111"/>
      <c r="AA37" s="111"/>
      <c r="AB37" s="111"/>
      <c r="AC37" s="111"/>
      <c r="AD37" s="188"/>
      <c r="AE37" s="188"/>
      <c r="AF37" s="189"/>
      <c r="AG37" s="189"/>
      <c r="AH37" s="156"/>
      <c r="AI37" s="156"/>
      <c r="AJ37" s="156"/>
      <c r="AK37" s="123"/>
      <c r="AL37" s="123"/>
      <c r="AM37" s="123"/>
      <c r="AN37" s="123"/>
      <c r="AO37" s="123"/>
      <c r="AP37" s="122"/>
      <c r="AQ37" s="122"/>
    </row>
    <row r="38" spans="1:43" x14ac:dyDescent="0.2">
      <c r="A38" s="110" t="s">
        <v>489</v>
      </c>
      <c r="B38" s="111"/>
      <c r="C38" s="111"/>
      <c r="D38" s="111"/>
      <c r="E38" s="111"/>
      <c r="F38" s="111"/>
      <c r="G38" s="111"/>
      <c r="H38" s="111"/>
      <c r="I38" s="111"/>
      <c r="J38" s="111"/>
      <c r="K38" s="111"/>
      <c r="L38" s="111"/>
      <c r="M38" s="111"/>
      <c r="N38" s="111"/>
      <c r="O38" s="111"/>
      <c r="P38" s="111"/>
      <c r="Q38" s="111"/>
      <c r="R38" s="111"/>
      <c r="S38" s="111">
        <v>2</v>
      </c>
      <c r="T38" s="111">
        <v>3</v>
      </c>
      <c r="U38" s="111">
        <v>2.5</v>
      </c>
      <c r="V38" s="111">
        <v>2.5</v>
      </c>
      <c r="W38" s="111">
        <v>2.5</v>
      </c>
      <c r="X38" s="111">
        <v>2.5</v>
      </c>
      <c r="Y38" s="111"/>
      <c r="Z38" s="111"/>
      <c r="AA38" s="111"/>
      <c r="AB38" s="111"/>
      <c r="AC38" s="111"/>
      <c r="AD38" s="188"/>
      <c r="AE38" s="188"/>
      <c r="AF38" s="189"/>
      <c r="AG38" s="189"/>
      <c r="AH38" s="156"/>
      <c r="AI38" s="156"/>
      <c r="AJ38" s="156"/>
      <c r="AK38" s="123"/>
      <c r="AL38" s="123"/>
      <c r="AM38" s="123"/>
      <c r="AN38" s="123"/>
      <c r="AO38" s="123"/>
      <c r="AP38" s="122"/>
      <c r="AQ38" s="122"/>
    </row>
    <row r="39" spans="1:43" x14ac:dyDescent="0.2">
      <c r="A39" s="110" t="s">
        <v>490</v>
      </c>
      <c r="B39" s="111"/>
      <c r="C39" s="111"/>
      <c r="D39" s="111"/>
      <c r="E39" s="111"/>
      <c r="F39" s="111"/>
      <c r="G39" s="111"/>
      <c r="H39" s="111"/>
      <c r="I39" s="111"/>
      <c r="J39" s="111"/>
      <c r="K39" s="111"/>
      <c r="L39" s="111"/>
      <c r="M39" s="111"/>
      <c r="N39" s="111"/>
      <c r="O39" s="111"/>
      <c r="P39" s="111"/>
      <c r="Q39" s="111"/>
      <c r="R39" s="111"/>
      <c r="S39" s="111">
        <v>2.25</v>
      </c>
      <c r="T39" s="111">
        <v>3</v>
      </c>
      <c r="U39" s="111">
        <v>2.5</v>
      </c>
      <c r="V39" s="111">
        <v>2.5</v>
      </c>
      <c r="W39" s="111">
        <v>2.5</v>
      </c>
      <c r="X39" s="111">
        <v>2.5</v>
      </c>
      <c r="Y39" s="111">
        <v>2.5</v>
      </c>
      <c r="Z39" s="111"/>
      <c r="AA39" s="111"/>
      <c r="AB39" s="111"/>
      <c r="AC39" s="111"/>
      <c r="AD39" s="188"/>
      <c r="AE39" s="188"/>
      <c r="AF39" s="189"/>
      <c r="AG39" s="189"/>
      <c r="AH39" s="156"/>
      <c r="AI39" s="156"/>
      <c r="AJ39" s="156"/>
      <c r="AK39" s="123"/>
      <c r="AL39" s="123"/>
      <c r="AM39" s="123"/>
      <c r="AN39" s="123"/>
      <c r="AO39" s="123"/>
      <c r="AP39" s="122"/>
      <c r="AQ39" s="122"/>
    </row>
    <row r="40" spans="1:43" x14ac:dyDescent="0.2">
      <c r="A40" s="110" t="s">
        <v>491</v>
      </c>
      <c r="B40" s="111"/>
      <c r="C40" s="111"/>
      <c r="D40" s="111"/>
      <c r="E40" s="111"/>
      <c r="F40" s="111"/>
      <c r="G40" s="111"/>
      <c r="H40" s="111"/>
      <c r="I40" s="111"/>
      <c r="J40" s="111"/>
      <c r="K40" s="111"/>
      <c r="L40" s="111"/>
      <c r="M40" s="111"/>
      <c r="N40" s="111"/>
      <c r="O40" s="111"/>
      <c r="P40" s="111"/>
      <c r="Q40" s="111"/>
      <c r="R40" s="111"/>
      <c r="S40" s="111"/>
      <c r="T40" s="111">
        <v>3</v>
      </c>
      <c r="U40" s="111">
        <v>2.5</v>
      </c>
      <c r="V40" s="111">
        <v>2.5</v>
      </c>
      <c r="W40" s="111">
        <v>2.5</v>
      </c>
      <c r="X40" s="111">
        <v>2.5</v>
      </c>
      <c r="Y40" s="111">
        <v>2.5</v>
      </c>
      <c r="Z40" s="111"/>
      <c r="AA40" s="111"/>
      <c r="AB40" s="111"/>
      <c r="AC40" s="111"/>
      <c r="AD40" s="188"/>
      <c r="AE40" s="188"/>
      <c r="AF40" s="189"/>
      <c r="AG40" s="189"/>
      <c r="AH40" s="156"/>
      <c r="AI40" s="156"/>
      <c r="AJ40" s="156"/>
      <c r="AK40" s="123"/>
      <c r="AL40" s="123"/>
      <c r="AM40" s="123"/>
      <c r="AN40" s="123"/>
      <c r="AO40" s="123"/>
      <c r="AP40" s="122"/>
      <c r="AQ40" s="122"/>
    </row>
    <row r="41" spans="1:43" x14ac:dyDescent="0.2">
      <c r="A41" s="110" t="s">
        <v>492</v>
      </c>
      <c r="B41" s="111"/>
      <c r="C41" s="111"/>
      <c r="D41" s="111"/>
      <c r="E41" s="111"/>
      <c r="F41" s="111"/>
      <c r="G41" s="111"/>
      <c r="H41" s="111"/>
      <c r="I41" s="111"/>
      <c r="J41" s="111"/>
      <c r="K41" s="111"/>
      <c r="L41" s="111"/>
      <c r="M41" s="111"/>
      <c r="N41" s="111"/>
      <c r="O41" s="111"/>
      <c r="P41" s="111"/>
      <c r="Q41" s="111"/>
      <c r="R41" s="111"/>
      <c r="S41" s="111"/>
      <c r="T41" s="111">
        <v>3</v>
      </c>
      <c r="U41" s="111">
        <v>2.25</v>
      </c>
      <c r="V41" s="111">
        <v>2.25</v>
      </c>
      <c r="W41" s="111">
        <v>3</v>
      </c>
      <c r="X41" s="111">
        <v>2.5</v>
      </c>
      <c r="Y41" s="111">
        <v>2.5</v>
      </c>
      <c r="Z41" s="111">
        <v>2.5</v>
      </c>
      <c r="AA41" s="111"/>
      <c r="AB41" s="111"/>
      <c r="AC41" s="111"/>
      <c r="AD41" s="188"/>
      <c r="AE41" s="188"/>
      <c r="AF41" s="189"/>
      <c r="AG41" s="189"/>
      <c r="AH41" s="156"/>
      <c r="AI41" s="156"/>
      <c r="AJ41" s="156"/>
      <c r="AK41" s="123"/>
      <c r="AL41" s="123"/>
      <c r="AM41" s="123"/>
      <c r="AN41" s="123"/>
      <c r="AO41" s="123"/>
      <c r="AP41" s="122"/>
      <c r="AQ41" s="122"/>
    </row>
    <row r="42" spans="1:43" x14ac:dyDescent="0.2">
      <c r="A42" s="110" t="s">
        <v>510</v>
      </c>
      <c r="B42" s="111"/>
      <c r="C42" s="111"/>
      <c r="D42" s="111"/>
      <c r="E42" s="111"/>
      <c r="F42" s="111"/>
      <c r="G42" s="111"/>
      <c r="H42" s="111"/>
      <c r="I42" s="111"/>
      <c r="J42" s="111"/>
      <c r="K42" s="111"/>
      <c r="L42" s="111"/>
      <c r="M42" s="111"/>
      <c r="N42" s="111"/>
      <c r="O42" s="111"/>
      <c r="P42" s="111"/>
      <c r="Q42" s="111"/>
      <c r="R42" s="111"/>
      <c r="S42" s="111"/>
      <c r="T42" s="111"/>
      <c r="U42" s="111">
        <v>2.25</v>
      </c>
      <c r="V42" s="111">
        <v>2.25</v>
      </c>
      <c r="W42" s="111">
        <v>3.25</v>
      </c>
      <c r="X42" s="111">
        <v>2.75</v>
      </c>
      <c r="Y42" s="111">
        <v>2.5</v>
      </c>
      <c r="Z42" s="111">
        <v>2.5</v>
      </c>
      <c r="AA42" s="111"/>
      <c r="AB42" s="111"/>
      <c r="AC42" s="111"/>
      <c r="AD42" s="188"/>
      <c r="AE42" s="188"/>
      <c r="AF42" s="189"/>
      <c r="AG42" s="189"/>
      <c r="AH42" s="156"/>
      <c r="AI42" s="156"/>
      <c r="AJ42" s="156"/>
      <c r="AK42" s="123"/>
      <c r="AL42" s="123"/>
      <c r="AM42" s="123"/>
      <c r="AN42" s="123"/>
      <c r="AO42" s="123"/>
      <c r="AP42" s="122"/>
      <c r="AQ42" s="122"/>
    </row>
    <row r="43" spans="1:43" x14ac:dyDescent="0.2">
      <c r="A43" s="110" t="s">
        <v>493</v>
      </c>
      <c r="B43" s="111"/>
      <c r="C43" s="111"/>
      <c r="D43" s="111"/>
      <c r="E43" s="111"/>
      <c r="F43" s="111"/>
      <c r="G43" s="111"/>
      <c r="H43" s="111"/>
      <c r="I43" s="111"/>
      <c r="J43" s="111"/>
      <c r="K43" s="111"/>
      <c r="L43" s="111"/>
      <c r="M43" s="111"/>
      <c r="N43" s="111"/>
      <c r="O43" s="111"/>
      <c r="P43" s="111"/>
      <c r="Q43" s="111"/>
      <c r="R43" s="111"/>
      <c r="S43" s="111"/>
      <c r="T43" s="111"/>
      <c r="U43" s="111">
        <v>2</v>
      </c>
      <c r="V43" s="111">
        <v>1.5</v>
      </c>
      <c r="W43" s="111">
        <v>2.75</v>
      </c>
      <c r="X43" s="111">
        <v>3.25</v>
      </c>
      <c r="Y43" s="111">
        <v>3</v>
      </c>
      <c r="Z43" s="111">
        <v>2.75</v>
      </c>
      <c r="AA43" s="111">
        <v>2.5</v>
      </c>
      <c r="AB43" s="111"/>
      <c r="AC43" s="111"/>
      <c r="AD43" s="188"/>
      <c r="AE43" s="188"/>
      <c r="AF43" s="189"/>
      <c r="AG43" s="189"/>
      <c r="AH43" s="156"/>
      <c r="AI43" s="156"/>
      <c r="AJ43" s="156"/>
      <c r="AK43" s="123"/>
      <c r="AL43" s="123"/>
      <c r="AM43" s="123"/>
      <c r="AN43" s="123"/>
      <c r="AO43" s="123"/>
      <c r="AP43" s="122"/>
      <c r="AQ43" s="122"/>
    </row>
    <row r="44" spans="1:43" x14ac:dyDescent="0.2">
      <c r="A44" s="110" t="s">
        <v>494</v>
      </c>
      <c r="B44" s="111"/>
      <c r="C44" s="111"/>
      <c r="D44" s="111"/>
      <c r="E44" s="111"/>
      <c r="F44" s="111"/>
      <c r="G44" s="111"/>
      <c r="H44" s="111"/>
      <c r="I44" s="111"/>
      <c r="J44" s="111"/>
      <c r="K44" s="111"/>
      <c r="L44" s="111"/>
      <c r="M44" s="111"/>
      <c r="N44" s="111"/>
      <c r="O44" s="111"/>
      <c r="P44" s="111"/>
      <c r="Q44" s="111"/>
      <c r="R44" s="111"/>
      <c r="S44" s="111"/>
      <c r="T44" s="111"/>
      <c r="U44" s="111"/>
      <c r="V44" s="111">
        <v>1.75</v>
      </c>
      <c r="W44" s="111">
        <v>2.25</v>
      </c>
      <c r="X44" s="111">
        <v>3.25</v>
      </c>
      <c r="Y44" s="111">
        <v>3.25</v>
      </c>
      <c r="Z44" s="111">
        <v>2.75</v>
      </c>
      <c r="AA44" s="111">
        <v>2.5</v>
      </c>
      <c r="AB44" s="111"/>
      <c r="AC44" s="111"/>
      <c r="AD44" s="188"/>
      <c r="AE44" s="188"/>
      <c r="AF44" s="189"/>
      <c r="AG44" s="189"/>
      <c r="AH44" s="156"/>
      <c r="AI44" s="156"/>
      <c r="AJ44" s="156"/>
      <c r="AK44" s="123"/>
      <c r="AL44" s="123"/>
      <c r="AM44" s="123"/>
      <c r="AN44" s="123"/>
      <c r="AO44" s="123"/>
      <c r="AP44" s="122"/>
      <c r="AQ44" s="122"/>
    </row>
    <row r="45" spans="1:43" x14ac:dyDescent="0.2">
      <c r="A45" s="110" t="s">
        <v>495</v>
      </c>
      <c r="B45" s="111"/>
      <c r="C45" s="111"/>
      <c r="D45" s="111"/>
      <c r="E45" s="111"/>
      <c r="F45" s="111"/>
      <c r="G45" s="111"/>
      <c r="H45" s="111"/>
      <c r="I45" s="111"/>
      <c r="J45" s="111"/>
      <c r="K45" s="111"/>
      <c r="L45" s="111"/>
      <c r="M45" s="111"/>
      <c r="N45" s="111"/>
      <c r="O45" s="111"/>
      <c r="P45" s="111"/>
      <c r="Q45" s="111"/>
      <c r="R45" s="111"/>
      <c r="S45" s="111"/>
      <c r="T45" s="111"/>
      <c r="U45" s="111"/>
      <c r="V45" s="111">
        <v>1.75</v>
      </c>
      <c r="W45" s="111">
        <v>2</v>
      </c>
      <c r="X45" s="111">
        <v>3.25</v>
      </c>
      <c r="Y45" s="111">
        <v>3.25</v>
      </c>
      <c r="Z45" s="111">
        <v>2.75</v>
      </c>
      <c r="AA45" s="111">
        <v>2.5</v>
      </c>
      <c r="AB45" s="111">
        <v>2.5</v>
      </c>
      <c r="AC45" s="111"/>
      <c r="AD45" s="188"/>
      <c r="AE45" s="188"/>
      <c r="AF45" s="189"/>
      <c r="AG45" s="189"/>
      <c r="AH45" s="156"/>
      <c r="AI45" s="156"/>
      <c r="AJ45" s="156"/>
      <c r="AK45" s="123"/>
      <c r="AL45" s="123"/>
      <c r="AM45" s="123"/>
      <c r="AN45" s="123"/>
      <c r="AO45" s="123"/>
      <c r="AP45" s="122"/>
      <c r="AQ45" s="122"/>
    </row>
    <row r="46" spans="1:43" x14ac:dyDescent="0.2">
      <c r="A46" s="110" t="s">
        <v>496</v>
      </c>
      <c r="B46" s="111"/>
      <c r="C46" s="111"/>
      <c r="D46" s="111"/>
      <c r="E46" s="111"/>
      <c r="F46" s="111"/>
      <c r="G46" s="111"/>
      <c r="H46" s="111"/>
      <c r="I46" s="111"/>
      <c r="J46" s="111"/>
      <c r="K46" s="111"/>
      <c r="L46" s="111"/>
      <c r="M46" s="111"/>
      <c r="N46" s="111"/>
      <c r="O46" s="111"/>
      <c r="P46" s="111"/>
      <c r="Q46" s="111"/>
      <c r="R46" s="111"/>
      <c r="S46" s="111"/>
      <c r="T46" s="111"/>
      <c r="U46" s="111"/>
      <c r="V46" s="111"/>
      <c r="W46" s="111">
        <v>2.25</v>
      </c>
      <c r="X46" s="111">
        <v>3.25</v>
      </c>
      <c r="Y46" s="111">
        <v>3.25</v>
      </c>
      <c r="Z46" s="111">
        <v>2.75</v>
      </c>
      <c r="AA46" s="111">
        <v>2.5</v>
      </c>
      <c r="AB46" s="111">
        <v>2.5</v>
      </c>
      <c r="AC46" s="111"/>
      <c r="AD46" s="188"/>
      <c r="AE46" s="188"/>
      <c r="AF46" s="189"/>
      <c r="AG46" s="189"/>
      <c r="AH46" s="156"/>
      <c r="AI46" s="156"/>
      <c r="AJ46" s="156"/>
      <c r="AK46" s="123"/>
      <c r="AL46" s="123"/>
      <c r="AM46" s="123"/>
      <c r="AN46" s="123"/>
      <c r="AO46" s="123"/>
      <c r="AP46" s="122"/>
      <c r="AQ46" s="122"/>
    </row>
    <row r="47" spans="1:43" x14ac:dyDescent="0.2">
      <c r="A47" s="110" t="s">
        <v>497</v>
      </c>
      <c r="B47" s="111"/>
      <c r="C47" s="111"/>
      <c r="D47" s="111"/>
      <c r="E47" s="111"/>
      <c r="F47" s="111"/>
      <c r="G47" s="111"/>
      <c r="H47" s="111"/>
      <c r="I47" s="111"/>
      <c r="J47" s="111"/>
      <c r="K47" s="111"/>
      <c r="L47" s="111"/>
      <c r="M47" s="111"/>
      <c r="N47" s="111"/>
      <c r="O47" s="111"/>
      <c r="P47" s="111"/>
      <c r="Q47" s="111"/>
      <c r="R47" s="111"/>
      <c r="S47" s="111"/>
      <c r="T47" s="111"/>
      <c r="U47" s="111"/>
      <c r="V47" s="111"/>
      <c r="W47" s="111">
        <v>2.25</v>
      </c>
      <c r="X47" s="111">
        <v>3.25</v>
      </c>
      <c r="Y47" s="111">
        <v>3.25</v>
      </c>
      <c r="Z47" s="111">
        <v>2.75</v>
      </c>
      <c r="AA47" s="111">
        <v>2.5</v>
      </c>
      <c r="AB47" s="111">
        <v>2.5</v>
      </c>
      <c r="AC47" s="111">
        <v>2.5</v>
      </c>
      <c r="AD47" s="188"/>
      <c r="AE47" s="188"/>
      <c r="AF47" s="189"/>
      <c r="AG47" s="189"/>
      <c r="AH47" s="156"/>
      <c r="AI47" s="156"/>
      <c r="AJ47" s="156"/>
      <c r="AK47" s="123"/>
      <c r="AL47" s="123"/>
      <c r="AM47" s="123"/>
      <c r="AN47" s="123"/>
      <c r="AO47" s="123"/>
      <c r="AP47" s="122"/>
      <c r="AQ47" s="122"/>
    </row>
    <row r="48" spans="1:43" x14ac:dyDescent="0.2">
      <c r="A48" s="110" t="s">
        <v>498</v>
      </c>
      <c r="B48" s="111"/>
      <c r="C48" s="111"/>
      <c r="D48" s="111"/>
      <c r="E48" s="111"/>
      <c r="F48" s="111"/>
      <c r="G48" s="111"/>
      <c r="H48" s="111"/>
      <c r="I48" s="111"/>
      <c r="J48" s="111"/>
      <c r="K48" s="111"/>
      <c r="L48" s="111"/>
      <c r="M48" s="111"/>
      <c r="N48" s="111"/>
      <c r="O48" s="111"/>
      <c r="P48" s="111"/>
      <c r="Q48" s="111"/>
      <c r="R48" s="111"/>
      <c r="S48" s="111"/>
      <c r="T48" s="111"/>
      <c r="U48" s="111"/>
      <c r="V48" s="111"/>
      <c r="W48" s="111"/>
      <c r="X48" s="111">
        <v>3</v>
      </c>
      <c r="Y48" s="111">
        <v>3.25</v>
      </c>
      <c r="Z48" s="111">
        <v>2.75</v>
      </c>
      <c r="AA48" s="111">
        <v>2.5</v>
      </c>
      <c r="AB48" s="111">
        <v>2.5</v>
      </c>
      <c r="AC48" s="111">
        <v>2.5</v>
      </c>
      <c r="AD48" s="111"/>
      <c r="AE48" s="111"/>
      <c r="AF48" s="155"/>
      <c r="AG48" s="155"/>
      <c r="AH48" s="156"/>
      <c r="AI48" s="156"/>
      <c r="AJ48" s="156"/>
      <c r="AK48" s="123"/>
      <c r="AL48" s="123"/>
      <c r="AM48" s="123"/>
      <c r="AN48" s="123"/>
      <c r="AO48" s="123"/>
      <c r="AP48" s="122"/>
      <c r="AQ48" s="122"/>
    </row>
    <row r="49" spans="1:43" x14ac:dyDescent="0.2">
      <c r="A49" s="110" t="s">
        <v>499</v>
      </c>
      <c r="B49" s="111"/>
      <c r="C49" s="111"/>
      <c r="D49" s="111"/>
      <c r="E49" s="111"/>
      <c r="F49" s="111"/>
      <c r="G49" s="111"/>
      <c r="H49" s="111"/>
      <c r="I49" s="111"/>
      <c r="J49" s="111"/>
      <c r="K49" s="111"/>
      <c r="L49" s="111"/>
      <c r="M49" s="111"/>
      <c r="N49" s="111"/>
      <c r="O49" s="111"/>
      <c r="P49" s="111"/>
      <c r="Q49" s="111"/>
      <c r="R49" s="111"/>
      <c r="S49" s="111"/>
      <c r="T49" s="111"/>
      <c r="U49" s="111"/>
      <c r="V49" s="111"/>
      <c r="W49" s="111"/>
      <c r="X49" s="111">
        <v>3.25</v>
      </c>
      <c r="Y49" s="111">
        <v>1.75</v>
      </c>
      <c r="Z49" s="111">
        <v>2.25</v>
      </c>
      <c r="AA49" s="111">
        <v>2.75</v>
      </c>
      <c r="AB49" s="111">
        <v>2.75</v>
      </c>
      <c r="AC49" s="111">
        <v>2.5</v>
      </c>
      <c r="AD49" s="111">
        <v>2.5</v>
      </c>
      <c r="AE49" s="111"/>
      <c r="AF49" s="155"/>
      <c r="AG49" s="155"/>
      <c r="AH49" s="156"/>
      <c r="AI49" s="156"/>
      <c r="AJ49" s="156"/>
      <c r="AK49" s="123"/>
      <c r="AL49" s="123"/>
      <c r="AM49" s="123"/>
      <c r="AN49" s="123"/>
      <c r="AO49" s="123"/>
      <c r="AP49" s="122"/>
      <c r="AQ49" s="122"/>
    </row>
    <row r="50" spans="1:43" x14ac:dyDescent="0.2">
      <c r="A50" s="110" t="s">
        <v>500</v>
      </c>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v>1.75</v>
      </c>
      <c r="Z50" s="111">
        <v>2.25</v>
      </c>
      <c r="AA50" s="111">
        <v>3</v>
      </c>
      <c r="AB50" s="111">
        <v>2.75</v>
      </c>
      <c r="AC50" s="111">
        <v>2.5</v>
      </c>
      <c r="AD50" s="111">
        <v>2.5</v>
      </c>
      <c r="AE50" s="111"/>
      <c r="AF50" s="155"/>
      <c r="AG50" s="155"/>
      <c r="AH50" s="156"/>
      <c r="AI50" s="156"/>
      <c r="AJ50" s="156"/>
      <c r="AK50" s="123"/>
      <c r="AL50" s="123"/>
      <c r="AM50" s="123"/>
      <c r="AN50" s="123"/>
      <c r="AO50" s="123"/>
      <c r="AP50" s="122"/>
      <c r="AQ50" s="122"/>
    </row>
    <row r="51" spans="1:43" x14ac:dyDescent="0.2">
      <c r="A51" s="110" t="s">
        <v>501</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v>1.75</v>
      </c>
      <c r="Z51" s="111">
        <v>2.75</v>
      </c>
      <c r="AA51" s="111">
        <v>3</v>
      </c>
      <c r="AB51" s="111">
        <v>2.75</v>
      </c>
      <c r="AC51" s="111">
        <v>2.75</v>
      </c>
      <c r="AD51" s="111">
        <v>2.75</v>
      </c>
      <c r="AE51" s="111">
        <v>2.75</v>
      </c>
      <c r="AF51" s="155"/>
      <c r="AG51" s="155"/>
      <c r="AH51" s="156"/>
      <c r="AI51" s="156"/>
      <c r="AJ51" s="156"/>
      <c r="AK51" s="123"/>
      <c r="AL51" s="123"/>
      <c r="AM51" s="123"/>
      <c r="AN51" s="123"/>
      <c r="AO51" s="123"/>
      <c r="AP51" s="122"/>
      <c r="AQ51" s="122"/>
    </row>
    <row r="52" spans="1:43" x14ac:dyDescent="0.2">
      <c r="A52" s="110" t="s">
        <v>502</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v>2.75</v>
      </c>
      <c r="AA52" s="111">
        <v>3</v>
      </c>
      <c r="AB52" s="111">
        <v>2.75</v>
      </c>
      <c r="AC52" s="111">
        <v>2.75</v>
      </c>
      <c r="AD52" s="111">
        <v>2.75</v>
      </c>
      <c r="AE52" s="111">
        <v>2.75</v>
      </c>
      <c r="AF52" s="111"/>
      <c r="AG52" s="155"/>
      <c r="AH52" s="156"/>
      <c r="AI52" s="156"/>
      <c r="AJ52" s="156"/>
      <c r="AK52" s="123"/>
      <c r="AL52" s="123"/>
      <c r="AM52" s="123"/>
      <c r="AN52" s="123"/>
      <c r="AO52" s="123"/>
      <c r="AP52" s="122"/>
      <c r="AQ52" s="122"/>
    </row>
    <row r="53" spans="1:43" x14ac:dyDescent="0.2">
      <c r="A53" s="110" t="s">
        <v>503</v>
      </c>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v>2.75</v>
      </c>
      <c r="AA53" s="111">
        <v>3</v>
      </c>
      <c r="AB53" s="111">
        <v>2.25</v>
      </c>
      <c r="AC53" s="111">
        <v>2.75</v>
      </c>
      <c r="AD53" s="111">
        <v>2.75</v>
      </c>
      <c r="AE53" s="111">
        <v>2.75</v>
      </c>
      <c r="AF53" s="111">
        <v>2.75</v>
      </c>
      <c r="AG53" s="155"/>
      <c r="AH53" s="156"/>
      <c r="AI53" s="156"/>
      <c r="AJ53" s="156"/>
      <c r="AK53" s="123"/>
      <c r="AL53" s="123"/>
      <c r="AM53" s="123"/>
      <c r="AN53" s="123"/>
      <c r="AO53" s="123"/>
      <c r="AP53" s="122"/>
      <c r="AQ53" s="122"/>
    </row>
    <row r="54" spans="1:43" x14ac:dyDescent="0.2">
      <c r="A54" s="110" t="s">
        <v>504</v>
      </c>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v>3</v>
      </c>
      <c r="AB54" s="155">
        <v>2</v>
      </c>
      <c r="AC54" s="155">
        <v>2.5</v>
      </c>
      <c r="AD54" s="155">
        <v>2.75</v>
      </c>
      <c r="AE54" s="155">
        <v>2.75</v>
      </c>
      <c r="AF54" s="155">
        <v>2.75</v>
      </c>
      <c r="AG54" s="155"/>
      <c r="AH54" s="156"/>
      <c r="AI54" s="156"/>
      <c r="AJ54" s="156"/>
      <c r="AK54" s="123"/>
      <c r="AL54" s="123"/>
      <c r="AM54" s="123"/>
      <c r="AN54" s="123"/>
      <c r="AO54" s="123"/>
      <c r="AP54" s="122"/>
      <c r="AQ54" s="122"/>
    </row>
    <row r="55" spans="1:43" x14ac:dyDescent="0.2">
      <c r="A55" s="110" t="s">
        <v>505</v>
      </c>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v>3</v>
      </c>
      <c r="AB55" s="155">
        <v>0.75</v>
      </c>
      <c r="AC55" s="155">
        <v>-1</v>
      </c>
      <c r="AD55" s="155">
        <v>1.75</v>
      </c>
      <c r="AE55" s="155">
        <v>3</v>
      </c>
      <c r="AF55" s="155">
        <v>3.25</v>
      </c>
      <c r="AG55" s="155">
        <v>3.25</v>
      </c>
      <c r="AH55" s="156"/>
      <c r="AI55" s="156"/>
      <c r="AJ55" s="156"/>
      <c r="AK55" s="123"/>
      <c r="AL55" s="123"/>
      <c r="AM55" s="123"/>
      <c r="AN55" s="123"/>
      <c r="AO55" s="123"/>
      <c r="AP55" s="122"/>
      <c r="AQ55" s="122"/>
    </row>
    <row r="56" spans="1:43" x14ac:dyDescent="0.2">
      <c r="A56" s="110" t="s">
        <v>506</v>
      </c>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v>3</v>
      </c>
      <c r="AB56" s="155">
        <v>0.75</v>
      </c>
      <c r="AC56" s="155">
        <v>-3.5</v>
      </c>
      <c r="AD56" s="155">
        <v>1.25</v>
      </c>
      <c r="AE56" s="155">
        <v>3.5</v>
      </c>
      <c r="AF56" s="155">
        <v>3.5</v>
      </c>
      <c r="AG56" s="155">
        <v>3.5</v>
      </c>
      <c r="AH56" s="156"/>
      <c r="AI56" s="156"/>
      <c r="AJ56" s="156"/>
      <c r="AK56" s="123"/>
      <c r="AL56" s="123"/>
      <c r="AM56" s="123"/>
      <c r="AN56" s="123"/>
      <c r="AO56" s="123"/>
      <c r="AP56" s="122"/>
      <c r="AQ56" s="122"/>
    </row>
    <row r="57" spans="1:43" x14ac:dyDescent="0.2">
      <c r="A57" s="110" t="s">
        <v>507</v>
      </c>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v>0.5</v>
      </c>
      <c r="AC57" s="155">
        <v>-4.75</v>
      </c>
      <c r="AD57" s="155">
        <v>1.25</v>
      </c>
      <c r="AE57" s="155">
        <v>3.5</v>
      </c>
      <c r="AF57" s="155">
        <v>3.5</v>
      </c>
      <c r="AG57" s="155">
        <v>3.5</v>
      </c>
      <c r="AH57" s="155">
        <v>3.5</v>
      </c>
      <c r="AI57" s="156"/>
      <c r="AJ57" s="156"/>
      <c r="AK57" s="123"/>
      <c r="AL57" s="123"/>
      <c r="AM57" s="123"/>
      <c r="AN57" s="123"/>
      <c r="AO57" s="123"/>
      <c r="AP57" s="122"/>
      <c r="AQ57" s="122"/>
    </row>
    <row r="58" spans="1:43" x14ac:dyDescent="0.2">
      <c r="A58" s="110" t="s">
        <v>508</v>
      </c>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v>0.5</v>
      </c>
      <c r="AC58" s="155">
        <v>-5</v>
      </c>
      <c r="AD58" s="155">
        <v>1.25</v>
      </c>
      <c r="AE58" s="155">
        <v>3.25</v>
      </c>
      <c r="AF58" s="155">
        <v>3.5</v>
      </c>
      <c r="AG58" s="155">
        <v>3.5</v>
      </c>
      <c r="AH58" s="155">
        <v>3.5</v>
      </c>
      <c r="AI58" s="156"/>
      <c r="AJ58" s="156"/>
      <c r="AK58" s="123"/>
      <c r="AL58" s="123"/>
      <c r="AM58" s="123"/>
      <c r="AN58" s="123"/>
      <c r="AO58" s="123"/>
      <c r="AP58" s="122"/>
      <c r="AQ58" s="122"/>
    </row>
    <row r="59" spans="1:43" x14ac:dyDescent="0.2">
      <c r="A59" s="110" t="s">
        <v>85</v>
      </c>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v>-4.9000000000000004</v>
      </c>
      <c r="AD59" s="155">
        <v>1.2</v>
      </c>
      <c r="AE59" s="155">
        <v>2.2999999999999998</v>
      </c>
      <c r="AF59" s="155">
        <v>2.8</v>
      </c>
      <c r="AG59" s="155">
        <v>2.9</v>
      </c>
      <c r="AH59" s="155">
        <v>2.7</v>
      </c>
      <c r="AI59" s="155">
        <v>2.7</v>
      </c>
      <c r="AJ59" s="156"/>
      <c r="AK59" s="123"/>
      <c r="AL59" s="123"/>
      <c r="AM59" s="123"/>
      <c r="AN59" s="123"/>
      <c r="AO59" s="123"/>
      <c r="AP59" s="122"/>
      <c r="AQ59" s="122"/>
    </row>
    <row r="60" spans="1:43" x14ac:dyDescent="0.2">
      <c r="A60" s="110" t="s">
        <v>86</v>
      </c>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v>-5</v>
      </c>
      <c r="AD60" s="155">
        <v>1.8</v>
      </c>
      <c r="AE60" s="155">
        <v>2.1</v>
      </c>
      <c r="AF60" s="155">
        <v>2.6</v>
      </c>
      <c r="AG60" s="155">
        <v>2.9</v>
      </c>
      <c r="AH60" s="156">
        <v>2.8</v>
      </c>
      <c r="AI60" s="156">
        <v>2.7</v>
      </c>
      <c r="AJ60" s="156"/>
      <c r="AK60" s="123"/>
      <c r="AL60" s="123"/>
      <c r="AM60" s="123"/>
      <c r="AN60" s="123"/>
      <c r="AO60" s="123"/>
      <c r="AP60" s="122"/>
      <c r="AQ60" s="122"/>
    </row>
    <row r="61" spans="1:43" x14ac:dyDescent="0.2">
      <c r="A61" s="110" t="s">
        <v>87</v>
      </c>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5"/>
      <c r="Z61" s="156"/>
      <c r="AA61" s="156"/>
      <c r="AB61" s="156"/>
      <c r="AC61" s="156">
        <v>-4.9000000000000004</v>
      </c>
      <c r="AD61" s="156">
        <v>1.3</v>
      </c>
      <c r="AE61" s="156">
        <v>1.7</v>
      </c>
      <c r="AF61" s="156">
        <v>2.5</v>
      </c>
      <c r="AG61" s="156">
        <v>2.9</v>
      </c>
      <c r="AH61" s="156">
        <v>2.9</v>
      </c>
      <c r="AI61" s="156">
        <v>2.8</v>
      </c>
      <c r="AJ61" s="156"/>
      <c r="AK61" s="123"/>
      <c r="AL61" s="123"/>
      <c r="AM61" s="123"/>
      <c r="AN61" s="123"/>
      <c r="AO61" s="123"/>
      <c r="AP61" s="122"/>
      <c r="AQ61" s="122"/>
    </row>
    <row r="62" spans="1:43" x14ac:dyDescent="0.2">
      <c r="A62" s="110" t="s">
        <v>88</v>
      </c>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v>1.8</v>
      </c>
      <c r="AE62" s="156">
        <v>0.9</v>
      </c>
      <c r="AF62" s="156">
        <v>0.7</v>
      </c>
      <c r="AG62" s="156">
        <v>2.1</v>
      </c>
      <c r="AH62" s="156">
        <v>2.7</v>
      </c>
      <c r="AI62" s="156">
        <v>3</v>
      </c>
      <c r="AJ62" s="156">
        <v>3</v>
      </c>
      <c r="AK62" s="123"/>
      <c r="AL62" s="123"/>
      <c r="AM62" s="123"/>
      <c r="AN62" s="123"/>
      <c r="AO62" s="123"/>
      <c r="AP62" s="122"/>
      <c r="AQ62" s="122"/>
    </row>
    <row r="63" spans="1:43" x14ac:dyDescent="0.2">
      <c r="A63" s="110" t="s">
        <v>89</v>
      </c>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v>2.1</v>
      </c>
      <c r="AE63" s="156">
        <v>0.8</v>
      </c>
      <c r="AF63" s="156">
        <v>0.8</v>
      </c>
      <c r="AG63" s="156">
        <v>2</v>
      </c>
      <c r="AH63" s="156">
        <v>2.7</v>
      </c>
      <c r="AI63" s="156">
        <v>3</v>
      </c>
      <c r="AJ63" s="156">
        <v>3</v>
      </c>
      <c r="AK63" s="123"/>
      <c r="AL63" s="123"/>
      <c r="AM63" s="123"/>
      <c r="AN63" s="123"/>
      <c r="AO63" s="123"/>
      <c r="AP63" s="122"/>
      <c r="AQ63" s="122"/>
    </row>
    <row r="64" spans="1:43" x14ac:dyDescent="0.2">
      <c r="A64" s="110" t="s">
        <v>90</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v>0.9</v>
      </c>
      <c r="AF64" s="123">
        <v>-0.1</v>
      </c>
      <c r="AG64" s="123">
        <v>1.2</v>
      </c>
      <c r="AH64" s="123">
        <v>2</v>
      </c>
      <c r="AI64" s="123">
        <v>2.2999999999999998</v>
      </c>
      <c r="AJ64" s="123">
        <v>2.7</v>
      </c>
      <c r="AK64" s="123">
        <v>2.8</v>
      </c>
      <c r="AL64" s="123"/>
      <c r="AM64" s="123"/>
      <c r="AN64" s="123"/>
      <c r="AO64" s="123"/>
      <c r="AP64" s="122"/>
      <c r="AQ64" s="122"/>
    </row>
    <row r="65" spans="1:45" x14ac:dyDescent="0.2">
      <c r="A65" s="110" t="s">
        <v>91</v>
      </c>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v>0.9</v>
      </c>
      <c r="AF65" s="123">
        <v>0.2</v>
      </c>
      <c r="AG65" s="123">
        <v>0.6</v>
      </c>
      <c r="AH65" s="123">
        <v>1.8</v>
      </c>
      <c r="AI65" s="123">
        <v>2.2999999999999998</v>
      </c>
      <c r="AJ65" s="123">
        <v>2.7</v>
      </c>
      <c r="AK65" s="123">
        <v>2.8</v>
      </c>
      <c r="AL65" s="123"/>
      <c r="AM65" s="123"/>
      <c r="AN65" s="123"/>
      <c r="AO65" s="123"/>
      <c r="AP65" s="122"/>
      <c r="AQ65" s="122"/>
    </row>
    <row r="66" spans="1:45" x14ac:dyDescent="0.2">
      <c r="A66" s="110" t="s">
        <v>92</v>
      </c>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v>0.1</v>
      </c>
      <c r="AG66" s="123">
        <v>1.4</v>
      </c>
      <c r="AH66" s="123">
        <v>2.4</v>
      </c>
      <c r="AI66" s="123">
        <v>2.2000000000000002</v>
      </c>
      <c r="AJ66" s="123">
        <v>2.6</v>
      </c>
      <c r="AK66" s="123">
        <v>2.7</v>
      </c>
      <c r="AL66" s="123">
        <v>2.7</v>
      </c>
      <c r="AM66" s="123"/>
      <c r="AN66" s="123"/>
      <c r="AO66" s="123"/>
      <c r="AP66" s="122"/>
      <c r="AQ66" s="122"/>
    </row>
    <row r="67" spans="1:45" x14ac:dyDescent="0.2">
      <c r="A67" s="110" t="s">
        <v>93</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v>0.3</v>
      </c>
      <c r="AG67" s="123">
        <v>1.8</v>
      </c>
      <c r="AH67" s="123">
        <v>2.7</v>
      </c>
      <c r="AI67" s="123">
        <v>2.2999999999999998</v>
      </c>
      <c r="AJ67" s="123">
        <v>2.6</v>
      </c>
      <c r="AK67" s="123">
        <v>2.6</v>
      </c>
      <c r="AL67" s="123">
        <v>2.5</v>
      </c>
      <c r="AM67" s="123"/>
      <c r="AN67" s="123"/>
      <c r="AO67" s="123"/>
      <c r="AP67" s="122"/>
      <c r="AQ67" s="122"/>
    </row>
    <row r="68" spans="1:45" x14ac:dyDescent="0.2">
      <c r="A68" s="110" t="s">
        <v>94</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v>1.7</v>
      </c>
      <c r="AH68" s="123">
        <v>3</v>
      </c>
      <c r="AI68" s="123">
        <v>2.4</v>
      </c>
      <c r="AJ68" s="123">
        <v>2.2000000000000002</v>
      </c>
      <c r="AK68" s="123">
        <v>2.4</v>
      </c>
      <c r="AL68" s="123">
        <v>2.2999999999999998</v>
      </c>
      <c r="AM68" s="123">
        <v>2.2999999999999998</v>
      </c>
      <c r="AN68" s="123"/>
      <c r="AO68" s="123"/>
      <c r="AP68" s="122"/>
      <c r="AQ68" s="122"/>
    </row>
    <row r="69" spans="1:45" x14ac:dyDescent="0.2">
      <c r="A69" s="110" t="s">
        <v>95</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v>1.7</v>
      </c>
      <c r="AH69" s="123">
        <v>2.6</v>
      </c>
      <c r="AI69" s="123">
        <v>2.5</v>
      </c>
      <c r="AJ69" s="123">
        <v>2.2999999999999998</v>
      </c>
      <c r="AK69" s="123">
        <v>2.2999999999999998</v>
      </c>
      <c r="AL69" s="123">
        <v>2.2999999999999998</v>
      </c>
      <c r="AM69" s="123">
        <v>2.4</v>
      </c>
      <c r="AN69" s="123"/>
      <c r="AO69" s="123"/>
      <c r="AP69" s="122"/>
      <c r="AQ69" s="122"/>
    </row>
    <row r="70" spans="1:45" x14ac:dyDescent="0.2">
      <c r="A70" s="110" t="s">
        <v>96</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v>3</v>
      </c>
      <c r="AI70" s="123">
        <v>2.4</v>
      </c>
      <c r="AJ70" s="123">
        <v>2.2999999999999998</v>
      </c>
      <c r="AK70" s="123">
        <v>2.4</v>
      </c>
      <c r="AL70" s="123">
        <v>2.4</v>
      </c>
      <c r="AM70" s="123">
        <v>2.4</v>
      </c>
      <c r="AN70" s="123">
        <v>2.4</v>
      </c>
      <c r="AO70" s="123"/>
      <c r="AP70" s="122"/>
      <c r="AQ70" s="122"/>
    </row>
    <row r="71" spans="1:45" x14ac:dyDescent="0.2">
      <c r="A71" s="110" t="s">
        <v>97</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v>2.9</v>
      </c>
      <c r="AI71" s="123">
        <v>2.4</v>
      </c>
      <c r="AJ71" s="123">
        <v>2.4</v>
      </c>
      <c r="AK71" s="123">
        <v>2.5</v>
      </c>
      <c r="AL71" s="123">
        <v>2.4</v>
      </c>
      <c r="AM71" s="123">
        <v>2.2999999999999998</v>
      </c>
      <c r="AN71" s="123">
        <v>2.2999999999999998</v>
      </c>
      <c r="AO71" s="123"/>
      <c r="AP71" s="122"/>
      <c r="AQ71" s="122"/>
    </row>
    <row r="72" spans="1:45" x14ac:dyDescent="0.2">
      <c r="A72" s="110" t="s">
        <v>98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v>2.85</v>
      </c>
      <c r="AI72" s="123">
        <v>2.25</v>
      </c>
      <c r="AJ72" s="123">
        <v>2</v>
      </c>
      <c r="AK72" s="123">
        <v>2.2000000000000002</v>
      </c>
      <c r="AL72" s="123">
        <v>2.1</v>
      </c>
      <c r="AM72" s="123">
        <v>2.1</v>
      </c>
      <c r="AN72" s="123">
        <v>2.1</v>
      </c>
      <c r="AO72" s="123"/>
      <c r="AP72" s="122"/>
      <c r="AQ72" s="122"/>
    </row>
    <row r="73" spans="1:45" x14ac:dyDescent="0.2">
      <c r="A73" s="110" t="s">
        <v>241</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v>2.2215021283051186</v>
      </c>
      <c r="AJ73" s="123">
        <v>2.0513867708514368</v>
      </c>
      <c r="AK73" s="123">
        <v>1.3995927253618277</v>
      </c>
      <c r="AL73" s="123">
        <v>1.7017402386550771</v>
      </c>
      <c r="AM73" s="123">
        <v>2.0964425543502472</v>
      </c>
      <c r="AN73" s="123">
        <v>2.0974305929466226</v>
      </c>
      <c r="AO73" s="123">
        <v>2.0178248016734415</v>
      </c>
      <c r="AP73" s="114"/>
      <c r="AQ73" s="122"/>
    </row>
    <row r="74" spans="1:45" x14ac:dyDescent="0.2">
      <c r="A74" s="110" t="s">
        <v>436</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3">
        <v>2.1942290359714844</v>
      </c>
      <c r="AJ74" s="123">
        <v>1.8323784408601496</v>
      </c>
      <c r="AK74" s="123">
        <v>2.0073961785054051</v>
      </c>
      <c r="AL74" s="123">
        <v>1.5508486437381785</v>
      </c>
      <c r="AM74" s="123">
        <v>1.7421544429876867</v>
      </c>
      <c r="AN74" s="123">
        <v>1.8922846824321438</v>
      </c>
      <c r="AO74" s="123">
        <v>2.0017237430659307</v>
      </c>
      <c r="AP74" s="122"/>
      <c r="AQ74" s="122"/>
    </row>
    <row r="75" spans="1:45" ht="13.5" customHeight="1" x14ac:dyDescent="0.2">
      <c r="A75" s="113" t="s">
        <v>444</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3">
        <v>1.7942678096526832</v>
      </c>
      <c r="AK75" s="123">
        <v>1.531603360143885</v>
      </c>
      <c r="AL75" s="123">
        <v>1.421752133766141</v>
      </c>
      <c r="AM75" s="123">
        <v>1.2948977586264121</v>
      </c>
      <c r="AN75" s="123">
        <v>1.3041799155248279</v>
      </c>
      <c r="AO75" s="123">
        <v>1.4869110236044536</v>
      </c>
      <c r="AP75" s="123">
        <v>1.5569906429442781</v>
      </c>
      <c r="AQ75" s="122"/>
    </row>
    <row r="76" spans="1:45" ht="13.5" customHeight="1" x14ac:dyDescent="0.2">
      <c r="A76" s="113" t="s">
        <v>520</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3">
        <v>1.9357909544843954</v>
      </c>
      <c r="AK76" s="123">
        <v>1.7360939781301488</v>
      </c>
      <c r="AL76" s="123">
        <v>1.535235529763268</v>
      </c>
      <c r="AM76" s="123">
        <v>1.255956041607087</v>
      </c>
      <c r="AN76" s="123">
        <v>1.2891284509482848</v>
      </c>
      <c r="AO76" s="123">
        <v>1.3594572125186</v>
      </c>
      <c r="AP76" s="123">
        <v>1.4513575533227518</v>
      </c>
      <c r="AQ76" s="123"/>
    </row>
    <row r="77" spans="1:45" ht="13.5" customHeight="1" x14ac:dyDescent="0.2">
      <c r="A77" s="113" t="s">
        <v>532</v>
      </c>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3"/>
      <c r="AK77" s="123">
        <v>1.7411821333479516</v>
      </c>
      <c r="AL77" s="123">
        <v>1.2561552032446244</v>
      </c>
      <c r="AM77" s="123">
        <v>1.6125789771736843</v>
      </c>
      <c r="AN77" s="123">
        <v>1.4300263011289172</v>
      </c>
      <c r="AO77" s="123">
        <v>1.4478929979019783</v>
      </c>
      <c r="AP77" s="123">
        <v>1.4907776732072886</v>
      </c>
      <c r="AQ77" s="123">
        <v>1.566767336099617</v>
      </c>
    </row>
    <row r="78" spans="1:45" ht="13.5" customHeight="1" x14ac:dyDescent="0.2">
      <c r="A78" s="113" t="s">
        <v>547</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3"/>
      <c r="AK78" s="123">
        <v>1.8229277734112426</v>
      </c>
      <c r="AL78" s="123">
        <v>1.4059848600821656</v>
      </c>
      <c r="AM78" s="123">
        <v>1.2286431875032866</v>
      </c>
      <c r="AN78" s="123">
        <v>1.4465357400781587</v>
      </c>
      <c r="AO78" s="123">
        <v>1.5957538502831214</v>
      </c>
      <c r="AP78" s="123">
        <v>1.6011434648051104</v>
      </c>
      <c r="AQ78" s="123">
        <v>1.5953476900684382</v>
      </c>
    </row>
    <row r="79" spans="1:45" ht="13.5" customHeight="1" x14ac:dyDescent="0.2">
      <c r="A79" s="113" t="s">
        <v>555</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3"/>
      <c r="AK79" s="123"/>
      <c r="AL79" s="123">
        <v>1.3407212352341213</v>
      </c>
      <c r="AM79" s="123">
        <v>1.402964531806461</v>
      </c>
      <c r="AN79" s="123">
        <v>1.0568880632831679</v>
      </c>
      <c r="AO79" s="123">
        <v>1.7612182537189769</v>
      </c>
      <c r="AP79" s="123">
        <v>1.4695459082438855</v>
      </c>
      <c r="AQ79" s="123">
        <v>1.2598728236300483</v>
      </c>
      <c r="AR79" s="123">
        <v>1.3899112423071847</v>
      </c>
    </row>
    <row r="80" spans="1:45" ht="13.5" customHeight="1" x14ac:dyDescent="0.2">
      <c r="A80" s="113" t="s">
        <v>578</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3"/>
      <c r="AK80" s="123"/>
      <c r="AL80" s="123"/>
      <c r="AM80" s="123">
        <v>1.2609067547175501</v>
      </c>
      <c r="AN80" s="123">
        <v>-11.312770085240743</v>
      </c>
      <c r="AO80" s="123">
        <v>5.5046792665089272</v>
      </c>
      <c r="AP80" s="123">
        <v>6.601197233104017</v>
      </c>
      <c r="AQ80" s="123">
        <v>2.2918868418847937</v>
      </c>
      <c r="AR80" s="123">
        <v>1.678043478533886</v>
      </c>
      <c r="AS80" s="123">
        <v>1.7793434935621022</v>
      </c>
    </row>
    <row r="81" spans="1:47" ht="13.5" customHeight="1" x14ac:dyDescent="0.2">
      <c r="A81" s="220" t="s">
        <v>581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3"/>
      <c r="AK81" s="123"/>
      <c r="AL81" s="123"/>
      <c r="AM81" s="123"/>
      <c r="AN81" s="123">
        <v>-9.9202719802109147</v>
      </c>
      <c r="AO81" s="123">
        <v>4.0384039496609958</v>
      </c>
      <c r="AP81" s="123">
        <v>7.2811121223393727</v>
      </c>
      <c r="AQ81" s="123">
        <v>1.7352599980498651</v>
      </c>
      <c r="AR81" s="123">
        <v>1.5699099905897462</v>
      </c>
      <c r="AS81" s="123">
        <v>1.7413086732195548</v>
      </c>
    </row>
    <row r="82" spans="1:47" ht="13.5" customHeight="1" x14ac:dyDescent="0.2">
      <c r="A82" s="220" t="s">
        <v>584</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3"/>
      <c r="AK82" s="123"/>
      <c r="AL82" s="123"/>
      <c r="AM82" s="123"/>
      <c r="AN82" s="114">
        <v>-9.8466705116798003</v>
      </c>
      <c r="AO82" s="114">
        <v>6.4801024369229632</v>
      </c>
      <c r="AP82" s="114">
        <v>5.9510279622471352</v>
      </c>
      <c r="AQ82" s="114">
        <v>2.0770304016947572</v>
      </c>
      <c r="AR82" s="114">
        <v>1.3331955223248704</v>
      </c>
      <c r="AS82" s="114">
        <v>1.6155125220419952</v>
      </c>
      <c r="AT82" s="114">
        <v>1.6873013775752232</v>
      </c>
    </row>
    <row r="83" spans="1:47" ht="13.5" customHeight="1" x14ac:dyDescent="0.2">
      <c r="A83" s="220" t="s">
        <v>595</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3"/>
      <c r="AK83" s="123"/>
      <c r="AL83" s="123"/>
      <c r="AM83" s="123"/>
      <c r="AN83" s="114"/>
      <c r="AO83" s="114">
        <v>7.4555159532792015</v>
      </c>
      <c r="AP83" s="114">
        <v>3.7846880683578332</v>
      </c>
      <c r="AQ83" s="114">
        <v>1.7612295487182905</v>
      </c>
      <c r="AR83" s="114">
        <v>2.1181387512207106</v>
      </c>
      <c r="AS83" s="114">
        <v>1.7790917662674488</v>
      </c>
      <c r="AT83" s="114">
        <v>1.6543820902431117</v>
      </c>
    </row>
    <row r="84" spans="1:47" ht="13.5" customHeight="1" x14ac:dyDescent="0.2">
      <c r="A84" s="310" t="s">
        <v>605</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3"/>
      <c r="AK84" s="123"/>
      <c r="AL84" s="123"/>
      <c r="AM84" s="123"/>
      <c r="AN84" s="114"/>
      <c r="AO84" s="114">
        <v>7.5249103788767924</v>
      </c>
      <c r="AP84" s="114">
        <v>4.2146929871714311</v>
      </c>
      <c r="AQ84" s="114">
        <v>-1.4281759954235085</v>
      </c>
      <c r="AR84" s="114">
        <v>1.3065685793449022</v>
      </c>
      <c r="AS84" s="114">
        <v>2.6391556574681729</v>
      </c>
      <c r="AT84" s="114">
        <v>2.654254472131945</v>
      </c>
      <c r="AU84" s="114">
        <v>2.2354576991708397</v>
      </c>
    </row>
    <row r="85" spans="1:47" ht="13.5" customHeight="1" x14ac:dyDescent="0.2">
      <c r="A85" s="113"/>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row>
    <row r="86" spans="1:47" x14ac:dyDescent="0.2">
      <c r="A86" s="110" t="s">
        <v>287</v>
      </c>
      <c r="B86" s="114">
        <v>1.6889237627319753</v>
      </c>
      <c r="C86" s="114">
        <v>3.8654294352933771</v>
      </c>
      <c r="D86" s="114">
        <v>1.9021023286136973</v>
      </c>
      <c r="E86" s="114">
        <v>3.7281739740128828</v>
      </c>
      <c r="F86" s="114">
        <v>2.5749660905572513</v>
      </c>
      <c r="G86" s="114">
        <v>5.2068967325471061</v>
      </c>
      <c r="H86" s="114">
        <v>5.1817995283156115</v>
      </c>
      <c r="I86" s="114">
        <v>2.1608848254706325</v>
      </c>
      <c r="J86" s="114">
        <v>0.6384189351747338</v>
      </c>
      <c r="K86" s="114">
        <v>-1.6860941213705072</v>
      </c>
      <c r="L86" s="114">
        <v>3.0394970530944754E-2</v>
      </c>
      <c r="M86" s="114">
        <v>2.1052080680765473</v>
      </c>
      <c r="N86" s="114">
        <v>3.4785415982930834</v>
      </c>
      <c r="O86" s="114">
        <v>2.1148476261378724</v>
      </c>
      <c r="P86" s="114">
        <v>1.9077157872712247</v>
      </c>
      <c r="Q86" s="114">
        <v>4.524067142044208</v>
      </c>
      <c r="R86" s="114">
        <v>3.1572873102905463</v>
      </c>
      <c r="S86" s="114">
        <v>3.0140704941309826</v>
      </c>
      <c r="T86" s="114">
        <v>4.0926534737057541</v>
      </c>
      <c r="U86" s="114">
        <v>2.1574281681676855</v>
      </c>
      <c r="V86" s="114">
        <v>1.7707652905943672</v>
      </c>
      <c r="W86" s="114">
        <v>3.1230533369424718</v>
      </c>
      <c r="X86" s="114">
        <v>2.344971458701095</v>
      </c>
      <c r="Y86" s="114">
        <v>2.6683376676320814</v>
      </c>
      <c r="Z86" s="114">
        <v>2.1604052784816918</v>
      </c>
      <c r="AA86" s="114">
        <v>2.5634605168671998</v>
      </c>
      <c r="AB86" s="114">
        <v>-0.15434436440053823</v>
      </c>
      <c r="AC86" s="114">
        <v>-4.5104855729527271</v>
      </c>
      <c r="AD86" s="114">
        <v>2.4300728890830126</v>
      </c>
      <c r="AE86" s="114">
        <v>1.0676109160804303</v>
      </c>
      <c r="AF86" s="114">
        <v>1.4484567427549555</v>
      </c>
      <c r="AG86" s="114">
        <v>1.8198633672827036</v>
      </c>
      <c r="AH86" s="114">
        <v>3.1997026382178273</v>
      </c>
      <c r="AI86" s="114">
        <v>2.39310319237096</v>
      </c>
      <c r="AJ86" s="114">
        <v>2.1652062360026925</v>
      </c>
      <c r="AK86" s="114">
        <v>2.44357044011414</v>
      </c>
      <c r="AL86" s="114">
        <v>1.7050210219138551</v>
      </c>
      <c r="AM86" s="114">
        <v>1.6043086602163914</v>
      </c>
      <c r="AN86" s="114">
        <v>-11.030858472409111</v>
      </c>
      <c r="AO86" s="114">
        <v>7.5249103788767924</v>
      </c>
      <c r="AP86" s="114"/>
      <c r="AQ86" s="122"/>
    </row>
    <row r="87" spans="1:47" x14ac:dyDescent="0.2">
      <c r="A87" s="110" t="s">
        <v>288</v>
      </c>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row>
    <row r="102" spans="47:53" x14ac:dyDescent="0.2">
      <c r="AU102" s="22"/>
      <c r="AV102" s="22"/>
      <c r="AW102" s="22"/>
      <c r="AX102" s="22"/>
      <c r="AY102" s="22"/>
      <c r="AZ102" s="22"/>
      <c r="BA102" s="22"/>
    </row>
  </sheetData>
  <phoneticPr fontId="63" type="noConversion"/>
  <hyperlinks>
    <hyperlink ref="A4" location="Contents!A1" display="Back to contents" xr:uid="{00000000-0004-0000-5600-000000000000}"/>
  </hyperlinks>
  <pageMargins left="0.75" right="0.75" top="1" bottom="1" header="0.5" footer="0.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8"/>
  <dimension ref="A1:AO62"/>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186</v>
      </c>
      <c r="B1" s="170" t="s">
        <v>186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264</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26" t="s">
        <v>85</v>
      </c>
      <c r="B5" s="111"/>
      <c r="C5" s="111">
        <v>-4.2</v>
      </c>
      <c r="D5" s="111">
        <v>-3.7</v>
      </c>
      <c r="E5" s="111">
        <v>-3.6</v>
      </c>
      <c r="F5" s="111">
        <v>-3</v>
      </c>
      <c r="G5" s="111">
        <v>-2.4</v>
      </c>
      <c r="H5" s="111">
        <v>-1.8</v>
      </c>
      <c r="I5" s="111">
        <v>-1.1000000000000001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26" t="s">
        <v>86</v>
      </c>
      <c r="B6" s="111"/>
      <c r="C6" s="111">
        <v>-4.2</v>
      </c>
      <c r="D6" s="111">
        <v>-3.3</v>
      </c>
      <c r="E6" s="111">
        <v>-3.4</v>
      </c>
      <c r="F6" s="111">
        <v>-3</v>
      </c>
      <c r="G6" s="111">
        <v>-2.2999999999999998</v>
      </c>
      <c r="H6" s="111">
        <v>-1.6</v>
      </c>
      <c r="I6" s="111">
        <v>-0.9</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26" t="s">
        <v>87</v>
      </c>
      <c r="B7" s="111"/>
      <c r="C7" s="111">
        <v>-4.2</v>
      </c>
      <c r="D7" s="111">
        <v>-3.4</v>
      </c>
      <c r="E7" s="111">
        <v>-3.9</v>
      </c>
      <c r="F7" s="111">
        <v>-3.6</v>
      </c>
      <c r="G7" s="111">
        <v>-3</v>
      </c>
      <c r="H7" s="111">
        <v>-2.2000000000000002</v>
      </c>
      <c r="I7" s="111">
        <v>-1.4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26" t="s">
        <v>88</v>
      </c>
      <c r="B8" s="111"/>
      <c r="C8" s="111"/>
      <c r="D8" s="111">
        <v>-3</v>
      </c>
      <c r="E8" s="111">
        <v>-2.7</v>
      </c>
      <c r="F8" s="111">
        <v>-3.1</v>
      </c>
      <c r="G8" s="111">
        <v>-2.9</v>
      </c>
      <c r="H8" s="111">
        <v>-2.4</v>
      </c>
      <c r="I8" s="111">
        <v>-1.7</v>
      </c>
      <c r="J8" s="111">
        <v>-0.9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26" t="s">
        <v>89</v>
      </c>
      <c r="B9" s="111"/>
      <c r="C9" s="111"/>
      <c r="D9" s="111">
        <v>-3.1</v>
      </c>
      <c r="E9" s="111">
        <v>-2.7</v>
      </c>
      <c r="F9" s="111">
        <v>-2.6</v>
      </c>
      <c r="G9" s="111">
        <v>-2.5</v>
      </c>
      <c r="H9" s="111">
        <v>-2.1</v>
      </c>
      <c r="I9" s="111">
        <v>-1.3</v>
      </c>
      <c r="J9" s="111">
        <v>-0.5</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26" t="s">
        <v>90</v>
      </c>
      <c r="B10" s="111"/>
      <c r="C10" s="111"/>
      <c r="D10" s="111"/>
      <c r="E10" s="111">
        <v>-2.7</v>
      </c>
      <c r="F10" s="111">
        <v>-3.1</v>
      </c>
      <c r="G10" s="111">
        <v>-3.5</v>
      </c>
      <c r="H10" s="111">
        <v>-3.3</v>
      </c>
      <c r="I10" s="111">
        <v>-3</v>
      </c>
      <c r="J10" s="111">
        <v>-2.5</v>
      </c>
      <c r="K10" s="111">
        <v>-1.9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26" t="s">
        <v>91</v>
      </c>
      <c r="B11" s="111"/>
      <c r="C11" s="111"/>
      <c r="D11" s="111"/>
      <c r="E11" s="111">
        <v>-2.7</v>
      </c>
      <c r="F11" s="111">
        <v>-2.7</v>
      </c>
      <c r="G11" s="111">
        <v>-3.6</v>
      </c>
      <c r="H11" s="111">
        <v>-3.7</v>
      </c>
      <c r="I11" s="111">
        <v>-3.4</v>
      </c>
      <c r="J11" s="111">
        <v>-2.9</v>
      </c>
      <c r="K11" s="111">
        <v>-2.2999999999999998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26" t="s">
        <v>92</v>
      </c>
      <c r="B12" s="111"/>
      <c r="C12" s="111"/>
      <c r="D12" s="111"/>
      <c r="E12" s="111"/>
      <c r="F12" s="111">
        <v>-2.6</v>
      </c>
      <c r="G12" s="111">
        <v>-2.2999999999999998</v>
      </c>
      <c r="H12" s="111">
        <v>-1.8</v>
      </c>
      <c r="I12" s="111">
        <v>-1.6</v>
      </c>
      <c r="J12" s="111">
        <v>-1.2</v>
      </c>
      <c r="K12" s="111">
        <v>-0.7</v>
      </c>
      <c r="L12" s="111">
        <v>-0.2</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26" t="s">
        <v>93</v>
      </c>
      <c r="B13" s="111"/>
      <c r="C13" s="111"/>
      <c r="D13" s="111"/>
      <c r="E13" s="111"/>
      <c r="F13" s="111">
        <v>-2.8</v>
      </c>
      <c r="G13" s="111">
        <v>-2.2000000000000002</v>
      </c>
      <c r="H13" s="111">
        <v>-1.4</v>
      </c>
      <c r="I13" s="111">
        <v>-1.1000000000000001</v>
      </c>
      <c r="J13" s="111">
        <v>-0.7</v>
      </c>
      <c r="K13" s="111">
        <v>-0.3</v>
      </c>
      <c r="L13" s="111">
        <v>0</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26" t="s">
        <v>94</v>
      </c>
      <c r="B14" s="111"/>
      <c r="C14" s="111"/>
      <c r="D14" s="111"/>
      <c r="E14" s="111"/>
      <c r="F14" s="111"/>
      <c r="G14" s="111">
        <v>-2.2000000000000002</v>
      </c>
      <c r="H14" s="111">
        <v>-1</v>
      </c>
      <c r="I14" s="111">
        <v>-0.5</v>
      </c>
      <c r="J14" s="111">
        <v>-0.5</v>
      </c>
      <c r="K14" s="111">
        <v>-0.2</v>
      </c>
      <c r="L14" s="111">
        <v>-0.1</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26" t="s">
        <v>95</v>
      </c>
      <c r="B15" s="111"/>
      <c r="C15" s="111"/>
      <c r="D15" s="111"/>
      <c r="E15" s="111"/>
      <c r="F15" s="111"/>
      <c r="G15" s="111">
        <v>-2.2000000000000002</v>
      </c>
      <c r="H15" s="111">
        <v>-1</v>
      </c>
      <c r="I15" s="111">
        <v>-0.4</v>
      </c>
      <c r="J15" s="111">
        <v>-0.2</v>
      </c>
      <c r="K15" s="111">
        <v>-0.1</v>
      </c>
      <c r="L15" s="111">
        <v>0</v>
      </c>
      <c r="M15" s="111">
        <v>0</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26" t="s">
        <v>96</v>
      </c>
      <c r="B16" s="111"/>
      <c r="C16" s="111"/>
      <c r="D16" s="111"/>
      <c r="E16" s="111"/>
      <c r="F16" s="111"/>
      <c r="G16" s="111"/>
      <c r="H16" s="111">
        <v>-1</v>
      </c>
      <c r="I16" s="111">
        <v>-0.6</v>
      </c>
      <c r="J16" s="111">
        <v>-0.4</v>
      </c>
      <c r="K16" s="111">
        <v>-0.2</v>
      </c>
      <c r="L16" s="111">
        <v>0</v>
      </c>
      <c r="M16" s="111">
        <v>0</v>
      </c>
      <c r="N16" s="111">
        <v>0</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26" t="s">
        <v>97</v>
      </c>
      <c r="B17" s="111"/>
      <c r="C17" s="111"/>
      <c r="D17" s="111"/>
      <c r="E17" s="111"/>
      <c r="F17" s="111"/>
      <c r="G17" s="111"/>
      <c r="H17" s="111">
        <v>-1</v>
      </c>
      <c r="I17" s="111">
        <v>-0.7</v>
      </c>
      <c r="J17" s="111">
        <v>-0.4</v>
      </c>
      <c r="K17" s="111">
        <v>-0.1</v>
      </c>
      <c r="L17" s="111">
        <v>0</v>
      </c>
      <c r="M17" s="111">
        <v>0</v>
      </c>
      <c r="N17" s="111">
        <v>0</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26" t="s">
        <v>98</v>
      </c>
      <c r="B18" s="111"/>
      <c r="C18" s="111"/>
      <c r="D18" s="111"/>
      <c r="E18" s="111"/>
      <c r="F18" s="111"/>
      <c r="G18" s="111"/>
      <c r="H18" s="111">
        <v>-1</v>
      </c>
      <c r="I18" s="111">
        <v>-0.3</v>
      </c>
      <c r="J18" s="111">
        <v>-0.2</v>
      </c>
      <c r="K18" s="111">
        <v>0</v>
      </c>
      <c r="L18" s="111">
        <v>0</v>
      </c>
      <c r="M18" s="111">
        <v>0</v>
      </c>
      <c r="N18" s="111">
        <v>0</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26" t="s">
        <v>241</v>
      </c>
      <c r="B19" s="111"/>
      <c r="C19" s="111"/>
      <c r="D19" s="111"/>
      <c r="E19" s="111"/>
      <c r="F19" s="111"/>
      <c r="G19" s="111"/>
      <c r="H19" s="111"/>
      <c r="I19" s="111">
        <v>-0.27455719849326954</v>
      </c>
      <c r="J19" s="111">
        <v>-0.1901024136229239</v>
      </c>
      <c r="K19" s="111">
        <v>-0.58964081169497717</v>
      </c>
      <c r="L19" s="111">
        <v>-0.62656939335833783</v>
      </c>
      <c r="M19" s="111">
        <v>-0.33955018111356594</v>
      </c>
      <c r="N19" s="111">
        <v>-0.11988173428034088</v>
      </c>
      <c r="O19" s="111">
        <v>-2.4078629036367261E-2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26" t="s">
        <v>436</v>
      </c>
      <c r="B20" s="120"/>
      <c r="C20" s="120"/>
      <c r="D20" s="111"/>
      <c r="E20" s="111"/>
      <c r="F20" s="111"/>
      <c r="G20" s="111"/>
      <c r="H20" s="111"/>
      <c r="I20" s="123">
        <v>-0.27456997490303081</v>
      </c>
      <c r="J20" s="123">
        <v>-2.4410818366860099E-2</v>
      </c>
      <c r="K20" s="123">
        <v>0.15835029360853525</v>
      </c>
      <c r="L20" s="123">
        <v>-4.9111331264668934E-2</v>
      </c>
      <c r="M20" s="123">
        <v>-0.11645731882904897</v>
      </c>
      <c r="N20" s="123">
        <v>-8.4511250466164256E-2</v>
      </c>
      <c r="O20" s="123">
        <v>-1.4366277833303798E-2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-0.18486914449297842</v>
      </c>
      <c r="K21" s="123">
        <v>-0.21684306225986916</v>
      </c>
      <c r="L21" s="123">
        <v>-6.8397437342056833E-2</v>
      </c>
      <c r="M21" s="123">
        <v>-0.1719442372110791</v>
      </c>
      <c r="N21" s="123">
        <v>-0.20804481018434728</v>
      </c>
      <c r="O21" s="123">
        <v>-0.12121393294415839</v>
      </c>
      <c r="P21" s="123">
        <v>-2.0503436461453362E-2</v>
      </c>
      <c r="Q21" s="111"/>
      <c r="R21" s="3"/>
      <c r="S21" s="3"/>
      <c r="T21" s="7"/>
      <c r="U21" s="3"/>
      <c r="V21" s="3"/>
      <c r="W21" s="3"/>
      <c r="X21" s="3"/>
      <c r="Y21" s="3"/>
      <c r="Z21" s="3"/>
      <c r="AA21" s="3"/>
      <c r="AB21" s="3"/>
      <c r="AC21" s="3"/>
      <c r="AD21" s="3"/>
      <c r="AE21" s="3"/>
      <c r="AF21" s="4"/>
      <c r="AG21" s="5"/>
      <c r="AH21" s="5"/>
      <c r="AI21" s="2"/>
      <c r="AJ21" s="2"/>
      <c r="AK21" s="2"/>
    </row>
    <row r="22" spans="1:37" x14ac:dyDescent="0.2">
      <c r="A22" s="126" t="s">
        <v>520</v>
      </c>
      <c r="B22" s="120"/>
      <c r="C22" s="120"/>
      <c r="D22" s="111"/>
      <c r="E22" s="111"/>
      <c r="F22" s="111"/>
      <c r="G22" s="111"/>
      <c r="H22" s="111"/>
      <c r="I22" s="111"/>
      <c r="J22" s="111">
        <v>-9.4306336248322964E-2</v>
      </c>
      <c r="K22" s="111">
        <v>9.5425064249482716E-2</v>
      </c>
      <c r="L22" s="111">
        <v>0.25526672012155416</v>
      </c>
      <c r="M22" s="111">
        <v>0.11325193902196418</v>
      </c>
      <c r="N22" s="111">
        <v>4.0803271326808499E-2</v>
      </c>
      <c r="O22" s="111">
        <v>3.8181647593233947E-3</v>
      </c>
      <c r="P22" s="111">
        <v>-1.0872576928591116E-3</v>
      </c>
      <c r="Q22" s="111"/>
      <c r="R22" s="3"/>
      <c r="S22" s="7"/>
      <c r="T22" s="3"/>
      <c r="U22" s="3"/>
      <c r="V22" s="3"/>
      <c r="W22" s="3"/>
      <c r="X22" s="3"/>
      <c r="Y22" s="3"/>
      <c r="Z22" s="3"/>
      <c r="AA22" s="3"/>
      <c r="AB22" s="3"/>
      <c r="AC22" s="3"/>
      <c r="AD22" s="3"/>
      <c r="AE22" s="3"/>
      <c r="AF22" s="4"/>
      <c r="AG22" s="5"/>
      <c r="AH22" s="5"/>
      <c r="AI22" s="2"/>
      <c r="AJ22" s="2"/>
      <c r="AK22" s="2"/>
    </row>
    <row r="23" spans="1:37" x14ac:dyDescent="0.2">
      <c r="A23" s="126" t="s">
        <v>532</v>
      </c>
      <c r="B23" s="120"/>
      <c r="C23" s="120"/>
      <c r="D23" s="111"/>
      <c r="E23" s="111"/>
      <c r="F23" s="111"/>
      <c r="G23" s="111"/>
      <c r="H23" s="111"/>
      <c r="I23" s="111"/>
      <c r="J23" s="111"/>
      <c r="K23" s="111">
        <v>4.2647367402892655E-2</v>
      </c>
      <c r="L23" s="111">
        <v>0.19309356189604898</v>
      </c>
      <c r="M23" s="111">
        <v>0.29741609964818849</v>
      </c>
      <c r="N23" s="111">
        <v>0.216838607635367</v>
      </c>
      <c r="O23" s="111">
        <v>0.11445924311568945</v>
      </c>
      <c r="P23" s="111">
        <v>8.1407438703109847E-2</v>
      </c>
      <c r="Q23" s="111">
        <v>7.0528871225093326E-2</v>
      </c>
      <c r="R23" s="3"/>
      <c r="S23" s="7"/>
      <c r="T23" s="3"/>
      <c r="U23" s="3"/>
      <c r="V23" s="3"/>
      <c r="W23" s="3"/>
      <c r="X23" s="3"/>
      <c r="Y23" s="3"/>
      <c r="Z23" s="3"/>
      <c r="AA23" s="3"/>
      <c r="AB23" s="3"/>
      <c r="AC23" s="3"/>
      <c r="AD23" s="3"/>
      <c r="AE23" s="3"/>
      <c r="AF23" s="4"/>
      <c r="AG23" s="5"/>
      <c r="AH23" s="5"/>
      <c r="AI23" s="2"/>
      <c r="AJ23" s="2"/>
      <c r="AK23" s="2"/>
    </row>
    <row r="24" spans="1:37" x14ac:dyDescent="0.2">
      <c r="A24" s="126" t="s">
        <v>547</v>
      </c>
      <c r="B24" s="120"/>
      <c r="C24" s="120"/>
      <c r="D24" s="111"/>
      <c r="E24" s="111"/>
      <c r="F24" s="111"/>
      <c r="G24" s="111"/>
      <c r="H24" s="111"/>
      <c r="I24" s="111"/>
      <c r="J24" s="111"/>
      <c r="K24" s="111"/>
      <c r="L24" s="111">
        <v>4.2647367402892655E-2</v>
      </c>
      <c r="M24" s="111">
        <v>0.19309356189604898</v>
      </c>
      <c r="N24" s="111">
        <v>0.29741609964818849</v>
      </c>
      <c r="O24" s="111">
        <v>0.216838607635367</v>
      </c>
      <c r="P24" s="111">
        <v>0.11445924311568945</v>
      </c>
      <c r="Q24" s="111">
        <v>8.1407438703109847E-2</v>
      </c>
      <c r="R24" s="111">
        <v>7.0528871225093326E-2</v>
      </c>
      <c r="S24" s="7"/>
      <c r="T24" s="7"/>
      <c r="U24" s="3"/>
      <c r="V24" s="3"/>
      <c r="W24" s="7"/>
      <c r="X24" s="3"/>
      <c r="Y24" s="3"/>
      <c r="Z24" s="3"/>
      <c r="AA24" s="3"/>
      <c r="AB24" s="3"/>
      <c r="AC24" s="3"/>
      <c r="AD24" s="3"/>
      <c r="AE24" s="8"/>
      <c r="AF24" s="9"/>
      <c r="AG24" s="10"/>
      <c r="AH24" s="10"/>
      <c r="AI24" s="2"/>
      <c r="AJ24" s="2"/>
      <c r="AK24" s="2"/>
    </row>
    <row r="25" spans="1:37" x14ac:dyDescent="0.2">
      <c r="A25" s="126" t="s">
        <v>555</v>
      </c>
      <c r="B25" s="120"/>
      <c r="C25" s="120"/>
      <c r="D25" s="111"/>
      <c r="E25" s="111"/>
      <c r="F25" s="111"/>
      <c r="G25" s="111"/>
      <c r="H25" s="111"/>
      <c r="I25" s="111"/>
      <c r="J25" s="111"/>
      <c r="K25" s="111"/>
      <c r="L25" s="111"/>
      <c r="M25" s="111">
        <v>0.19028768800339435</v>
      </c>
      <c r="N25" s="111">
        <v>0.10197895219852171</v>
      </c>
      <c r="O25" s="111">
        <v>-6.1408317780646371E-2</v>
      </c>
      <c r="P25" s="111">
        <v>0.36247476751778152</v>
      </c>
      <c r="Q25" s="111">
        <v>0.41122436490618952</v>
      </c>
      <c r="R25" s="111">
        <v>0.19412711447699849</v>
      </c>
      <c r="S25" s="111"/>
      <c r="T25" s="7"/>
      <c r="U25" s="3"/>
      <c r="V25" s="3"/>
      <c r="W25" s="7"/>
      <c r="X25" s="3"/>
      <c r="Y25" s="3"/>
      <c r="Z25" s="3"/>
      <c r="AA25" s="3"/>
      <c r="AB25" s="3"/>
      <c r="AC25" s="3"/>
      <c r="AD25" s="3"/>
      <c r="AE25" s="8"/>
      <c r="AF25" s="9"/>
      <c r="AG25" s="10"/>
      <c r="AH25" s="10"/>
      <c r="AI25" s="2"/>
      <c r="AJ25" s="2"/>
      <c r="AK25" s="2"/>
    </row>
    <row r="26" spans="1:37" x14ac:dyDescent="0.2">
      <c r="A26" s="126" t="s">
        <v>578</v>
      </c>
      <c r="B26" s="111"/>
      <c r="C26" s="111"/>
      <c r="D26" s="111"/>
      <c r="E26" s="111"/>
      <c r="F26" s="111"/>
      <c r="G26" s="111"/>
      <c r="H26" s="111"/>
      <c r="I26" s="111"/>
      <c r="J26" s="111"/>
      <c r="K26" s="111"/>
      <c r="L26" s="111"/>
      <c r="M26" s="111"/>
      <c r="N26" s="111">
        <v>-0.59332112850007945</v>
      </c>
      <c r="O26" s="111">
        <v>-1.0856117092787088</v>
      </c>
      <c r="P26" s="111">
        <v>-0.76389297244402599</v>
      </c>
      <c r="Q26" s="111">
        <v>-0.30554332204545176</v>
      </c>
      <c r="R26" s="111">
        <v>-0.1867953809899916</v>
      </c>
      <c r="S26" s="111">
        <v>-7.6988978582562595E-2</v>
      </c>
      <c r="T26" s="111"/>
      <c r="U26" s="7"/>
      <c r="V26" s="3"/>
      <c r="W26" s="3"/>
      <c r="X26" s="3"/>
      <c r="Y26" s="3"/>
      <c r="Z26" s="3"/>
      <c r="AA26" s="3"/>
      <c r="AB26" s="3"/>
      <c r="AC26" s="3"/>
      <c r="AD26" s="3"/>
      <c r="AE26" s="8"/>
      <c r="AF26" s="9"/>
      <c r="AG26" s="10"/>
      <c r="AH26" s="10"/>
      <c r="AI26" s="2"/>
      <c r="AJ26" s="2"/>
      <c r="AK26" s="2"/>
    </row>
    <row r="27" spans="1:37" x14ac:dyDescent="0.2">
      <c r="A27" s="281" t="s">
        <v>581</v>
      </c>
      <c r="B27" s="3"/>
      <c r="C27" s="3"/>
      <c r="D27" s="3"/>
      <c r="E27" s="3"/>
      <c r="F27" s="3"/>
      <c r="G27" s="3"/>
      <c r="H27" s="3"/>
      <c r="I27" s="3"/>
      <c r="J27" s="3"/>
      <c r="K27" s="3"/>
      <c r="L27" s="3"/>
      <c r="M27" s="3"/>
      <c r="N27" s="111">
        <v>-0.60076713097359402</v>
      </c>
      <c r="O27" s="111">
        <v>-1.0532274354913511</v>
      </c>
      <c r="P27" s="111">
        <v>-0.43097074175325645</v>
      </c>
      <c r="Q27" s="111">
        <v>-0.16092669003722904</v>
      </c>
      <c r="R27" s="111">
        <v>-0.14335319853118733</v>
      </c>
      <c r="S27" s="111">
        <v>-5.8074155732484201E-2</v>
      </c>
      <c r="T27" s="3"/>
      <c r="U27" s="3"/>
      <c r="V27" s="3"/>
      <c r="W27" s="3"/>
      <c r="X27" s="3"/>
      <c r="Y27" s="3"/>
      <c r="Z27" s="3"/>
      <c r="AA27" s="3"/>
      <c r="AB27" s="3"/>
      <c r="AC27" s="3"/>
      <c r="AD27" s="8"/>
      <c r="AE27" s="9"/>
      <c r="AF27" s="10"/>
      <c r="AG27" s="10"/>
      <c r="AH27" s="2"/>
      <c r="AI27" s="2"/>
      <c r="AJ27" s="2"/>
    </row>
    <row r="28" spans="1:37" x14ac:dyDescent="0.2">
      <c r="A28" s="281" t="s">
        <v>584</v>
      </c>
      <c r="B28" s="3"/>
      <c r="C28" s="3"/>
      <c r="D28" s="3"/>
      <c r="E28" s="3"/>
      <c r="F28" s="3"/>
      <c r="G28" s="3"/>
      <c r="H28" s="3"/>
      <c r="I28" s="3"/>
      <c r="J28" s="3"/>
      <c r="K28" s="3"/>
      <c r="L28" s="3"/>
      <c r="M28" s="3"/>
      <c r="N28" s="111">
        <v>-0.42968409219490411</v>
      </c>
      <c r="O28" s="111">
        <v>0.850159715932719</v>
      </c>
      <c r="P28" s="111">
        <v>0.61270326441649559</v>
      </c>
      <c r="Q28" s="111">
        <v>0.52102539588148034</v>
      </c>
      <c r="R28" s="111">
        <v>5.0233516592740557E-2</v>
      </c>
      <c r="S28" s="111">
        <v>1.9187702140754936E-4</v>
      </c>
      <c r="T28" s="111">
        <v>-2.414467390963182E-4</v>
      </c>
      <c r="U28" s="3"/>
      <c r="V28" s="3"/>
      <c r="W28" s="3"/>
      <c r="X28" s="3"/>
      <c r="Y28" s="3"/>
      <c r="Z28" s="3"/>
      <c r="AA28" s="3"/>
      <c r="AB28" s="3"/>
      <c r="AC28" s="3"/>
      <c r="AD28" s="8"/>
      <c r="AE28" s="9"/>
      <c r="AF28" s="10"/>
      <c r="AG28" s="10"/>
      <c r="AH28" s="2"/>
      <c r="AI28" s="2"/>
      <c r="AJ28" s="2"/>
    </row>
    <row r="29" spans="1:37" x14ac:dyDescent="0.2">
      <c r="A29" s="281" t="s">
        <v>595</v>
      </c>
      <c r="B29" s="3"/>
      <c r="C29" s="3"/>
      <c r="D29" s="3"/>
      <c r="E29" s="3"/>
      <c r="F29" s="3"/>
      <c r="G29" s="3"/>
      <c r="H29" s="3"/>
      <c r="I29" s="3"/>
      <c r="J29" s="3"/>
      <c r="K29" s="3"/>
      <c r="L29" s="3"/>
      <c r="M29" s="3"/>
      <c r="N29" s="111"/>
      <c r="O29" s="111">
        <v>1.2579334995715783</v>
      </c>
      <c r="P29" s="111">
        <v>0.68067223629817875</v>
      </c>
      <c r="Q29" s="111">
        <v>-0.27742745978935091</v>
      </c>
      <c r="R29" s="111">
        <v>-2.8804832855996665E-2</v>
      </c>
      <c r="S29" s="111">
        <v>4.1924708132398791E-2</v>
      </c>
      <c r="T29" s="111">
        <v>4.0686357209978041E-3</v>
      </c>
      <c r="U29" s="3"/>
      <c r="V29" s="3"/>
      <c r="W29" s="3"/>
      <c r="X29" s="3"/>
      <c r="Y29" s="3"/>
      <c r="Z29" s="3"/>
      <c r="AA29" s="3"/>
      <c r="AB29" s="3"/>
      <c r="AC29" s="3"/>
      <c r="AD29" s="8"/>
      <c r="AE29" s="9"/>
      <c r="AF29" s="10"/>
      <c r="AG29" s="10"/>
      <c r="AH29" s="2"/>
      <c r="AI29" s="2"/>
      <c r="AJ29" s="2"/>
    </row>
    <row r="30" spans="1:37" x14ac:dyDescent="0.2">
      <c r="A30" s="281" t="s">
        <v>605</v>
      </c>
      <c r="B30" s="3"/>
      <c r="C30" s="3"/>
      <c r="D30" s="3"/>
      <c r="E30" s="3"/>
      <c r="F30" s="3"/>
      <c r="G30" s="3"/>
      <c r="H30" s="3"/>
      <c r="I30" s="3"/>
      <c r="J30" s="3"/>
      <c r="K30" s="3"/>
      <c r="L30" s="3"/>
      <c r="M30" s="3"/>
      <c r="N30" s="3"/>
      <c r="O30" s="308"/>
      <c r="P30" s="308">
        <v>0.97666601011461296</v>
      </c>
      <c r="Q30" s="308">
        <v>-2.4826829347586141</v>
      </c>
      <c r="R30" s="308">
        <v>-2.5489290984667292</v>
      </c>
      <c r="S30" s="308">
        <v>-1.4979842248982465</v>
      </c>
      <c r="T30" s="308">
        <v>-0.54574336232843734</v>
      </c>
      <c r="U30" s="308">
        <v>-4.1821703195438431E-2</v>
      </c>
      <c r="V30" s="3"/>
      <c r="W30" s="3"/>
      <c r="X30" s="3"/>
      <c r="Y30" s="3"/>
      <c r="Z30" s="3"/>
      <c r="AA30" s="3"/>
      <c r="AB30" s="3"/>
      <c r="AC30" s="3"/>
      <c r="AD30" s="8"/>
      <c r="AE30" s="9"/>
      <c r="AF30" s="10"/>
      <c r="AG30" s="10"/>
      <c r="AH30" s="2"/>
      <c r="AI30" s="2"/>
      <c r="AJ30" s="2"/>
    </row>
    <row r="31" spans="1:37" x14ac:dyDescent="0.2">
      <c r="A31" s="91"/>
      <c r="B31" s="3"/>
      <c r="C31" s="3"/>
      <c r="D31" s="3"/>
      <c r="E31" s="3"/>
      <c r="F31" s="3"/>
      <c r="G31" s="3"/>
      <c r="H31" s="3"/>
      <c r="I31" s="3"/>
      <c r="J31" s="3"/>
      <c r="K31" s="3"/>
      <c r="L31" s="3"/>
      <c r="M31" s="3"/>
      <c r="N31" s="3"/>
      <c r="O31" s="3"/>
      <c r="P31" s="3"/>
      <c r="Q31" s="3"/>
      <c r="R31" s="3"/>
      <c r="S31" s="3"/>
      <c r="T31" s="3"/>
      <c r="U31" s="7"/>
      <c r="V31" s="7"/>
      <c r="W31" s="3"/>
      <c r="X31" s="3"/>
      <c r="Y31" s="3"/>
      <c r="Z31" s="3"/>
      <c r="AA31" s="3"/>
      <c r="AB31" s="3"/>
      <c r="AC31" s="3"/>
      <c r="AD31" s="8"/>
      <c r="AE31" s="9"/>
      <c r="AF31" s="10"/>
      <c r="AG31" s="10"/>
      <c r="AH31" s="2"/>
      <c r="AI31" s="2"/>
      <c r="AJ31" s="2"/>
    </row>
    <row r="32" spans="1:37" x14ac:dyDescent="0.2">
      <c r="A32" s="316" t="s">
        <v>608</v>
      </c>
      <c r="B32" s="3"/>
      <c r="C32" s="3"/>
      <c r="D32" s="3"/>
      <c r="E32" s="3"/>
      <c r="F32" s="3"/>
      <c r="G32" s="3"/>
      <c r="H32" s="3"/>
      <c r="I32" s="3"/>
      <c r="J32" s="3"/>
      <c r="K32" s="3"/>
      <c r="L32" s="3"/>
      <c r="M32" s="3"/>
      <c r="N32" s="3"/>
      <c r="O32" s="3"/>
      <c r="P32" s="3"/>
      <c r="Q32" s="3"/>
      <c r="R32" s="3"/>
      <c r="S32" s="3"/>
      <c r="T32" s="6"/>
      <c r="U32" s="7"/>
      <c r="V32" s="7"/>
      <c r="W32" s="7"/>
      <c r="X32" s="7"/>
      <c r="Y32" s="3"/>
      <c r="Z32" s="3"/>
      <c r="AA32" s="6"/>
      <c r="AB32" s="3"/>
      <c r="AC32" s="3"/>
      <c r="AD32" s="8"/>
      <c r="AE32" s="9"/>
      <c r="AF32" s="10"/>
      <c r="AG32" s="10"/>
      <c r="AH32" s="2"/>
      <c r="AI32" s="2"/>
      <c r="AJ32" s="2"/>
    </row>
    <row r="33" spans="1:36" x14ac:dyDescent="0.2">
      <c r="A33" s="91"/>
      <c r="B33" s="3"/>
      <c r="C33" s="3"/>
      <c r="D33" s="3"/>
      <c r="E33" s="3"/>
      <c r="F33" s="3"/>
      <c r="G33" s="3"/>
      <c r="H33" s="3"/>
      <c r="I33" s="3"/>
      <c r="J33" s="3"/>
      <c r="K33" s="3"/>
      <c r="L33" s="3"/>
      <c r="M33" s="3"/>
      <c r="N33" s="3"/>
      <c r="O33" s="3"/>
      <c r="P33" s="3"/>
      <c r="Q33" s="3"/>
      <c r="R33" s="3"/>
      <c r="S33" s="3"/>
      <c r="T33" s="3"/>
      <c r="U33" s="3"/>
      <c r="V33" s="3"/>
      <c r="W33" s="7"/>
      <c r="X33" s="7"/>
      <c r="Y33" s="3"/>
      <c r="Z33" s="7"/>
      <c r="AA33" s="3"/>
      <c r="AB33" s="3"/>
      <c r="AC33" s="3"/>
      <c r="AD33" s="8"/>
      <c r="AE33" s="9"/>
      <c r="AF33" s="10"/>
      <c r="AG33" s="10"/>
      <c r="AH33" s="2"/>
      <c r="AI33" s="2"/>
      <c r="AJ33" s="2"/>
    </row>
    <row r="34" spans="1:36" x14ac:dyDescent="0.2">
      <c r="A34" s="91"/>
      <c r="B34" s="3"/>
      <c r="C34" s="3"/>
      <c r="D34" s="3"/>
      <c r="E34" s="3"/>
      <c r="F34" s="3"/>
      <c r="G34" s="3"/>
      <c r="H34" s="3"/>
      <c r="I34" s="3"/>
      <c r="J34" s="3"/>
      <c r="K34" s="3"/>
      <c r="L34" s="3"/>
      <c r="M34" s="3"/>
      <c r="N34" s="3"/>
      <c r="O34" s="3"/>
      <c r="P34" s="4"/>
      <c r="Q34" s="4"/>
      <c r="R34" s="4"/>
      <c r="S34" s="4"/>
      <c r="T34" s="3"/>
      <c r="U34" s="7"/>
      <c r="V34" s="7"/>
      <c r="W34" s="7"/>
      <c r="X34" s="7"/>
      <c r="Y34" s="7"/>
      <c r="Z34" s="7"/>
      <c r="AA34" s="3"/>
      <c r="AB34" s="3"/>
      <c r="AC34" s="3"/>
      <c r="AD34" s="8"/>
      <c r="AE34" s="9"/>
      <c r="AF34" s="10"/>
      <c r="AG34" s="10"/>
      <c r="AH34" s="2"/>
      <c r="AI34" s="2"/>
      <c r="AJ34" s="2"/>
    </row>
    <row r="35" spans="1:36" x14ac:dyDescent="0.2">
      <c r="A35" s="91"/>
      <c r="B35" s="3"/>
      <c r="C35" s="3"/>
      <c r="D35" s="3"/>
      <c r="E35" s="3"/>
      <c r="F35" s="3"/>
      <c r="G35" s="3"/>
      <c r="H35" s="3"/>
      <c r="I35" s="3"/>
      <c r="J35" s="3"/>
      <c r="K35" s="3"/>
      <c r="L35" s="3"/>
      <c r="M35" s="3"/>
      <c r="N35" s="3"/>
      <c r="O35" s="3"/>
      <c r="P35" s="4"/>
      <c r="Q35" s="4"/>
      <c r="R35" s="4"/>
      <c r="S35" s="4"/>
      <c r="T35" s="3"/>
      <c r="U35" s="3"/>
      <c r="V35" s="7"/>
      <c r="W35" s="3"/>
      <c r="X35" s="7"/>
      <c r="Y35" s="7"/>
      <c r="Z35" s="7"/>
      <c r="AA35" s="3"/>
      <c r="AB35" s="3"/>
      <c r="AC35" s="3"/>
      <c r="AD35" s="8"/>
      <c r="AE35" s="9"/>
      <c r="AF35" s="10"/>
      <c r="AG35" s="10"/>
      <c r="AH35" s="2"/>
      <c r="AI35" s="2"/>
      <c r="AJ35" s="2"/>
    </row>
    <row r="36" spans="1:36" x14ac:dyDescent="0.2">
      <c r="A36" s="91"/>
      <c r="B36" s="3"/>
      <c r="C36" s="3"/>
      <c r="D36" s="3"/>
      <c r="E36" s="3"/>
      <c r="F36" s="3"/>
      <c r="G36" s="3"/>
      <c r="H36" s="3"/>
      <c r="I36" s="3"/>
      <c r="J36" s="3"/>
      <c r="K36" s="3"/>
      <c r="L36" s="3"/>
      <c r="M36" s="3"/>
      <c r="N36" s="3"/>
      <c r="O36" s="3"/>
      <c r="P36" s="4"/>
      <c r="Q36" s="3"/>
      <c r="R36" s="3"/>
      <c r="S36" s="3"/>
      <c r="T36" s="3"/>
      <c r="U36" s="3"/>
      <c r="V36" s="6"/>
      <c r="W36" s="7"/>
      <c r="X36" s="7"/>
      <c r="Y36" s="7"/>
      <c r="Z36" s="7"/>
      <c r="AA36" s="3"/>
      <c r="AB36" s="3"/>
      <c r="AC36" s="3"/>
      <c r="AD36" s="8"/>
      <c r="AE36" s="9"/>
      <c r="AF36" s="10"/>
      <c r="AG36" s="10"/>
      <c r="AH36" s="2"/>
      <c r="AI36" s="2"/>
      <c r="AJ36" s="2"/>
    </row>
    <row r="37" spans="1:36" x14ac:dyDescent="0.2">
      <c r="A37" s="91"/>
      <c r="B37" s="3"/>
      <c r="C37" s="3"/>
      <c r="D37" s="3"/>
      <c r="E37" s="3"/>
      <c r="F37" s="3"/>
      <c r="G37" s="3"/>
      <c r="H37" s="3"/>
      <c r="I37" s="3"/>
      <c r="J37" s="3"/>
      <c r="K37" s="3"/>
      <c r="L37" s="3"/>
      <c r="M37" s="3"/>
      <c r="N37" s="3"/>
      <c r="O37" s="3"/>
      <c r="P37" s="4"/>
      <c r="Q37" s="3"/>
      <c r="R37" s="3"/>
      <c r="S37" s="3"/>
      <c r="T37" s="3"/>
      <c r="U37" s="3"/>
      <c r="V37" s="3"/>
      <c r="W37" s="7"/>
      <c r="X37" s="7"/>
      <c r="Y37" s="7"/>
      <c r="Z37" s="7"/>
      <c r="AA37" s="3"/>
      <c r="AB37" s="3"/>
      <c r="AC37" s="3"/>
      <c r="AD37" s="11"/>
      <c r="AE37" s="9"/>
      <c r="AF37" s="10"/>
      <c r="AG37" s="10"/>
      <c r="AH37" s="2"/>
      <c r="AI37" s="2"/>
      <c r="AJ37" s="2"/>
    </row>
    <row r="38" spans="1:36" x14ac:dyDescent="0.2">
      <c r="A38" s="91"/>
      <c r="B38" s="3"/>
      <c r="C38" s="3"/>
      <c r="D38" s="3"/>
      <c r="E38" s="3"/>
      <c r="F38" s="3"/>
      <c r="G38" s="3"/>
      <c r="H38" s="3"/>
      <c r="I38" s="3"/>
      <c r="J38" s="3"/>
      <c r="K38" s="3"/>
      <c r="L38" s="3"/>
      <c r="M38" s="3"/>
      <c r="N38" s="3"/>
      <c r="O38" s="3"/>
      <c r="P38" s="4"/>
      <c r="Q38" s="3"/>
      <c r="R38" s="3"/>
      <c r="S38" s="3"/>
      <c r="T38" s="3"/>
      <c r="U38" s="3"/>
      <c r="V38" s="3"/>
      <c r="W38" s="6"/>
      <c r="X38" s="3"/>
      <c r="Y38" s="7"/>
      <c r="Z38" s="7"/>
      <c r="AA38" s="3"/>
      <c r="AB38" s="3"/>
      <c r="AC38" s="3"/>
      <c r="AD38" s="6"/>
      <c r="AE38" s="4"/>
      <c r="AF38" s="5"/>
      <c r="AG38" s="5"/>
      <c r="AH38" s="2"/>
      <c r="AI38" s="2"/>
      <c r="AJ38" s="2"/>
    </row>
    <row r="39" spans="1:36" x14ac:dyDescent="0.2">
      <c r="A39" s="91"/>
      <c r="B39" s="3"/>
      <c r="C39" s="3"/>
      <c r="D39" s="3"/>
      <c r="E39" s="3"/>
      <c r="F39" s="3"/>
      <c r="G39" s="3"/>
      <c r="H39" s="3"/>
      <c r="I39" s="3"/>
      <c r="J39" s="3"/>
      <c r="K39" s="3"/>
      <c r="L39" s="3"/>
      <c r="M39" s="3"/>
      <c r="N39" s="3"/>
      <c r="O39" s="3"/>
      <c r="P39" s="4"/>
      <c r="Q39" s="3"/>
      <c r="R39" s="3"/>
      <c r="S39" s="3"/>
      <c r="T39" s="3"/>
      <c r="U39" s="3"/>
      <c r="V39" s="3"/>
      <c r="W39" s="3"/>
      <c r="X39" s="7"/>
      <c r="Y39" s="7"/>
      <c r="Z39" s="7"/>
      <c r="AA39" s="7"/>
      <c r="AB39" s="7"/>
      <c r="AC39" s="3"/>
      <c r="AD39" s="3"/>
      <c r="AE39" s="4"/>
      <c r="AF39" s="5"/>
      <c r="AG39" s="5"/>
      <c r="AH39" s="2"/>
      <c r="AI39" s="2"/>
      <c r="AJ39" s="2"/>
    </row>
    <row r="40" spans="1:36" x14ac:dyDescent="0.2">
      <c r="A40" s="91"/>
      <c r="B40" s="3"/>
      <c r="C40" s="3"/>
      <c r="D40" s="3"/>
      <c r="E40" s="3"/>
      <c r="F40" s="3"/>
      <c r="G40" s="3"/>
      <c r="H40" s="3"/>
      <c r="I40" s="3"/>
      <c r="J40" s="3"/>
      <c r="K40" s="3"/>
      <c r="L40" s="3"/>
      <c r="M40" s="3"/>
      <c r="N40" s="3"/>
      <c r="O40" s="3"/>
      <c r="P40" s="4"/>
      <c r="Q40" s="3"/>
      <c r="R40" s="3"/>
      <c r="S40" s="3"/>
      <c r="T40" s="3"/>
      <c r="U40" s="3"/>
      <c r="V40" s="3"/>
      <c r="W40" s="3"/>
      <c r="X40" s="6"/>
      <c r="Y40" s="7"/>
      <c r="Z40" s="7"/>
      <c r="AA40" s="3"/>
      <c r="AB40" s="7"/>
      <c r="AC40" s="3"/>
      <c r="AD40" s="3"/>
      <c r="AE40" s="4"/>
      <c r="AF40" s="5"/>
      <c r="AG40" s="5"/>
      <c r="AH40" s="2"/>
      <c r="AI40" s="2"/>
      <c r="AJ40" s="2"/>
    </row>
    <row r="41" spans="1:36" x14ac:dyDescent="0.2">
      <c r="A41" s="91"/>
      <c r="B41" s="3"/>
      <c r="C41" s="3"/>
      <c r="D41" s="3"/>
      <c r="E41" s="3"/>
      <c r="F41" s="3"/>
      <c r="G41" s="3"/>
      <c r="H41" s="3"/>
      <c r="I41" s="3"/>
      <c r="J41" s="3"/>
      <c r="K41" s="3"/>
      <c r="L41" s="3"/>
      <c r="M41" s="3"/>
      <c r="N41" s="3"/>
      <c r="O41" s="3"/>
      <c r="P41" s="3"/>
      <c r="Q41" s="3"/>
      <c r="R41" s="3"/>
      <c r="S41" s="3"/>
      <c r="T41" s="3"/>
      <c r="U41" s="3"/>
      <c r="V41" s="3"/>
      <c r="W41" s="3"/>
      <c r="X41" s="3"/>
      <c r="Y41" s="7"/>
      <c r="Z41" s="7"/>
      <c r="AA41" s="3"/>
      <c r="AB41" s="7"/>
      <c r="AC41" s="7"/>
      <c r="AD41" s="7"/>
      <c r="AE41" s="7"/>
      <c r="AF41" s="5"/>
      <c r="AG41" s="5"/>
      <c r="AH41" s="2"/>
      <c r="AI41" s="2"/>
      <c r="AJ41" s="2"/>
    </row>
    <row r="42" spans="1:36" x14ac:dyDescent="0.2">
      <c r="A42" s="91"/>
      <c r="B42" s="3"/>
      <c r="C42" s="3"/>
      <c r="D42" s="3"/>
      <c r="E42" s="3"/>
      <c r="F42" s="3"/>
      <c r="G42" s="3"/>
      <c r="H42" s="3"/>
      <c r="I42" s="3"/>
      <c r="J42" s="3"/>
      <c r="K42" s="3"/>
      <c r="L42" s="3"/>
      <c r="M42" s="3"/>
      <c r="N42" s="3"/>
      <c r="O42" s="3"/>
      <c r="P42" s="3"/>
      <c r="Q42" s="3"/>
      <c r="R42" s="3"/>
      <c r="S42" s="3"/>
      <c r="T42" s="3"/>
      <c r="U42" s="3"/>
      <c r="V42" s="3"/>
      <c r="W42" s="3"/>
      <c r="X42" s="3"/>
      <c r="Y42" s="6"/>
      <c r="Z42" s="7"/>
      <c r="AA42" s="3"/>
      <c r="AB42" s="7"/>
      <c r="AC42" s="7"/>
      <c r="AD42" s="7"/>
      <c r="AE42" s="7"/>
      <c r="AF42" s="7"/>
      <c r="AG42" s="5"/>
      <c r="AH42" s="2"/>
      <c r="AI42" s="2"/>
      <c r="AJ42" s="2"/>
    </row>
    <row r="43" spans="1:36" x14ac:dyDescent="0.2">
      <c r="A43" s="91"/>
      <c r="B43" s="3"/>
      <c r="C43" s="3"/>
      <c r="D43" s="3"/>
      <c r="E43" s="3"/>
      <c r="F43" s="3"/>
      <c r="G43" s="3"/>
      <c r="H43" s="3"/>
      <c r="I43" s="3"/>
      <c r="J43" s="3"/>
      <c r="K43" s="3"/>
      <c r="L43" s="3"/>
      <c r="M43" s="3"/>
      <c r="N43" s="3"/>
      <c r="O43" s="3"/>
      <c r="P43" s="3"/>
      <c r="Q43" s="3"/>
      <c r="R43" s="3"/>
      <c r="S43" s="3"/>
      <c r="T43" s="3"/>
      <c r="U43" s="3"/>
      <c r="V43" s="3"/>
      <c r="W43" s="3"/>
      <c r="X43" s="3"/>
      <c r="Y43" s="3"/>
      <c r="Z43" s="7"/>
      <c r="AA43" s="3"/>
      <c r="AB43" s="7"/>
      <c r="AC43" s="7"/>
      <c r="AD43" s="7"/>
      <c r="AE43" s="7"/>
      <c r="AF43" s="7"/>
      <c r="AG43" s="5"/>
      <c r="AH43" s="2"/>
      <c r="AI43" s="2"/>
      <c r="AJ43" s="2"/>
    </row>
    <row r="44" spans="1:36" x14ac:dyDescent="0.2">
      <c r="A44" s="91"/>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12"/>
      <c r="AC44" s="12"/>
      <c r="AD44" s="25"/>
      <c r="AE44" s="25"/>
      <c r="AF44" s="25"/>
      <c r="AG44" s="13"/>
      <c r="AH44" s="14"/>
      <c r="AI44" s="2"/>
      <c r="AJ44" s="2"/>
    </row>
    <row r="45" spans="1:36" x14ac:dyDescent="0.2">
      <c r="A45" s="91"/>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5"/>
      <c r="AC45" s="12"/>
      <c r="AD45" s="25"/>
      <c r="AE45" s="12"/>
      <c r="AF45" s="25"/>
      <c r="AG45" s="25"/>
      <c r="AH45" s="14"/>
      <c r="AI45" s="2"/>
      <c r="AJ45" s="2"/>
    </row>
    <row r="46" spans="1:36" x14ac:dyDescent="0.2">
      <c r="A46" s="91"/>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25"/>
      <c r="AC46" s="12"/>
      <c r="AD46" s="25"/>
      <c r="AE46" s="12"/>
      <c r="AF46" s="12"/>
      <c r="AG46" s="12"/>
      <c r="AH46" s="14"/>
      <c r="AI46" s="2"/>
      <c r="AJ46" s="2"/>
    </row>
    <row r="47" spans="1:36" x14ac:dyDescent="0.2">
      <c r="A47" s="91"/>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25"/>
      <c r="AD47" s="25"/>
      <c r="AE47" s="12"/>
      <c r="AF47" s="12"/>
      <c r="AG47" s="12"/>
      <c r="AH47" s="12"/>
      <c r="AI47" s="2"/>
      <c r="AJ47" s="2"/>
    </row>
    <row r="48" spans="1:36" x14ac:dyDescent="0.2">
      <c r="A48" s="91"/>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3"/>
      <c r="AB48" s="12"/>
      <c r="AC48" s="12"/>
      <c r="AD48" s="25"/>
      <c r="AE48" s="25"/>
      <c r="AF48" s="12"/>
      <c r="AG48" s="12"/>
      <c r="AH48" s="12"/>
      <c r="AI48" s="2"/>
      <c r="AJ48" s="2"/>
    </row>
    <row r="49" spans="1:40" x14ac:dyDescent="0.2">
      <c r="A49" s="91"/>
      <c r="B49" s="12"/>
      <c r="C49" s="12"/>
      <c r="D49" s="12"/>
      <c r="E49" s="12"/>
      <c r="F49" s="12"/>
      <c r="G49" s="12"/>
      <c r="H49" s="12"/>
      <c r="I49" s="12"/>
      <c r="J49" s="12"/>
      <c r="K49" s="12"/>
      <c r="L49" s="12"/>
      <c r="M49" s="12"/>
      <c r="N49" s="12"/>
      <c r="O49" s="12"/>
      <c r="P49" s="12"/>
      <c r="Q49" s="12"/>
      <c r="R49" s="12"/>
      <c r="S49" s="12"/>
      <c r="T49" s="12"/>
      <c r="U49" s="12"/>
      <c r="V49" s="12"/>
      <c r="W49" s="12"/>
      <c r="X49" s="25"/>
      <c r="Y49" s="25"/>
      <c r="Z49" s="12"/>
      <c r="AA49" s="12"/>
      <c r="AB49" s="13"/>
      <c r="AC49" s="12"/>
      <c r="AD49" s="12"/>
      <c r="AE49" s="12"/>
      <c r="AF49" s="12"/>
      <c r="AG49" s="12"/>
      <c r="AH49" s="12"/>
      <c r="AI49" s="12"/>
      <c r="AJ49" s="2"/>
    </row>
    <row r="50" spans="1:40" x14ac:dyDescent="0.2">
      <c r="A50" s="91"/>
      <c r="B50" s="12"/>
      <c r="C50" s="12"/>
      <c r="D50" s="12"/>
      <c r="E50" s="12"/>
      <c r="F50" s="12"/>
      <c r="G50" s="12"/>
      <c r="H50" s="12"/>
      <c r="I50" s="12"/>
      <c r="J50" s="12"/>
      <c r="K50" s="12"/>
      <c r="L50" s="12"/>
      <c r="M50" s="12"/>
      <c r="N50" s="12"/>
      <c r="O50" s="12"/>
      <c r="P50" s="12"/>
      <c r="Q50" s="12"/>
      <c r="R50" s="12"/>
      <c r="S50" s="12"/>
      <c r="T50" s="12"/>
      <c r="U50" s="12"/>
      <c r="V50" s="12"/>
      <c r="W50" s="12"/>
      <c r="X50" s="12"/>
      <c r="Y50" s="25"/>
      <c r="Z50" s="12"/>
      <c r="AA50" s="12"/>
      <c r="AB50" s="12"/>
      <c r="AC50" s="12"/>
      <c r="AD50" s="12"/>
      <c r="AE50" s="12"/>
      <c r="AF50" s="12"/>
      <c r="AG50" s="12"/>
      <c r="AH50" s="15"/>
      <c r="AI50" s="15"/>
      <c r="AJ50" s="2"/>
    </row>
    <row r="51" spans="1:40" x14ac:dyDescent="0.2">
      <c r="A51" s="91"/>
      <c r="B51" s="2"/>
      <c r="C51" s="2"/>
      <c r="D51" s="2"/>
      <c r="E51" s="2"/>
      <c r="F51" s="2"/>
      <c r="G51" s="2"/>
      <c r="H51" s="2"/>
      <c r="I51" s="2"/>
      <c r="J51" s="2"/>
      <c r="K51" s="2"/>
      <c r="L51" s="2"/>
      <c r="M51" s="2"/>
      <c r="N51" s="2"/>
      <c r="O51" s="2"/>
      <c r="P51" s="2"/>
      <c r="Q51" s="2"/>
      <c r="R51" s="2"/>
      <c r="S51" s="2"/>
      <c r="T51" s="2"/>
      <c r="U51" s="2"/>
      <c r="V51" s="2"/>
      <c r="W51" s="2"/>
      <c r="X51" s="2"/>
      <c r="Y51" s="25"/>
      <c r="Z51" s="2"/>
      <c r="AA51" s="2"/>
      <c r="AB51" s="2"/>
      <c r="AC51" s="2"/>
      <c r="AD51" s="2"/>
      <c r="AE51" s="2"/>
      <c r="AF51" s="2"/>
      <c r="AG51" s="2"/>
      <c r="AH51" s="2"/>
      <c r="AI51" s="2"/>
      <c r="AJ51" s="2"/>
    </row>
    <row r="52" spans="1:40" x14ac:dyDescent="0.2">
      <c r="A52" s="9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9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15"/>
      <c r="AE53" s="15"/>
      <c r="AF53" s="15"/>
      <c r="AG53" s="15"/>
      <c r="AH53" s="15"/>
      <c r="AI53" s="15"/>
      <c r="AJ53" s="15"/>
    </row>
    <row r="54" spans="1:40" x14ac:dyDescent="0.2">
      <c r="A54" s="91"/>
      <c r="AE54" s="22"/>
      <c r="AF54" s="22"/>
      <c r="AG54" s="22"/>
      <c r="AH54" s="22"/>
      <c r="AI54" s="22"/>
      <c r="AJ54" s="22"/>
      <c r="AK54" s="22"/>
    </row>
    <row r="55" spans="1:40" x14ac:dyDescent="0.2">
      <c r="A55" s="91"/>
    </row>
    <row r="56" spans="1:40" x14ac:dyDescent="0.2">
      <c r="A56" s="91"/>
    </row>
    <row r="57" spans="1:40" x14ac:dyDescent="0.2">
      <c r="A57" s="91"/>
    </row>
    <row r="58" spans="1:40" x14ac:dyDescent="0.2">
      <c r="A58" s="91"/>
      <c r="AG58" s="22"/>
      <c r="AH58" s="22"/>
      <c r="AI58" s="22"/>
      <c r="AJ58" s="22"/>
      <c r="AK58" s="22"/>
      <c r="AL58" s="22"/>
      <c r="AM58" s="22"/>
    </row>
    <row r="59" spans="1:40" x14ac:dyDescent="0.2">
      <c r="A59" s="92"/>
    </row>
    <row r="60" spans="1:40" x14ac:dyDescent="0.2">
      <c r="A60" s="93"/>
      <c r="AG60" s="22"/>
      <c r="AH60" s="22"/>
      <c r="AI60" s="22"/>
      <c r="AJ60" s="22"/>
      <c r="AK60" s="22"/>
      <c r="AL60" s="22"/>
      <c r="AM60" s="22"/>
    </row>
    <row r="61" spans="1:40" x14ac:dyDescent="0.2">
      <c r="A61" s="93"/>
    </row>
    <row r="62" spans="1:40" x14ac:dyDescent="0.2">
      <c r="A62" s="93"/>
      <c r="AH62" s="22"/>
      <c r="AI62" s="22"/>
      <c r="AJ62" s="22"/>
      <c r="AK62" s="22"/>
      <c r="AL62" s="22"/>
      <c r="AM62" s="22"/>
      <c r="AN62" s="22"/>
    </row>
  </sheetData>
  <hyperlinks>
    <hyperlink ref="A4" location="Contents!A1" display="Back to contents" xr:uid="{00000000-0004-0000-5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6">
    <tabColor theme="0" tint="-0.34998626667073579"/>
  </sheetPr>
  <dimension ref="A1:BA41"/>
  <sheetViews>
    <sheetView zoomScaleNormal="100" workbookViewId="0">
      <pane xSplit="1" ySplit="4" topLeftCell="D5" activePane="bottomRight" state="frozen"/>
      <selection activeCell="U30" sqref="U30"/>
      <selection pane="topRight" activeCell="U30" sqref="U30"/>
      <selection pane="bottomLeft" activeCell="U30" sqref="U30"/>
      <selection pane="bottomRight" activeCell="U30" sqref="U30"/>
    </sheetView>
  </sheetViews>
  <sheetFormatPr defaultColWidth="9.140625" defaultRowHeight="12.75" x14ac:dyDescent="0.2"/>
  <cols>
    <col min="1" max="1" width="21.42578125" style="18" bestFit="1" customWidth="1"/>
    <col min="2" max="16384" width="9.140625" style="1"/>
  </cols>
  <sheetData>
    <row r="1" spans="1:42" s="18" customFormat="1" ht="40.5" customHeight="1" x14ac:dyDescent="0.25">
      <c r="A1" s="33" t="s">
        <v>293</v>
      </c>
      <c r="B1" s="32" t="s">
        <v>294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45" t="s">
        <v>307</v>
      </c>
      <c r="B4" s="19" t="s">
        <v>2</v>
      </c>
      <c r="C4" s="19" t="s">
        <v>3</v>
      </c>
      <c r="D4" s="19" t="s">
        <v>4</v>
      </c>
      <c r="E4" s="21" t="s">
        <v>5</v>
      </c>
      <c r="F4" s="21" t="s">
        <v>6</v>
      </c>
      <c r="G4" s="21" t="s">
        <v>7</v>
      </c>
      <c r="H4" s="21" t="s">
        <v>8</v>
      </c>
      <c r="I4" s="21" t="s">
        <v>9</v>
      </c>
      <c r="J4" s="21" t="s">
        <v>10</v>
      </c>
      <c r="K4" s="21" t="s">
        <v>48</v>
      </c>
      <c r="L4" s="18" t="s">
        <v>61</v>
      </c>
      <c r="M4" s="18" t="s">
        <v>62</v>
      </c>
      <c r="N4" s="18" t="s">
        <v>71</v>
      </c>
      <c r="O4" s="18" t="s">
        <v>144</v>
      </c>
      <c r="P4" s="18" t="s">
        <v>443</v>
      </c>
      <c r="Q4" s="18" t="s">
        <v>531</v>
      </c>
      <c r="R4" s="18" t="s">
        <v>563</v>
      </c>
      <c r="S4" s="18" t="s">
        <v>579</v>
      </c>
      <c r="T4" s="18" t="s">
        <v>585</v>
      </c>
      <c r="U4" s="18" t="s">
        <v>606</v>
      </c>
    </row>
    <row r="5" spans="1:42" ht="12.75" customHeight="1" x14ac:dyDescent="0.2">
      <c r="A5" s="30" t="str">
        <f>PSND!A20</f>
        <v>June 2010</v>
      </c>
      <c r="B5" s="3">
        <f>PSND!J20</f>
        <v>43.955871696451538</v>
      </c>
      <c r="C5" s="3">
        <f>PSND!K20</f>
        <v>53.539060266314323</v>
      </c>
      <c r="D5" s="3">
        <f>PSND!L20</f>
        <v>61.897352617443872</v>
      </c>
      <c r="E5" s="3">
        <f>PSND!M20</f>
        <v>67.165641205013799</v>
      </c>
      <c r="F5" s="3">
        <f>PSND!N20</f>
        <v>69.810491745390152</v>
      </c>
      <c r="G5" s="3">
        <f>PSND!O20</f>
        <v>70.341005230443685</v>
      </c>
      <c r="H5" s="3">
        <f>PSND!P20</f>
        <v>69.362381891070285</v>
      </c>
      <c r="I5" s="3">
        <f>PSND!Q20</f>
        <v>67.3582056856431</v>
      </c>
      <c r="J5" s="3"/>
      <c r="K5" s="3"/>
      <c r="L5" s="3"/>
      <c r="M5" s="3"/>
      <c r="N5" s="3"/>
      <c r="O5" s="3"/>
      <c r="P5" s="3"/>
    </row>
    <row r="6" spans="1:42" ht="12.75" customHeight="1" x14ac:dyDescent="0.2">
      <c r="A6" s="30" t="str">
        <f>PSND!A21</f>
        <v>November 2010</v>
      </c>
      <c r="B6" s="3"/>
      <c r="C6" s="3">
        <f>PSND!K21</f>
        <v>53.50532662160299</v>
      </c>
      <c r="D6" s="3">
        <f>PSND!L21</f>
        <v>60.839865966563998</v>
      </c>
      <c r="E6" s="3">
        <f>PSND!M21</f>
        <v>66.299594564591317</v>
      </c>
      <c r="F6" s="3">
        <f>PSND!N21</f>
        <v>69.107554930186154</v>
      </c>
      <c r="G6" s="3">
        <f>PSND!O21</f>
        <v>69.66355299993954</v>
      </c>
      <c r="H6" s="3">
        <f>PSND!P21</f>
        <v>68.80102529931041</v>
      </c>
      <c r="I6" s="3">
        <f>PSND!Q21</f>
        <v>67.23216421297343</v>
      </c>
      <c r="J6" s="3"/>
      <c r="K6" s="3"/>
      <c r="L6" s="3"/>
      <c r="M6" s="3"/>
      <c r="N6" s="3"/>
      <c r="O6" s="3"/>
      <c r="P6" s="3"/>
    </row>
    <row r="7" spans="1:42" ht="12.75" customHeight="1" x14ac:dyDescent="0.2">
      <c r="A7" s="30" t="str">
        <f>PSND!A22</f>
        <v>March 2011</v>
      </c>
      <c r="B7" s="3"/>
      <c r="C7" s="3">
        <f>PSND!K22</f>
        <v>52.674322880075231</v>
      </c>
      <c r="D7" s="3">
        <f>PSND!L22</f>
        <v>60.333705391483626</v>
      </c>
      <c r="E7" s="3">
        <f>PSND!M22</f>
        <v>66.093268711431335</v>
      </c>
      <c r="F7" s="3">
        <f>PSND!N22</f>
        <v>69.696676785316598</v>
      </c>
      <c r="G7" s="3">
        <f>PSND!O22</f>
        <v>70.874238015274614</v>
      </c>
      <c r="H7" s="3">
        <f>PSND!P22</f>
        <v>70.507157396946226</v>
      </c>
      <c r="I7" s="3">
        <f>PSND!Q22</f>
        <v>69.081824526911518</v>
      </c>
      <c r="J7" s="3"/>
      <c r="K7" s="3"/>
      <c r="L7" s="3"/>
      <c r="M7" s="3"/>
      <c r="N7" s="3"/>
      <c r="O7" s="3"/>
      <c r="P7" s="3"/>
    </row>
    <row r="8" spans="1:42" ht="12.75" customHeight="1" x14ac:dyDescent="0.2">
      <c r="A8" s="30" t="str">
        <f>PSND!A23</f>
        <v>November 2011</v>
      </c>
      <c r="B8" s="3"/>
      <c r="C8" s="3"/>
      <c r="D8" s="3">
        <f>PSND!L23</f>
        <v>60.526358015446824</v>
      </c>
      <c r="E8" s="3">
        <f>PSND!M23</f>
        <v>67.458287048486483</v>
      </c>
      <c r="F8" s="3">
        <f>PSND!N23</f>
        <v>73.274728383846465</v>
      </c>
      <c r="G8" s="3">
        <f>PSND!O23</f>
        <v>76.576699470737367</v>
      </c>
      <c r="H8" s="3">
        <f>PSND!P23</f>
        <v>77.993348034140183</v>
      </c>
      <c r="I8" s="3">
        <f>PSND!Q23</f>
        <v>77.689200159931005</v>
      </c>
      <c r="J8" s="3">
        <f>PSND!R23</f>
        <v>75.817139299361926</v>
      </c>
      <c r="K8" s="3"/>
      <c r="L8" s="3"/>
      <c r="M8" s="3"/>
      <c r="N8" s="3"/>
      <c r="O8" s="3"/>
      <c r="P8" s="3"/>
    </row>
    <row r="9" spans="1:42" ht="12.75" customHeight="1" x14ac:dyDescent="0.2">
      <c r="A9" s="30" t="str">
        <f>PSND!A24</f>
        <v>March 2012</v>
      </c>
      <c r="B9" s="3"/>
      <c r="C9" s="3"/>
      <c r="D9" s="3">
        <f>PSND!L24</f>
        <v>60.52915033868377</v>
      </c>
      <c r="E9" s="3">
        <f>PSND!M24</f>
        <v>67.251265903340013</v>
      </c>
      <c r="F9" s="3">
        <f>PSND!N24</f>
        <v>71.922874907657416</v>
      </c>
      <c r="G9" s="3">
        <f>PSND!O24</f>
        <v>75.041769591708785</v>
      </c>
      <c r="H9" s="3">
        <f>PSND!P24</f>
        <v>76.331487605840536</v>
      </c>
      <c r="I9" s="3">
        <f>PSND!Q24</f>
        <v>76.039728891333922</v>
      </c>
      <c r="J9" s="3">
        <f>PSND!R24</f>
        <v>74.271120155432129</v>
      </c>
      <c r="K9" s="3"/>
      <c r="L9" s="3"/>
      <c r="M9" s="3"/>
      <c r="N9" s="3"/>
      <c r="O9" s="3"/>
      <c r="P9" s="3"/>
    </row>
    <row r="10" spans="1:42" ht="12.75" customHeight="1" x14ac:dyDescent="0.2">
      <c r="A10" s="30" t="str">
        <f>PSND!A25</f>
        <v>December 2012</v>
      </c>
      <c r="B10" s="3"/>
      <c r="C10" s="3"/>
      <c r="D10" s="3"/>
      <c r="E10" s="3">
        <f>PSND!M25</f>
        <v>71.264501207345162</v>
      </c>
      <c r="F10" s="3">
        <f>PSND!N25</f>
        <v>74.707400472370594</v>
      </c>
      <c r="G10" s="3">
        <f>PSND!O25</f>
        <v>76.815010622124674</v>
      </c>
      <c r="H10" s="3">
        <f>PSND!P25</f>
        <v>78.969743432368276</v>
      </c>
      <c r="I10" s="3">
        <f>PSND!Q25</f>
        <v>79.931373684772083</v>
      </c>
      <c r="J10" s="3">
        <f>PSND!R25</f>
        <v>79.175346890259419</v>
      </c>
      <c r="K10" s="3">
        <f>PSND!S25</f>
        <v>77.266725783468786</v>
      </c>
      <c r="L10" s="3"/>
      <c r="M10" s="3"/>
      <c r="N10" s="3"/>
      <c r="O10" s="3"/>
      <c r="P10" s="3"/>
    </row>
    <row r="11" spans="1:42" ht="12.75" customHeight="1" x14ac:dyDescent="0.2">
      <c r="A11" s="30" t="str">
        <f>PSND!A26</f>
        <v>March 2013</v>
      </c>
      <c r="B11" s="3"/>
      <c r="C11" s="3"/>
      <c r="D11" s="3"/>
      <c r="E11" s="3">
        <f>PSND!M26</f>
        <v>71.817865312218345</v>
      </c>
      <c r="F11" s="3">
        <f>PSND!N26</f>
        <v>75.890690303747959</v>
      </c>
      <c r="G11" s="3">
        <f>PSND!O26</f>
        <v>79.161662576169832</v>
      </c>
      <c r="H11" s="3">
        <f>PSND!P26</f>
        <v>82.634682828635476</v>
      </c>
      <c r="I11" s="3">
        <f>PSND!Q26</f>
        <v>85.078106026493941</v>
      </c>
      <c r="J11" s="3">
        <f>PSND!R26</f>
        <v>85.588061810876539</v>
      </c>
      <c r="K11" s="3">
        <f>PSND!S26</f>
        <v>84.75584117704345</v>
      </c>
      <c r="L11" s="3"/>
      <c r="M11" s="3"/>
      <c r="N11" s="3"/>
      <c r="O11" s="3"/>
      <c r="P11" s="3"/>
    </row>
    <row r="12" spans="1:42" ht="12.75" customHeight="1" x14ac:dyDescent="0.2">
      <c r="A12" s="30" t="str">
        <f>PSND!A27</f>
        <v>December 2013</v>
      </c>
      <c r="B12" s="3"/>
      <c r="C12" s="3"/>
      <c r="D12" s="3"/>
      <c r="E12" s="3"/>
      <c r="F12" s="3">
        <f>PSND!N27</f>
        <v>73.926298838354626</v>
      </c>
      <c r="G12" s="3">
        <f>PSND!O27</f>
        <v>75.522101646590173</v>
      </c>
      <c r="H12" s="3">
        <f>PSND!P27</f>
        <v>78.289557554037742</v>
      </c>
      <c r="I12" s="3">
        <f>PSND!Q27</f>
        <v>79.962251285401507</v>
      </c>
      <c r="J12" s="3">
        <f>PSND!R27</f>
        <v>79.852334773407591</v>
      </c>
      <c r="K12" s="3">
        <f>PSND!S27</f>
        <v>78.402965955065213</v>
      </c>
      <c r="L12" s="3">
        <f>PSND!T27</f>
        <v>75.937625867831855</v>
      </c>
      <c r="M12" s="3"/>
      <c r="N12" s="3"/>
      <c r="O12" s="3"/>
      <c r="P12" s="3"/>
    </row>
    <row r="13" spans="1:42" ht="12.75" customHeight="1" x14ac:dyDescent="0.2">
      <c r="A13" s="30" t="str">
        <f>PSND!A28</f>
        <v>March 2014</v>
      </c>
      <c r="B13" s="3"/>
      <c r="C13" s="3"/>
      <c r="D13" s="3"/>
      <c r="E13" s="3"/>
      <c r="F13" s="3">
        <f>PSND!N28</f>
        <v>74.209179472633963</v>
      </c>
      <c r="G13" s="3">
        <f>PSND!O28</f>
        <v>74.540038521935131</v>
      </c>
      <c r="H13" s="3">
        <f>PSND!P28</f>
        <v>77.281065720012393</v>
      </c>
      <c r="I13" s="3">
        <f>PSND!Q28</f>
        <v>78.742413552412131</v>
      </c>
      <c r="J13" s="3">
        <f>PSND!R28</f>
        <v>78.265127045418367</v>
      </c>
      <c r="K13" s="3">
        <f>PSND!S28</f>
        <v>76.546138567036181</v>
      </c>
      <c r="L13" s="3">
        <f>PSND!T28</f>
        <v>74.150966071456963</v>
      </c>
      <c r="M13" s="3"/>
      <c r="N13" s="3"/>
      <c r="O13" s="3"/>
      <c r="P13" s="3"/>
    </row>
    <row r="14" spans="1:42" ht="12.75" customHeight="1" x14ac:dyDescent="0.2">
      <c r="A14" s="30" t="str">
        <f>PSND!A29</f>
        <v>December 2014</v>
      </c>
      <c r="B14" s="3"/>
      <c r="C14" s="3"/>
      <c r="D14" s="3"/>
      <c r="E14" s="3"/>
      <c r="F14" s="3"/>
      <c r="G14" s="3">
        <f>PSND!O29</f>
        <v>78.808353842876755</v>
      </c>
      <c r="H14" s="3">
        <f>PSND!P29</f>
        <v>80.358522511678885</v>
      </c>
      <c r="I14" s="3">
        <f>PSND!Q29</f>
        <v>81.125457116479694</v>
      </c>
      <c r="J14" s="3">
        <f>PSND!R29</f>
        <v>80.672654297989482</v>
      </c>
      <c r="K14" s="3">
        <f>PSND!S29</f>
        <v>78.760476961438314</v>
      </c>
      <c r="L14" s="3">
        <f>PSND!T29</f>
        <v>76.158166540806604</v>
      </c>
      <c r="M14" s="3">
        <f>PSND!U29</f>
        <v>72.8331711243614</v>
      </c>
      <c r="N14" s="3"/>
      <c r="O14" s="3"/>
      <c r="P14" s="3"/>
    </row>
    <row r="15" spans="1:42" ht="12.75" customHeight="1" x14ac:dyDescent="0.2">
      <c r="A15" s="30" t="str">
        <f>PSND!A30</f>
        <v>March 2015</v>
      </c>
      <c r="B15" s="3"/>
      <c r="C15" s="3"/>
      <c r="D15" s="3"/>
      <c r="E15" s="3"/>
      <c r="F15" s="3"/>
      <c r="G15" s="3">
        <f>PSND!O30</f>
        <v>79.085248607223093</v>
      </c>
      <c r="H15" s="3">
        <f>PSND!P30</f>
        <v>80.397392265556064</v>
      </c>
      <c r="I15" s="3">
        <f>PSND!Q30</f>
        <v>80.246025868306958</v>
      </c>
      <c r="J15" s="3">
        <f>PSND!R30</f>
        <v>79.779563660024294</v>
      </c>
      <c r="K15" s="3">
        <f>PSND!S30</f>
        <v>77.798219975545521</v>
      </c>
      <c r="L15" s="3">
        <f>PSND!T30</f>
        <v>74.781925838605787</v>
      </c>
      <c r="M15" s="3">
        <f>PSND!U30</f>
        <v>71.60516985993209</v>
      </c>
      <c r="N15" s="3"/>
      <c r="O15" s="3"/>
      <c r="P15" s="3"/>
    </row>
    <row r="16" spans="1:42" ht="12.75" customHeight="1" x14ac:dyDescent="0.2">
      <c r="A16" s="30" t="str">
        <f>PSND!A31</f>
        <v>July 2015</v>
      </c>
      <c r="B16" s="3"/>
      <c r="C16" s="3"/>
      <c r="D16" s="3"/>
      <c r="E16" s="3"/>
      <c r="F16" s="3"/>
      <c r="G16" s="3"/>
      <c r="H16" s="3">
        <f>PSND!P31</f>
        <v>80.788174125270615</v>
      </c>
      <c r="I16" s="3">
        <f>PSND!Q31</f>
        <v>80.27439794882298</v>
      </c>
      <c r="J16" s="3">
        <f>PSND!R31</f>
        <v>79.140957015776593</v>
      </c>
      <c r="K16" s="3">
        <f>PSND!S31</f>
        <v>77.221720313698754</v>
      </c>
      <c r="L16" s="3">
        <f>PSND!T31</f>
        <v>74.685989087523581</v>
      </c>
      <c r="M16" s="3">
        <f>PSND!U31</f>
        <v>71.483038440430875</v>
      </c>
      <c r="N16" s="3">
        <f>PSND!V31</f>
        <v>68.459291190454209</v>
      </c>
      <c r="O16" s="3"/>
      <c r="P16" s="3"/>
    </row>
    <row r="17" spans="1:21" ht="12.75" customHeight="1" x14ac:dyDescent="0.2">
      <c r="A17" s="30" t="str">
        <f>PSND!A32</f>
        <v>November 2015</v>
      </c>
      <c r="B17" s="3"/>
      <c r="C17" s="3"/>
      <c r="D17" s="3"/>
      <c r="E17" s="3"/>
      <c r="F17" s="3"/>
      <c r="G17" s="3"/>
      <c r="H17" s="3">
        <f>PSND!P32</f>
        <v>83.090719619775797</v>
      </c>
      <c r="I17" s="3">
        <f>PSND!Q32</f>
        <v>82.464176960082654</v>
      </c>
      <c r="J17" s="3">
        <f>PSND!R32</f>
        <v>81.72224463081649</v>
      </c>
      <c r="K17" s="3">
        <f>PSND!S32</f>
        <v>79.90052053205045</v>
      </c>
      <c r="L17" s="3">
        <f>PSND!T32</f>
        <v>77.261108803110929</v>
      </c>
      <c r="M17" s="3">
        <f>PSND!U32</f>
        <v>74.261340462448942</v>
      </c>
      <c r="N17" s="3">
        <f>PSND!V32</f>
        <v>71.300895737925401</v>
      </c>
      <c r="O17" s="3"/>
      <c r="P17" s="3"/>
    </row>
    <row r="18" spans="1:21" ht="12.75" customHeight="1" x14ac:dyDescent="0.2">
      <c r="A18" s="30" t="str">
        <f>PSND!A33</f>
        <v>March 2016</v>
      </c>
      <c r="B18" s="3"/>
      <c r="C18" s="3"/>
      <c r="D18" s="3"/>
      <c r="E18" s="3"/>
      <c r="F18" s="3"/>
      <c r="G18" s="3"/>
      <c r="H18" s="3">
        <f>PSND!P33</f>
        <v>83.329562277373014</v>
      </c>
      <c r="I18" s="3">
        <f>PSND!Q33</f>
        <v>83.746806494301097</v>
      </c>
      <c r="J18" s="3">
        <f>PSND!R33</f>
        <v>82.630038692888334</v>
      </c>
      <c r="K18" s="3">
        <f>PSND!S33</f>
        <v>81.291016116246709</v>
      </c>
      <c r="L18" s="3">
        <f>PSND!T33</f>
        <v>79.907521449424252</v>
      </c>
      <c r="M18" s="3">
        <f>PSND!U33</f>
        <v>77.199389711991117</v>
      </c>
      <c r="N18" s="3">
        <f>PSND!V33</f>
        <v>74.730647515427265</v>
      </c>
      <c r="O18" s="3"/>
      <c r="P18" s="3"/>
    </row>
    <row r="19" spans="1:21" ht="12.75" customHeight="1" x14ac:dyDescent="0.2">
      <c r="A19" s="30" t="str">
        <f>PSND!A34</f>
        <v>November 2016</v>
      </c>
      <c r="B19" s="3"/>
      <c r="C19" s="3"/>
      <c r="D19" s="3"/>
      <c r="E19" s="3"/>
      <c r="F19" s="3"/>
      <c r="G19" s="3"/>
      <c r="H19" s="3"/>
      <c r="I19" s="3">
        <f>PSND!Q34</f>
        <v>84.216421053072096</v>
      </c>
      <c r="J19" s="3">
        <f>PSND!R34</f>
        <v>87.302194649016982</v>
      </c>
      <c r="K19" s="3">
        <f>PSND!S34</f>
        <v>90.18761233525457</v>
      </c>
      <c r="L19" s="3">
        <f>PSND!T34</f>
        <v>89.672699946152292</v>
      </c>
      <c r="M19" s="3">
        <f>PSND!U34</f>
        <v>88.021100229018657</v>
      </c>
      <c r="N19" s="3">
        <f>PSND!V34</f>
        <v>84.8478455120745</v>
      </c>
      <c r="O19" s="3">
        <f>PSND!W34</f>
        <v>81.56367930802331</v>
      </c>
      <c r="P19" s="3"/>
    </row>
    <row r="20" spans="1:21" ht="12.75" customHeight="1" x14ac:dyDescent="0.2">
      <c r="A20" s="30" t="str">
        <f>PSND!A35</f>
        <v>March 2017</v>
      </c>
      <c r="B20" s="3"/>
      <c r="C20" s="3"/>
      <c r="D20" s="3"/>
      <c r="E20" s="3"/>
      <c r="F20" s="3"/>
      <c r="G20" s="3"/>
      <c r="H20" s="3"/>
      <c r="I20" s="3">
        <f>PSND!Q35</f>
        <v>83.611665751185143</v>
      </c>
      <c r="J20" s="3">
        <f>PSND!R35</f>
        <v>86.571026581774106</v>
      </c>
      <c r="K20" s="3">
        <f>PSND!S35</f>
        <v>88.79521221015321</v>
      </c>
      <c r="L20" s="3">
        <f>PSND!T35</f>
        <v>88.49685053952166</v>
      </c>
      <c r="M20" s="3">
        <f>PSND!U35</f>
        <v>86.904105268998251</v>
      </c>
      <c r="N20" s="3">
        <f>PSND!V35</f>
        <v>82.976574370856014</v>
      </c>
      <c r="O20" s="3">
        <f>PSND!W35</f>
        <v>79.79560466610242</v>
      </c>
      <c r="P20" s="3"/>
    </row>
    <row r="21" spans="1:21" ht="12.75" customHeight="1" x14ac:dyDescent="0.2">
      <c r="A21" s="30" t="str">
        <f>PSND!A36</f>
        <v>November 2017</v>
      </c>
      <c r="B21" s="3"/>
      <c r="C21" s="3"/>
      <c r="D21" s="3"/>
      <c r="E21" s="3"/>
      <c r="F21" s="3"/>
      <c r="G21" s="3"/>
      <c r="H21" s="3"/>
      <c r="I21" s="3"/>
      <c r="J21" s="3">
        <f>PSND!R36</f>
        <v>85.80869565217391</v>
      </c>
      <c r="K21" s="3">
        <f>PSND!S36</f>
        <v>86.455763220047544</v>
      </c>
      <c r="L21" s="3">
        <f>PSND!T36</f>
        <v>86.422084202380518</v>
      </c>
      <c r="M21" s="3">
        <f>PSND!U36</f>
        <v>86.108450327286874</v>
      </c>
      <c r="N21" s="3">
        <f>PSND!V36</f>
        <v>83.134736863824003</v>
      </c>
      <c r="O21" s="3">
        <f>PSND!W36</f>
        <v>79.288509443689449</v>
      </c>
      <c r="P21" s="3">
        <f>PSND!X36</f>
        <v>79.054443326082392</v>
      </c>
    </row>
    <row r="22" spans="1:21" ht="12.75" customHeight="1" x14ac:dyDescent="0.2">
      <c r="A22" s="30" t="str">
        <f>PSND!A37</f>
        <v>March 2018</v>
      </c>
      <c r="B22" s="3"/>
      <c r="C22" s="3"/>
      <c r="D22" s="3"/>
      <c r="E22" s="3"/>
      <c r="F22" s="3"/>
      <c r="G22" s="3"/>
      <c r="H22" s="3"/>
      <c r="I22" s="3"/>
      <c r="J22" s="3">
        <f>PSND!R37</f>
        <v>85.301454787956629</v>
      </c>
      <c r="K22" s="3">
        <f>PSND!S37</f>
        <v>85.567583027631457</v>
      </c>
      <c r="L22" s="3">
        <f>PSND!T37</f>
        <v>85.519318363090505</v>
      </c>
      <c r="M22" s="3">
        <f>PSND!U37</f>
        <v>85.107509127088719</v>
      </c>
      <c r="N22" s="3">
        <f>PSND!V37</f>
        <v>82.100865091290004</v>
      </c>
      <c r="O22" s="3">
        <f>PSND!W37</f>
        <v>78.325555228478478</v>
      </c>
      <c r="P22" s="3">
        <f>PSND!X37</f>
        <v>77.941182460858244</v>
      </c>
    </row>
    <row r="23" spans="1:21" ht="12.75" customHeight="1" x14ac:dyDescent="0.2">
      <c r="A23" s="30" t="s">
        <v>532</v>
      </c>
      <c r="B23" s="3"/>
      <c r="C23" s="3"/>
      <c r="D23" s="3"/>
      <c r="E23" s="3"/>
      <c r="F23" s="3"/>
      <c r="G23" s="3"/>
      <c r="H23" s="3"/>
      <c r="I23" s="3"/>
      <c r="J23" s="3"/>
      <c r="K23" s="3">
        <f>PSND!S38</f>
        <v>85.047161038848046</v>
      </c>
      <c r="L23" s="3">
        <f>PSND!T38</f>
        <v>83.67514610216088</v>
      </c>
      <c r="M23" s="3">
        <f>PSND!U38</f>
        <v>82.841229361860442</v>
      </c>
      <c r="N23" s="3">
        <f>PSND!V38</f>
        <v>79.670328179670975</v>
      </c>
      <c r="O23" s="3">
        <f>PSND!W38</f>
        <v>75.687396192170937</v>
      </c>
      <c r="P23" s="3">
        <f>PSND!X38</f>
        <v>75.038261787292498</v>
      </c>
      <c r="Q23" s="3">
        <f>PSND!Y38</f>
        <v>74.050273926785493</v>
      </c>
    </row>
    <row r="24" spans="1:21" ht="12.75" customHeight="1" x14ac:dyDescent="0.2">
      <c r="A24" s="218" t="s">
        <v>547</v>
      </c>
      <c r="B24" s="3"/>
      <c r="C24" s="3"/>
      <c r="D24" s="3"/>
      <c r="E24" s="3"/>
      <c r="F24" s="3"/>
      <c r="G24" s="3"/>
      <c r="H24" s="3"/>
      <c r="I24" s="3"/>
      <c r="J24" s="3"/>
      <c r="K24" s="3">
        <f>PSND!S39</f>
        <v>84.704401210022056</v>
      </c>
      <c r="L24" s="3">
        <f>PSND!T39</f>
        <v>83.312820300218746</v>
      </c>
      <c r="M24" s="3">
        <f>PSND!U39</f>
        <v>82.228042290247743</v>
      </c>
      <c r="N24" s="3">
        <f>PSND!V39</f>
        <v>78.981681702482248</v>
      </c>
      <c r="O24" s="3">
        <f>PSND!W39</f>
        <v>74.925844247056901</v>
      </c>
      <c r="P24" s="3">
        <f>PSND!X39</f>
        <v>74.026199205997102</v>
      </c>
      <c r="Q24" s="3">
        <f>PSND!Y39</f>
        <v>72.980694489096862</v>
      </c>
    </row>
    <row r="25" spans="1:21" ht="12.75" customHeight="1" x14ac:dyDescent="0.2">
      <c r="A25" s="218" t="s">
        <v>555</v>
      </c>
      <c r="B25" s="3"/>
      <c r="C25" s="3"/>
      <c r="D25" s="3"/>
      <c r="E25" s="3"/>
      <c r="F25" s="3"/>
      <c r="G25" s="3"/>
      <c r="H25" s="3"/>
      <c r="I25" s="3"/>
      <c r="J25" s="3"/>
      <c r="K25" s="3"/>
      <c r="L25" s="3">
        <f>PSND!T40</f>
        <v>80.646994893342253</v>
      </c>
      <c r="M25" s="3">
        <f>PSND!U40</f>
        <v>79.493871190105992</v>
      </c>
      <c r="N25" s="3">
        <f>PSND!V40</f>
        <v>77.435815932959457</v>
      </c>
      <c r="O25" s="3">
        <f>PSND!W40</f>
        <v>74.993507941652297</v>
      </c>
      <c r="P25" s="3">
        <f>PSND!X40</f>
        <v>75.409294963100677</v>
      </c>
      <c r="Q25" s="3">
        <f>PSND!Y40</f>
        <v>75.557359590122076</v>
      </c>
      <c r="R25" s="3">
        <f>PSND!Z40</f>
        <v>75.225037702916069</v>
      </c>
    </row>
    <row r="26" spans="1:21" ht="12.75" customHeight="1" x14ac:dyDescent="0.2">
      <c r="A26" s="218" t="s">
        <v>578</v>
      </c>
      <c r="B26" s="3"/>
      <c r="C26" s="3"/>
      <c r="D26" s="3"/>
      <c r="E26" s="3"/>
      <c r="F26" s="3"/>
      <c r="G26" s="3"/>
      <c r="H26" s="3"/>
      <c r="I26" s="3"/>
      <c r="J26" s="3"/>
      <c r="K26" s="3"/>
      <c r="L26" s="3"/>
      <c r="M26" s="3">
        <f>PSND!U41</f>
        <v>85.454670580669358</v>
      </c>
      <c r="N26" s="3">
        <f>PSND!V41</f>
        <v>105.19318718679031</v>
      </c>
      <c r="O26" s="3">
        <f>PSND!W41</f>
        <v>108.03806200505508</v>
      </c>
      <c r="P26" s="3">
        <f>PSND!X41</f>
        <v>108.57978799761243</v>
      </c>
      <c r="Q26" s="3">
        <f>PSND!Y41</f>
        <v>109.41772646301588</v>
      </c>
      <c r="R26" s="3">
        <f>PSND!Z41</f>
        <v>104.9700048784463</v>
      </c>
      <c r="S26" s="3">
        <f>PSND!AA41</f>
        <v>104.74934332429669</v>
      </c>
    </row>
    <row r="27" spans="1:21" ht="12.75" customHeight="1" x14ac:dyDescent="0.2">
      <c r="A27" s="218" t="s">
        <v>581</v>
      </c>
      <c r="B27" s="3"/>
      <c r="C27" s="3"/>
      <c r="D27" s="3"/>
      <c r="E27" s="3"/>
      <c r="F27" s="3"/>
      <c r="G27" s="3"/>
      <c r="H27" s="3"/>
      <c r="I27" s="3"/>
      <c r="J27" s="3"/>
      <c r="K27" s="3"/>
      <c r="L27" s="3"/>
      <c r="M27" s="3">
        <f>PSND!U42</f>
        <v>84.385651154354605</v>
      </c>
      <c r="N27" s="3">
        <f>PSND!V42</f>
        <v>100.18536190439913</v>
      </c>
      <c r="O27" s="3">
        <f>PSND!W42</f>
        <v>107.35821544973156</v>
      </c>
      <c r="P27" s="3">
        <f>PSND!X42</f>
        <v>108.99735751435642</v>
      </c>
      <c r="Q27" s="3">
        <f>PSND!Y42</f>
        <v>109.68430399239712</v>
      </c>
      <c r="R27" s="3">
        <f>PSND!Z42</f>
        <v>106.1770400913515</v>
      </c>
      <c r="S27" s="3">
        <f>PSND!AA42</f>
        <v>103.76445646039882</v>
      </c>
    </row>
    <row r="28" spans="1:21" ht="12.75" customHeight="1" x14ac:dyDescent="0.2">
      <c r="A28" s="218" t="s">
        <v>584</v>
      </c>
      <c r="B28" s="3"/>
      <c r="C28" s="3"/>
      <c r="D28" s="3"/>
      <c r="E28" s="3"/>
      <c r="F28" s="3"/>
      <c r="G28" s="3"/>
      <c r="H28" s="3"/>
      <c r="I28" s="3"/>
      <c r="J28" s="3"/>
      <c r="K28" s="3"/>
      <c r="L28" s="3"/>
      <c r="M28" s="3"/>
      <c r="N28" s="3">
        <f>PSND!V43</f>
        <v>96.605898531995976</v>
      </c>
      <c r="O28" s="3">
        <f>PSND!W43</f>
        <v>98.202523236437287</v>
      </c>
      <c r="P28" s="3">
        <f>PSND!X43</f>
        <v>97.898319243981931</v>
      </c>
      <c r="Q28" s="3">
        <f>PSND!Y43</f>
        <v>97.805409223402862</v>
      </c>
      <c r="R28" s="3">
        <f>PSND!Z43</f>
        <v>94.671932243545456</v>
      </c>
      <c r="S28" s="3">
        <f>PSND!AA43</f>
        <v>90.546261004981602</v>
      </c>
      <c r="T28" s="3">
        <f>PSND!AB43</f>
        <v>87.956174398485558</v>
      </c>
    </row>
    <row r="29" spans="1:21" ht="12.75" customHeight="1" x14ac:dyDescent="0.2">
      <c r="A29" s="218" t="s">
        <v>595</v>
      </c>
      <c r="B29" s="3"/>
      <c r="C29" s="3"/>
      <c r="D29" s="3"/>
      <c r="E29" s="3"/>
      <c r="F29" s="3"/>
      <c r="G29" s="3"/>
      <c r="H29" s="3"/>
      <c r="I29" s="3"/>
      <c r="J29" s="3"/>
      <c r="K29" s="3"/>
      <c r="L29" s="3"/>
      <c r="M29" s="3"/>
      <c r="N29" s="3">
        <f>PSND!V44</f>
        <v>93.977910964030912</v>
      </c>
      <c r="O29" s="3">
        <f>PSND!W44</f>
        <v>95.551157290076333</v>
      </c>
      <c r="P29" s="3">
        <f>PSND!X44</f>
        <v>95.47154083150626</v>
      </c>
      <c r="Q29" s="3">
        <f>PSND!Y44</f>
        <v>94.0806297413571</v>
      </c>
      <c r="R29" s="3">
        <f>PSND!Z44</f>
        <v>91.237254890685492</v>
      </c>
      <c r="S29" s="3">
        <f>PSND!AA44</f>
        <v>85.813581444437574</v>
      </c>
      <c r="T29" s="3">
        <f>PSND!AB44</f>
        <v>83.121440908431424</v>
      </c>
    </row>
    <row r="30" spans="1:21" ht="12.75" customHeight="1" x14ac:dyDescent="0.2">
      <c r="A30" s="218" t="s">
        <v>605</v>
      </c>
      <c r="B30" s="3"/>
      <c r="C30" s="3"/>
      <c r="D30" s="3"/>
      <c r="E30" s="3"/>
      <c r="F30" s="3"/>
      <c r="G30" s="3"/>
      <c r="H30" s="3"/>
      <c r="I30" s="3"/>
      <c r="J30" s="3"/>
      <c r="K30" s="3"/>
      <c r="L30" s="3"/>
      <c r="M30" s="3"/>
      <c r="N30" s="3"/>
      <c r="O30" s="3">
        <f>PSND!W45</f>
        <v>97.423344342052161</v>
      </c>
      <c r="P30" s="3">
        <f>PSND!X45</f>
        <v>101.86249196661244</v>
      </c>
      <c r="Q30" s="3">
        <f>PSND!Y45</f>
        <v>106.70332284928068</v>
      </c>
      <c r="R30" s="3">
        <f>PSND!Z45</f>
        <v>105.787431958863</v>
      </c>
      <c r="S30" s="3">
        <f>PSND!AA45</f>
        <v>101.69865378669225</v>
      </c>
      <c r="T30" s="3">
        <f>PSND!AB45</f>
        <v>99.985431980943034</v>
      </c>
      <c r="U30" s="3">
        <f>PSND!AC45</f>
        <v>99.272593872837305</v>
      </c>
    </row>
    <row r="31" spans="1:21" x14ac:dyDescent="0.2">
      <c r="B31" s="3"/>
      <c r="C31" s="3"/>
      <c r="D31" s="3"/>
      <c r="E31" s="3"/>
      <c r="F31" s="3"/>
      <c r="G31" s="3"/>
      <c r="H31" s="3"/>
      <c r="I31" s="3"/>
      <c r="J31" s="3"/>
      <c r="K31" s="3"/>
      <c r="L31" s="3"/>
      <c r="M31" s="3"/>
      <c r="N31" s="3"/>
      <c r="O31" s="3"/>
    </row>
    <row r="32" spans="1:21" x14ac:dyDescent="0.2">
      <c r="A32" s="17" t="s">
        <v>287</v>
      </c>
      <c r="B32" s="3">
        <f>PSND!J47</f>
        <v>50.517139697988114</v>
      </c>
      <c r="C32" s="3">
        <f>PSND!K47</f>
        <v>64.5</v>
      </c>
      <c r="D32" s="3">
        <f>PSND!L47</f>
        <v>70.8</v>
      </c>
      <c r="E32" s="3">
        <f>PSND!M47</f>
        <v>74.2</v>
      </c>
      <c r="F32" s="3">
        <f>PSND!N47</f>
        <v>77.5</v>
      </c>
      <c r="G32" s="3">
        <f>PSND!O47</f>
        <v>79.2</v>
      </c>
      <c r="H32" s="3">
        <f>PSND!P47</f>
        <v>81.599999999999994</v>
      </c>
      <c r="I32" s="3">
        <f>PSND!Q47</f>
        <v>80.900000000000006</v>
      </c>
      <c r="J32" s="3">
        <f>PSND!R47</f>
        <v>82.9</v>
      </c>
      <c r="K32" s="3">
        <f>PSND!S47</f>
        <v>82.2</v>
      </c>
      <c r="L32" s="3">
        <f>PSND!T47</f>
        <v>80.3</v>
      </c>
      <c r="M32" s="3">
        <f>PSND!U47</f>
        <v>85</v>
      </c>
      <c r="N32" s="3">
        <f>PSND!V47</f>
        <v>93.977910964030912</v>
      </c>
      <c r="O32" s="3">
        <f>PSND!W47</f>
        <v>97.423344342052161</v>
      </c>
    </row>
    <row r="33" spans="1:53" x14ac:dyDescent="0.2">
      <c r="A33" s="41" t="s">
        <v>288</v>
      </c>
    </row>
    <row r="41" spans="1:53" x14ac:dyDescent="0.2">
      <c r="AU41" s="22"/>
      <c r="AV41" s="22"/>
      <c r="AW41" s="22"/>
      <c r="AX41" s="22"/>
      <c r="AY41" s="22"/>
      <c r="AZ41" s="22"/>
      <c r="BA41" s="22"/>
    </row>
  </sheetData>
  <phoneticPr fontId="111" type="noConversion"/>
  <hyperlinks>
    <hyperlink ref="A4" location="Contents!A1" display="Back to contents" xr:uid="{00000000-0004-0000-0800-000000000000}"/>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1"/>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187</v>
      </c>
      <c r="B1" s="170" t="s">
        <v>187</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-5.3</v>
      </c>
      <c r="D5" s="111">
        <v>1.6</v>
      </c>
      <c r="E5" s="111">
        <v>1.4</v>
      </c>
      <c r="F5" s="111">
        <v>1.9</v>
      </c>
      <c r="G5" s="111">
        <v>2.2000000000000002</v>
      </c>
      <c r="H5" s="111">
        <v>2.2000000000000002</v>
      </c>
      <c r="I5" s="111">
        <v>2.2999999999999998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-5.5</v>
      </c>
      <c r="D6" s="111">
        <v>2.6</v>
      </c>
      <c r="E6" s="111">
        <v>1.4</v>
      </c>
      <c r="F6" s="111">
        <v>1.6</v>
      </c>
      <c r="G6" s="111">
        <v>2.2000000000000002</v>
      </c>
      <c r="H6" s="111">
        <v>2.2000000000000002</v>
      </c>
      <c r="I6" s="111">
        <v>2.2999999999999998</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-5.5</v>
      </c>
      <c r="D7" s="111">
        <v>2.5</v>
      </c>
      <c r="E7" s="111">
        <v>1.1000000000000001</v>
      </c>
      <c r="F7" s="111">
        <v>1.5</v>
      </c>
      <c r="G7" s="111">
        <v>2.2000000000000002</v>
      </c>
      <c r="H7" s="111">
        <v>2.2999999999999998</v>
      </c>
      <c r="I7" s="111">
        <v>2.2999999999999998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2.7</v>
      </c>
      <c r="E8" s="111">
        <v>-0.5</v>
      </c>
      <c r="F8" s="111">
        <v>0.3</v>
      </c>
      <c r="G8" s="111">
        <v>1.5</v>
      </c>
      <c r="H8" s="111">
        <v>2.4</v>
      </c>
      <c r="I8" s="111">
        <v>2.8</v>
      </c>
      <c r="J8" s="111">
        <v>2.9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2.9</v>
      </c>
      <c r="E9" s="111">
        <v>-0.8</v>
      </c>
      <c r="F9" s="111">
        <v>0.3</v>
      </c>
      <c r="G9" s="111">
        <v>1.5</v>
      </c>
      <c r="H9" s="111">
        <v>2.4</v>
      </c>
      <c r="I9" s="111">
        <v>2.8</v>
      </c>
      <c r="J9" s="111">
        <v>2.9</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-0.4</v>
      </c>
      <c r="F10" s="111">
        <v>0.5</v>
      </c>
      <c r="G10" s="111">
        <v>0.9</v>
      </c>
      <c r="H10" s="111">
        <v>1.9</v>
      </c>
      <c r="I10" s="111">
        <v>2.1</v>
      </c>
      <c r="J10" s="111">
        <v>2.5</v>
      </c>
      <c r="K10" s="111">
        <v>2.7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-0.6</v>
      </c>
      <c r="F11" s="111">
        <v>1.2</v>
      </c>
      <c r="G11" s="111">
        <v>0.5</v>
      </c>
      <c r="H11" s="111">
        <v>1.6</v>
      </c>
      <c r="I11" s="111">
        <v>2.2000000000000002</v>
      </c>
      <c r="J11" s="111">
        <v>2.5</v>
      </c>
      <c r="K11" s="111">
        <v>2.7</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v>
      </c>
      <c r="G12" s="111">
        <v>1.4</v>
      </c>
      <c r="H12" s="111">
        <v>2.4</v>
      </c>
      <c r="I12" s="111">
        <v>2.1</v>
      </c>
      <c r="J12" s="111">
        <v>2.5</v>
      </c>
      <c r="K12" s="111">
        <v>2.7</v>
      </c>
      <c r="L12" s="111">
        <v>2.7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1.2</v>
      </c>
      <c r="G13" s="111">
        <v>1.9</v>
      </c>
      <c r="H13" s="111">
        <v>2.9</v>
      </c>
      <c r="I13" s="111">
        <v>2.2000000000000002</v>
      </c>
      <c r="J13" s="111">
        <v>2.5</v>
      </c>
      <c r="K13" s="111">
        <v>2.6</v>
      </c>
      <c r="L13" s="111">
        <v>2.5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1.9</v>
      </c>
      <c r="H14" s="111">
        <v>3.2</v>
      </c>
      <c r="I14" s="111">
        <v>2.9</v>
      </c>
      <c r="J14" s="111">
        <v>2.2000000000000002</v>
      </c>
      <c r="K14" s="111">
        <v>2.4</v>
      </c>
      <c r="L14" s="111">
        <v>2.4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1.8</v>
      </c>
      <c r="H15" s="111">
        <v>2.9</v>
      </c>
      <c r="I15" s="111">
        <v>2.6</v>
      </c>
      <c r="J15" s="111">
        <v>2.6</v>
      </c>
      <c r="K15" s="111">
        <v>2.4</v>
      </c>
      <c r="L15" s="111">
        <v>2.5</v>
      </c>
      <c r="M15" s="111">
        <v>2.5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3.5</v>
      </c>
      <c r="I16" s="111">
        <v>2.9</v>
      </c>
      <c r="J16" s="111">
        <v>2.7</v>
      </c>
      <c r="K16" s="111">
        <v>2.5</v>
      </c>
      <c r="L16" s="111">
        <v>2.5</v>
      </c>
      <c r="M16" s="111">
        <v>2.5</v>
      </c>
      <c r="N16" s="111">
        <v>2.5</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3.2</v>
      </c>
      <c r="I17" s="111">
        <v>2.2999999999999998</v>
      </c>
      <c r="J17" s="111">
        <v>2.6</v>
      </c>
      <c r="K17" s="111">
        <v>2.5</v>
      </c>
      <c r="L17" s="111">
        <v>2.4</v>
      </c>
      <c r="M17" s="111">
        <v>2.2999999999999998</v>
      </c>
      <c r="N17" s="111">
        <v>2.2999999999999998</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3.2</v>
      </c>
      <c r="I18" s="111">
        <v>2.7</v>
      </c>
      <c r="J18" s="111">
        <v>2.2000000000000002</v>
      </c>
      <c r="K18" s="111">
        <v>2.2999999999999998</v>
      </c>
      <c r="L18" s="111">
        <v>2.2000000000000002</v>
      </c>
      <c r="M18" s="111">
        <v>2</v>
      </c>
      <c r="N18" s="111">
        <v>2</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2.4801649346390491</v>
      </c>
      <c r="J19" s="111">
        <v>1.9297737092894067</v>
      </c>
      <c r="K19" s="111">
        <v>1.0931979279866653</v>
      </c>
      <c r="L19" s="111">
        <v>1.4009512884732089</v>
      </c>
      <c r="M19" s="111">
        <v>2.1043920172740656</v>
      </c>
      <c r="N19" s="111">
        <v>2.109946463162828</v>
      </c>
      <c r="O19" s="111">
        <v>2.0351637835794918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23">
        <v>1.9441599879050919</v>
      </c>
      <c r="J20" s="123">
        <v>1.6094098919307021</v>
      </c>
      <c r="K20" s="123">
        <v>1.5360406874653121</v>
      </c>
      <c r="L20" s="123">
        <v>1.2303348374342882</v>
      </c>
      <c r="M20" s="123">
        <v>1.7092584490640883</v>
      </c>
      <c r="N20" s="123">
        <v>1.9221390994946574</v>
      </c>
      <c r="O20" s="123">
        <v>2.0365462609241325</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2.123307030790067</v>
      </c>
      <c r="K21" s="123">
        <v>0.94887376489503072</v>
      </c>
      <c r="L21" s="123">
        <v>1.1802076596391098</v>
      </c>
      <c r="M21" s="123">
        <v>1.2300717296655606</v>
      </c>
      <c r="N21" s="123">
        <v>1.3255467722689929</v>
      </c>
      <c r="O21" s="123">
        <v>1.4739824583249295</v>
      </c>
      <c r="P21" s="123">
        <v>1.5832258878951011</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23">
        <v>2.2111209838910684</v>
      </c>
      <c r="K22" s="123">
        <v>1.5263408510454157</v>
      </c>
      <c r="L22" s="123">
        <v>1.090826885826135</v>
      </c>
      <c r="M22" s="123">
        <v>0.95943819229020733</v>
      </c>
      <c r="N22" s="123">
        <v>1.2438595920242657</v>
      </c>
      <c r="O22" s="123">
        <v>1.3813038166637925</v>
      </c>
      <c r="P22" s="123">
        <v>1.4721868385969339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23"/>
      <c r="K23" s="123">
        <v>1.2330466089218728</v>
      </c>
      <c r="L23" s="123">
        <v>1.0688258702755693</v>
      </c>
      <c r="M23" s="123">
        <v>1.7126393901809589</v>
      </c>
      <c r="N23" s="123">
        <v>1.467372577132231</v>
      </c>
      <c r="O23" s="123">
        <v>1.4203092706637443</v>
      </c>
      <c r="P23" s="123">
        <v>1.5235762794426178</v>
      </c>
      <c r="Q23" s="123">
        <v>1.6799873712938673</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23"/>
      <c r="K24" s="123">
        <v>1.355721399252463</v>
      </c>
      <c r="L24" s="123">
        <v>1.5074492079282686</v>
      </c>
      <c r="M24" s="123">
        <v>1.6580552021165262</v>
      </c>
      <c r="N24" s="123">
        <v>1.5758097897766277</v>
      </c>
      <c r="O24" s="123">
        <v>1.6866658538487789</v>
      </c>
      <c r="P24" s="123">
        <v>1.6627537896777955</v>
      </c>
      <c r="Q24" s="123">
        <v>1.7344713990573801</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23"/>
      <c r="K25" s="123"/>
      <c r="L25" s="123">
        <v>1.2620488775306749</v>
      </c>
      <c r="M25" s="123">
        <v>1.6124885007977596</v>
      </c>
      <c r="N25" s="123">
        <v>1.1466096139472581</v>
      </c>
      <c r="O25" s="123">
        <v>2.0108030999192783</v>
      </c>
      <c r="P25" s="123">
        <v>1.6832455471083474</v>
      </c>
      <c r="Q25" s="123">
        <v>1.6016999677337163</v>
      </c>
      <c r="R25" s="123">
        <v>1.6775263037749122</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23"/>
      <c r="K26" s="123"/>
      <c r="L26" s="123"/>
      <c r="M26" s="123">
        <v>1.465478141023846</v>
      </c>
      <c r="N26" s="123">
        <v>-13.992632992137166</v>
      </c>
      <c r="O26" s="123">
        <v>10.142374259423391</v>
      </c>
      <c r="P26" s="123">
        <v>6.7692971443824801</v>
      </c>
      <c r="Q26" s="123">
        <v>2.4118067258124265</v>
      </c>
      <c r="R26" s="123">
        <v>1.9917154100236756</v>
      </c>
      <c r="S26" s="123">
        <v>1.9562702936777532</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23"/>
      <c r="K27" s="123"/>
      <c r="L27" s="123"/>
      <c r="M27" s="123"/>
      <c r="N27" s="123">
        <v>-10.531414123532112</v>
      </c>
      <c r="O27" s="123">
        <v>7.5576036447116079</v>
      </c>
      <c r="P27" s="123">
        <v>7.334410400378033</v>
      </c>
      <c r="Q27" s="123">
        <v>1.3732839312426748</v>
      </c>
      <c r="R27" s="123">
        <v>1.5031944285028409</v>
      </c>
      <c r="S27" s="123">
        <v>1.8173137338511225</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23"/>
      <c r="K28" s="123"/>
      <c r="L28" s="123"/>
      <c r="M28" s="123"/>
      <c r="N28" s="123">
        <v>-10.499593733970647</v>
      </c>
      <c r="O28" s="123">
        <v>7.3045581356247169</v>
      </c>
      <c r="P28" s="123">
        <v>8.3080018483643983</v>
      </c>
      <c r="Q28" s="123">
        <v>1.6996801448542875</v>
      </c>
      <c r="R28" s="123">
        <v>1.2318656248502702</v>
      </c>
      <c r="S28" s="123">
        <v>1.7052961186737825</v>
      </c>
      <c r="T28" s="123">
        <v>1.7817638366888877</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23"/>
      <c r="K29" s="123"/>
      <c r="L29" s="123"/>
      <c r="M29" s="123"/>
      <c r="N29" s="123"/>
      <c r="O29" s="123">
        <v>8.4481630897142779</v>
      </c>
      <c r="P29" s="123">
        <v>4.299596340239642</v>
      </c>
      <c r="Q29" s="123">
        <v>1.8176833046589458</v>
      </c>
      <c r="R29" s="123">
        <v>1.5900896649087448</v>
      </c>
      <c r="S29" s="123">
        <v>1.7279166505502985</v>
      </c>
      <c r="T29" s="123">
        <v>1.7570836478629559</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123"/>
      <c r="K30" s="123"/>
      <c r="L30" s="123"/>
      <c r="M30" s="123"/>
      <c r="N30" s="123"/>
      <c r="O30" s="123">
        <v>8.6241413169833017</v>
      </c>
      <c r="P30" s="123">
        <v>5.9334814038051187</v>
      </c>
      <c r="Q30" s="123">
        <v>-2.3045279742646696</v>
      </c>
      <c r="R30" s="123">
        <v>1.1960604580699252</v>
      </c>
      <c r="S30" s="123">
        <v>2.5345350658554811</v>
      </c>
      <c r="T30" s="123">
        <v>2.5337160166183148</v>
      </c>
      <c r="U30" s="123">
        <v>2.1495882115451392</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20"/>
      <c r="C32" s="111">
        <v>-4.7083965978118592</v>
      </c>
      <c r="D32" s="111">
        <v>3.389126929101649</v>
      </c>
      <c r="E32" s="111">
        <v>-0.14454156181464839</v>
      </c>
      <c r="F32" s="111">
        <v>1.9372533564820937</v>
      </c>
      <c r="G32" s="111">
        <v>2.710536517167994</v>
      </c>
      <c r="H32" s="111">
        <v>3.656722795081091</v>
      </c>
      <c r="I32" s="111">
        <v>2.893871898827105</v>
      </c>
      <c r="J32" s="111">
        <v>3.161008207146887</v>
      </c>
      <c r="K32" s="111">
        <v>2.0831561195167048</v>
      </c>
      <c r="L32" s="111">
        <v>1.1679791393156336</v>
      </c>
      <c r="M32" s="111">
        <v>1.8143533199281636</v>
      </c>
      <c r="N32" s="111">
        <v>-12.330380005064857</v>
      </c>
      <c r="O32" s="111">
        <v>8.6241413169833017</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5"/>
      <c r="D33" s="125"/>
      <c r="E33" s="125"/>
      <c r="F33" s="125"/>
      <c r="G33" s="125"/>
      <c r="H33" s="125"/>
      <c r="I33" s="125"/>
      <c r="J33" s="125"/>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58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2"/>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188</v>
      </c>
      <c r="B1" s="170" t="s">
        <v>188</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t="s">
        <v>597</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-3.2</v>
      </c>
      <c r="D5" s="111">
        <v>0.2</v>
      </c>
      <c r="E5" s="111">
        <v>1.3</v>
      </c>
      <c r="F5" s="111">
        <v>1.7</v>
      </c>
      <c r="G5" s="111">
        <v>2.1</v>
      </c>
      <c r="H5" s="111">
        <v>2.2000000000000002</v>
      </c>
      <c r="I5" s="111">
        <v>2.2000000000000002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-3.3</v>
      </c>
      <c r="D6" s="111">
        <v>1.1000000000000001</v>
      </c>
      <c r="E6" s="111">
        <v>1.3</v>
      </c>
      <c r="F6" s="111">
        <v>1.5</v>
      </c>
      <c r="G6" s="111">
        <v>1.9</v>
      </c>
      <c r="H6" s="111">
        <v>2.1</v>
      </c>
      <c r="I6" s="111">
        <v>2.2000000000000002</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-3.2</v>
      </c>
      <c r="D7" s="111">
        <v>0.8</v>
      </c>
      <c r="E7" s="111">
        <v>0.6</v>
      </c>
      <c r="F7" s="111">
        <v>1.3</v>
      </c>
      <c r="G7" s="111">
        <v>1.8</v>
      </c>
      <c r="H7" s="111">
        <v>2.1</v>
      </c>
      <c r="I7" s="111">
        <v>2.2000000000000002</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1.1000000000000001</v>
      </c>
      <c r="E8" s="111">
        <v>-1.1000000000000001</v>
      </c>
      <c r="F8" s="111">
        <v>0.2</v>
      </c>
      <c r="G8" s="111">
        <v>1.2</v>
      </c>
      <c r="H8" s="111">
        <v>2.2000000000000002</v>
      </c>
      <c r="I8" s="111">
        <v>2.7</v>
      </c>
      <c r="J8" s="111">
        <v>2.9</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1.2</v>
      </c>
      <c r="E9" s="111">
        <v>-0.8</v>
      </c>
      <c r="F9" s="111">
        <v>0.5</v>
      </c>
      <c r="G9" s="111">
        <v>1.3</v>
      </c>
      <c r="H9" s="111">
        <v>2.2999999999999998</v>
      </c>
      <c r="I9" s="111">
        <v>3</v>
      </c>
      <c r="J9" s="111">
        <v>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-0.9</v>
      </c>
      <c r="F10" s="111">
        <v>0.5</v>
      </c>
      <c r="G10" s="111">
        <v>0.9</v>
      </c>
      <c r="H10" s="111">
        <v>1.6</v>
      </c>
      <c r="I10" s="111">
        <v>1.8</v>
      </c>
      <c r="J10" s="111">
        <v>2.4</v>
      </c>
      <c r="K10" s="111">
        <v>2.9</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-1</v>
      </c>
      <c r="F11" s="111">
        <v>1</v>
      </c>
      <c r="G11" s="111">
        <v>0.5</v>
      </c>
      <c r="H11" s="111">
        <v>1.2</v>
      </c>
      <c r="I11" s="111">
        <v>1.7</v>
      </c>
      <c r="J11" s="111">
        <v>2.4</v>
      </c>
      <c r="K11" s="111">
        <v>2.8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1.2</v>
      </c>
      <c r="G12" s="111">
        <v>1.9</v>
      </c>
      <c r="H12" s="111">
        <v>1.9</v>
      </c>
      <c r="I12" s="111">
        <v>1.7</v>
      </c>
      <c r="J12" s="111">
        <v>2.4</v>
      </c>
      <c r="K12" s="111">
        <v>2.8</v>
      </c>
      <c r="L12" s="111">
        <v>2.8</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1.5</v>
      </c>
      <c r="G13" s="111">
        <v>2.2999999999999998</v>
      </c>
      <c r="H13" s="111">
        <v>2.1</v>
      </c>
      <c r="I13" s="111">
        <v>1.8</v>
      </c>
      <c r="J13" s="111">
        <v>2.5</v>
      </c>
      <c r="K13" s="111">
        <v>2.7</v>
      </c>
      <c r="L13" s="111">
        <v>2.4</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1.6</v>
      </c>
      <c r="H14" s="111">
        <v>2.2999999999999998</v>
      </c>
      <c r="I14" s="111">
        <v>2.8</v>
      </c>
      <c r="J14" s="111">
        <v>2.2000000000000002</v>
      </c>
      <c r="K14" s="111">
        <v>2.4</v>
      </c>
      <c r="L14" s="111">
        <v>2.2999999999999998</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1.7</v>
      </c>
      <c r="H15" s="111">
        <v>2</v>
      </c>
      <c r="I15" s="111">
        <v>2.6</v>
      </c>
      <c r="J15" s="111">
        <v>2.7</v>
      </c>
      <c r="K15" s="111">
        <v>2.5</v>
      </c>
      <c r="L15" s="111">
        <v>2.2999999999999998</v>
      </c>
      <c r="M15" s="111">
        <v>2.2000000000000002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2.5</v>
      </c>
      <c r="I16" s="111">
        <v>3</v>
      </c>
      <c r="J16" s="111">
        <v>2.5</v>
      </c>
      <c r="K16" s="111">
        <v>2.4</v>
      </c>
      <c r="L16" s="111">
        <v>2.4</v>
      </c>
      <c r="M16" s="111">
        <v>2.2999999999999998</v>
      </c>
      <c r="N16" s="111">
        <v>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2.6</v>
      </c>
      <c r="I17" s="111">
        <v>2.9</v>
      </c>
      <c r="J17" s="111">
        <v>2.6</v>
      </c>
      <c r="K17" s="111">
        <v>2.2999999999999998</v>
      </c>
      <c r="L17" s="111">
        <v>2.2999999999999998</v>
      </c>
      <c r="M17" s="111">
        <v>2.1</v>
      </c>
      <c r="N17" s="111">
        <v>1.9</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2.5</v>
      </c>
      <c r="I18" s="111">
        <v>2.9</v>
      </c>
      <c r="J18" s="111">
        <v>2.4</v>
      </c>
      <c r="K18" s="111">
        <v>2.2000000000000002</v>
      </c>
      <c r="L18" s="111">
        <v>2.1</v>
      </c>
      <c r="M18" s="111">
        <v>2</v>
      </c>
      <c r="N18" s="111">
        <v>1.9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2.5055539506987969</v>
      </c>
      <c r="J19" s="111">
        <v>2.8323958778104696</v>
      </c>
      <c r="K19" s="111">
        <v>1.1933629236252727</v>
      </c>
      <c r="L19" s="111">
        <v>1.0701898132987537</v>
      </c>
      <c r="M19" s="111">
        <v>2.1344572987900108</v>
      </c>
      <c r="N19" s="111">
        <v>2.0022612866683431</v>
      </c>
      <c r="O19" s="111">
        <v>2.0023178027354476</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23">
        <v>2.3774519918565051</v>
      </c>
      <c r="J20" s="123">
        <v>2.9771857146816183</v>
      </c>
      <c r="K20" s="123">
        <v>1.7669903860660252</v>
      </c>
      <c r="L20" s="123">
        <v>0.85581276965007724</v>
      </c>
      <c r="M20" s="123">
        <v>1.6856829184212607</v>
      </c>
      <c r="N20" s="123">
        <v>1.7008039483657589</v>
      </c>
      <c r="O20" s="123">
        <v>1.8593299282814613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2.7853452855996386</v>
      </c>
      <c r="K21" s="123">
        <v>1.4973556492728246</v>
      </c>
      <c r="L21" s="123">
        <v>0.78423547696968576</v>
      </c>
      <c r="M21" s="123">
        <v>1.1956114925485872</v>
      </c>
      <c r="N21" s="123">
        <v>1.1850245795260284</v>
      </c>
      <c r="O21" s="123">
        <v>1.4787061392337097</v>
      </c>
      <c r="P21" s="123">
        <v>1.6219768178947769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23">
        <v>2.9436842844708266</v>
      </c>
      <c r="K22" s="123">
        <v>1.6859630147010973</v>
      </c>
      <c r="L22" s="123">
        <v>0.8946132175644772</v>
      </c>
      <c r="M22" s="123">
        <v>0.87058407846896113</v>
      </c>
      <c r="N22" s="123">
        <v>1.1248019474069615</v>
      </c>
      <c r="O22" s="123">
        <v>1.3622086743425355</v>
      </c>
      <c r="P22" s="123">
        <v>1.4678999128889147</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23"/>
      <c r="K23" s="123">
        <v>1.7968574722069697</v>
      </c>
      <c r="L23" s="123">
        <v>1.2834455773451658</v>
      </c>
      <c r="M23" s="123">
        <v>1.2241818506253388</v>
      </c>
      <c r="N23" s="123">
        <v>1.1924939442276239</v>
      </c>
      <c r="O23" s="123">
        <v>1.2939508627562768</v>
      </c>
      <c r="P23" s="123">
        <v>1.4326938672058809</v>
      </c>
      <c r="Q23" s="123">
        <v>1.5465648967086354</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23"/>
      <c r="K24" s="123">
        <v>2.0766832483618103</v>
      </c>
      <c r="L24" s="123">
        <v>1.7127053817814097</v>
      </c>
      <c r="M24" s="123">
        <v>1.1299943607860019</v>
      </c>
      <c r="N24" s="123">
        <v>1.4669314073456174</v>
      </c>
      <c r="O24" s="123">
        <v>1.6410597488524692</v>
      </c>
      <c r="P24" s="123">
        <v>1.6335793078019023</v>
      </c>
      <c r="Q24" s="123">
        <v>1.6349624372622218</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23"/>
      <c r="K25" s="123"/>
      <c r="L25" s="123">
        <v>1.5803260217930326</v>
      </c>
      <c r="M25" s="123">
        <v>1.2843772775768869</v>
      </c>
      <c r="N25" s="123">
        <v>1.0634275675477811</v>
      </c>
      <c r="O25" s="123">
        <v>1.237493077160301</v>
      </c>
      <c r="P25" s="123">
        <v>1.1906423119456999</v>
      </c>
      <c r="Q25" s="123">
        <v>1.3998696666868149</v>
      </c>
      <c r="R25" s="123">
        <v>1.4326652078082702</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23"/>
      <c r="K26" s="123"/>
      <c r="L26" s="123"/>
      <c r="M26" s="123">
        <v>0.86765375541877354</v>
      </c>
      <c r="N26" s="123">
        <v>-15.060921547612738</v>
      </c>
      <c r="O26" s="123">
        <v>7.5276448942607432</v>
      </c>
      <c r="P26" s="123">
        <v>9.6654220037352125</v>
      </c>
      <c r="Q26" s="123">
        <v>1.6622303252649351</v>
      </c>
      <c r="R26" s="123">
        <v>1.1831785613552803</v>
      </c>
      <c r="S26" s="123">
        <v>1.5263017176814886</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23"/>
      <c r="K27" s="123"/>
      <c r="L27" s="123"/>
      <c r="M27" s="123"/>
      <c r="N27" s="123">
        <v>-10.986797398310843</v>
      </c>
      <c r="O27" s="123">
        <v>2.902942700105382</v>
      </c>
      <c r="P27" s="123">
        <v>11.063519985031878</v>
      </c>
      <c r="Q27" s="123">
        <v>1.2497416813254558</v>
      </c>
      <c r="R27" s="123">
        <v>1.7673513394590001</v>
      </c>
      <c r="S27" s="123">
        <v>1.2820852491768342</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23"/>
      <c r="K28" s="123"/>
      <c r="L28" s="123"/>
      <c r="M28" s="123"/>
      <c r="N28" s="123">
        <v>-10.923696728472965</v>
      </c>
      <c r="O28" s="123">
        <v>4.7032694875078329</v>
      </c>
      <c r="P28" s="123">
        <v>9.8340095639518843</v>
      </c>
      <c r="Q28" s="123">
        <v>1.2607051583890083</v>
      </c>
      <c r="R28" s="123">
        <v>1.7448402602689095</v>
      </c>
      <c r="S28" s="123">
        <v>1.27130054745761</v>
      </c>
      <c r="T28" s="123">
        <v>1.029152847811643</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23"/>
      <c r="K29" s="123"/>
      <c r="L29" s="123"/>
      <c r="M29" s="123"/>
      <c r="N29" s="123"/>
      <c r="O29" s="123">
        <v>6.1322889053162077</v>
      </c>
      <c r="P29" s="123">
        <v>5.4323777227891723</v>
      </c>
      <c r="Q29" s="123">
        <v>1.0127062958244615</v>
      </c>
      <c r="R29" s="123">
        <v>1.4972693396009928</v>
      </c>
      <c r="S29" s="123">
        <v>1.1411780959452722</v>
      </c>
      <c r="T29" s="123">
        <v>1.190322224427609</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123"/>
      <c r="K30" s="123"/>
      <c r="L30" s="123"/>
      <c r="M30" s="123"/>
      <c r="N30" s="123"/>
      <c r="O30" s="123">
        <v>6.2219531448067578</v>
      </c>
      <c r="P30" s="123">
        <v>4.7216063576677403</v>
      </c>
      <c r="Q30" s="123">
        <v>-1.9233022233219543</v>
      </c>
      <c r="R30" s="123">
        <v>1.0595121875523361</v>
      </c>
      <c r="S30" s="123">
        <v>2.4775683600792853</v>
      </c>
      <c r="T30" s="123">
        <v>2.1806683380924952</v>
      </c>
      <c r="U30" s="123">
        <v>1.9428705086979914</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-2.9558673107505817</v>
      </c>
      <c r="D32" s="111">
        <v>1.9860625986277913</v>
      </c>
      <c r="E32" s="111">
        <v>-0.34240403676337738</v>
      </c>
      <c r="F32" s="111">
        <v>1.712014802977424</v>
      </c>
      <c r="G32" s="111">
        <v>2.61348460479367</v>
      </c>
      <c r="H32" s="111">
        <v>2.8799832381075197</v>
      </c>
      <c r="I32" s="111">
        <v>3.1303851962326323</v>
      </c>
      <c r="J32" s="111">
        <v>3.6195933198239105</v>
      </c>
      <c r="K32" s="111">
        <v>1.9361298513195457</v>
      </c>
      <c r="L32" s="111">
        <v>2.4621732358655724</v>
      </c>
      <c r="M32" s="111">
        <v>1.0609696102877209</v>
      </c>
      <c r="N32" s="111">
        <v>-13.171708305527407</v>
      </c>
      <c r="O32" s="111">
        <v>6.2219531448067578</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59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3"/>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189</v>
      </c>
      <c r="B1" s="170" t="s">
        <v>189</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2.2000000000000002</v>
      </c>
      <c r="D5" s="111">
        <v>1.7</v>
      </c>
      <c r="E5" s="111">
        <v>-1.1000000000000001</v>
      </c>
      <c r="F5" s="111">
        <v>-2</v>
      </c>
      <c r="G5" s="111">
        <v>-2.2999999999999998</v>
      </c>
      <c r="H5" s="111">
        <v>-3</v>
      </c>
      <c r="I5" s="111">
        <v>-2.1</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v>
      </c>
      <c r="D6" s="111">
        <v>1.8</v>
      </c>
      <c r="E6" s="111">
        <v>-0.4</v>
      </c>
      <c r="F6" s="111">
        <v>-1.3</v>
      </c>
      <c r="G6" s="111">
        <v>-1.8</v>
      </c>
      <c r="H6" s="111">
        <v>-2.4</v>
      </c>
      <c r="I6" s="111">
        <v>-1.7</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v>
      </c>
      <c r="D7" s="111">
        <v>1</v>
      </c>
      <c r="E7" s="111">
        <v>0.8</v>
      </c>
      <c r="F7" s="111">
        <v>-1.2</v>
      </c>
      <c r="G7" s="111">
        <v>-1.8</v>
      </c>
      <c r="H7" s="111">
        <v>-2.4</v>
      </c>
      <c r="I7" s="111">
        <v>-1.8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1.5</v>
      </c>
      <c r="E8" s="111">
        <v>2.2000000000000002</v>
      </c>
      <c r="F8" s="111">
        <v>-0.1</v>
      </c>
      <c r="G8" s="111">
        <v>-1.6</v>
      </c>
      <c r="H8" s="111">
        <v>-2.2999999999999998</v>
      </c>
      <c r="I8" s="111">
        <v>-3.2</v>
      </c>
      <c r="J8" s="111">
        <v>-3.5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1.5</v>
      </c>
      <c r="E9" s="111">
        <v>0.3</v>
      </c>
      <c r="F9" s="111">
        <v>0.5</v>
      </c>
      <c r="G9" s="111">
        <v>-1.1000000000000001</v>
      </c>
      <c r="H9" s="111">
        <v>-2.1</v>
      </c>
      <c r="I9" s="111">
        <v>-2.8</v>
      </c>
      <c r="J9" s="111">
        <v>-2.7</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0.2</v>
      </c>
      <c r="F10" s="111">
        <v>2.4</v>
      </c>
      <c r="G10" s="111">
        <v>-0.7</v>
      </c>
      <c r="H10" s="111">
        <v>-1.4</v>
      </c>
      <c r="I10" s="111">
        <v>-1.2</v>
      </c>
      <c r="J10" s="111">
        <v>-2.1</v>
      </c>
      <c r="K10" s="111">
        <v>-3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-0.1</v>
      </c>
      <c r="F11" s="111">
        <v>2.6</v>
      </c>
      <c r="G11" s="111">
        <v>0.4</v>
      </c>
      <c r="H11" s="111">
        <v>-0.7</v>
      </c>
      <c r="I11" s="111">
        <v>-0.4</v>
      </c>
      <c r="J11" s="111">
        <v>-1</v>
      </c>
      <c r="K11" s="111">
        <v>-1.8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1.7</v>
      </c>
      <c r="G12" s="111">
        <v>0.7</v>
      </c>
      <c r="H12" s="111">
        <v>0.4</v>
      </c>
      <c r="I12" s="111">
        <v>-0.5</v>
      </c>
      <c r="J12" s="111">
        <v>-1</v>
      </c>
      <c r="K12" s="111">
        <v>-1.8</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1.6</v>
      </c>
      <c r="G13" s="111">
        <v>0.9</v>
      </c>
      <c r="H13" s="111">
        <v>1.2</v>
      </c>
      <c r="I13" s="111">
        <v>-0.5</v>
      </c>
      <c r="J13" s="111">
        <v>-1.2</v>
      </c>
      <c r="K13" s="111">
        <v>-1.8</v>
      </c>
      <c r="L13" s="111">
        <v>-0.9</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0.7</v>
      </c>
      <c r="H14" s="111">
        <v>1.1000000000000001</v>
      </c>
      <c r="I14" s="111">
        <v>-0.4</v>
      </c>
      <c r="J14" s="111">
        <v>-0.8</v>
      </c>
      <c r="K14" s="111">
        <v>-0.9</v>
      </c>
      <c r="L14" s="111">
        <v>-0.3</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-0.3</v>
      </c>
      <c r="H15" s="111">
        <v>1.5</v>
      </c>
      <c r="I15" s="111">
        <v>0.8</v>
      </c>
      <c r="J15" s="111">
        <v>-0.7</v>
      </c>
      <c r="K15" s="111">
        <v>-0.9</v>
      </c>
      <c r="L15" s="111">
        <v>-0.2</v>
      </c>
      <c r="M15" s="111">
        <v>1.5</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1.6</v>
      </c>
      <c r="I16" s="111">
        <v>1.2</v>
      </c>
      <c r="J16" s="111">
        <v>0.5</v>
      </c>
      <c r="K16" s="111">
        <v>0.3</v>
      </c>
      <c r="L16" s="111">
        <v>0.1</v>
      </c>
      <c r="M16" s="111">
        <v>0.3</v>
      </c>
      <c r="N16" s="111">
        <v>2.6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1.9</v>
      </c>
      <c r="I17" s="111">
        <v>1.7</v>
      </c>
      <c r="J17" s="111">
        <v>0.4</v>
      </c>
      <c r="K17" s="111">
        <v>0.6</v>
      </c>
      <c r="L17" s="111">
        <v>0.5</v>
      </c>
      <c r="M17" s="111">
        <v>0.5</v>
      </c>
      <c r="N17" s="111">
        <v>1.1000000000000001</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2.5</v>
      </c>
      <c r="I18" s="111">
        <v>1.7</v>
      </c>
      <c r="J18" s="111">
        <v>0.2</v>
      </c>
      <c r="K18" s="111">
        <v>0.6</v>
      </c>
      <c r="L18" s="111">
        <v>0.5</v>
      </c>
      <c r="M18" s="111">
        <v>0.2</v>
      </c>
      <c r="N18" s="111">
        <v>0.7</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1.5173802399395981</v>
      </c>
      <c r="J19" s="111">
        <v>0.99475351125019529</v>
      </c>
      <c r="K19" s="111">
        <v>0.63430198011762684</v>
      </c>
      <c r="L19" s="111">
        <v>0.49808051483290683</v>
      </c>
      <c r="M19" s="111">
        <v>0.26026563204133879</v>
      </c>
      <c r="N19" s="111">
        <v>0.62663634946605384</v>
      </c>
      <c r="O19" s="111">
        <v>0.83887982506993808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23">
        <v>1.3065242316619541</v>
      </c>
      <c r="J20" s="123">
        <v>0.83834351933131934</v>
      </c>
      <c r="K20" s="123">
        <v>1.1753100824256402</v>
      </c>
      <c r="L20" s="123">
        <v>0.73109821587369339</v>
      </c>
      <c r="M20" s="123">
        <v>0.40562908116992258</v>
      </c>
      <c r="N20" s="123">
        <v>0.94120420765309021</v>
      </c>
      <c r="O20" s="123">
        <v>1.2608785522999488</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1.0509249796996079</v>
      </c>
      <c r="K21" s="123">
        <v>0.34457762656920909</v>
      </c>
      <c r="L21" s="123">
        <v>0.99573194519830821</v>
      </c>
      <c r="M21" s="123">
        <v>0.66309626331990668</v>
      </c>
      <c r="N21" s="123">
        <v>0.51360285559212127</v>
      </c>
      <c r="O21" s="123">
        <v>1.0039009492429196</v>
      </c>
      <c r="P21" s="123">
        <v>1.028875052199596</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23">
        <v>0.84239715849772079</v>
      </c>
      <c r="K22" s="123">
        <v>0.30155130480509218</v>
      </c>
      <c r="L22" s="123">
        <v>1.1485675090725733</v>
      </c>
      <c r="M22" s="123">
        <v>0.86983668699609495</v>
      </c>
      <c r="N22" s="123">
        <v>0.63909252196767685</v>
      </c>
      <c r="O22" s="123">
        <v>0.93090381742038097</v>
      </c>
      <c r="P22" s="123">
        <v>1.0920338802091978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23"/>
      <c r="K23" s="123">
        <v>-0.14049905699858867</v>
      </c>
      <c r="L23" s="123">
        <v>0.99858121902698382</v>
      </c>
      <c r="M23" s="123">
        <v>2.1383946181886104</v>
      </c>
      <c r="N23" s="123">
        <v>2.0405245610989775</v>
      </c>
      <c r="O23" s="123">
        <v>1.6747003151582396</v>
      </c>
      <c r="P23" s="123">
        <v>1.5768817567023197</v>
      </c>
      <c r="Q23" s="123">
        <v>1.6477606206889206</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23"/>
      <c r="K24" s="123">
        <v>-0.19213313984139946</v>
      </c>
      <c r="L24" s="123">
        <v>0.23361750443138263</v>
      </c>
      <c r="M24" s="123">
        <v>2.1433005487266454</v>
      </c>
      <c r="N24" s="123">
        <v>1.7421116223943267</v>
      </c>
      <c r="O24" s="123">
        <v>1.5755598989823261</v>
      </c>
      <c r="P24" s="123">
        <v>1.5957680298664734</v>
      </c>
      <c r="Q24" s="123">
        <v>1.7319530599969823</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23"/>
      <c r="K25" s="123"/>
      <c r="L25" s="123">
        <v>0.43005636483419707</v>
      </c>
      <c r="M25" s="123">
        <v>3.5777411604230647</v>
      </c>
      <c r="N25" s="123">
        <v>3.7376570029429734</v>
      </c>
      <c r="O25" s="123">
        <v>2.7802002445888041</v>
      </c>
      <c r="P25" s="123">
        <v>2.1386016033867472</v>
      </c>
      <c r="Q25" s="123">
        <v>1.9110482501867532</v>
      </c>
      <c r="R25" s="123">
        <v>2.2136907350878143</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23"/>
      <c r="K26" s="123"/>
      <c r="L26" s="123"/>
      <c r="M26" s="123">
        <v>4.1006874637631974</v>
      </c>
      <c r="N26" s="123">
        <v>-7.8605050161660195</v>
      </c>
      <c r="O26" s="123">
        <v>21.133127777943162</v>
      </c>
      <c r="P26" s="123">
        <v>-3.7552516015760484</v>
      </c>
      <c r="Q26" s="123">
        <v>1.1616823536609866</v>
      </c>
      <c r="R26" s="123">
        <v>2.439333306303415</v>
      </c>
      <c r="S26" s="123">
        <v>2.0034012337367457</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23"/>
      <c r="K27" s="123"/>
      <c r="L27" s="123"/>
      <c r="M27" s="123"/>
      <c r="N27" s="123">
        <v>-5.7019025647460868</v>
      </c>
      <c r="O27" s="123">
        <v>12.017478759340783</v>
      </c>
      <c r="P27" s="123">
        <v>1.3681110848385858</v>
      </c>
      <c r="Q27" s="123">
        <v>0.77180039235218434</v>
      </c>
      <c r="R27" s="123">
        <v>2.3171523716182252</v>
      </c>
      <c r="S27" s="123">
        <v>2.1379719921607254</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23"/>
      <c r="K28" s="123"/>
      <c r="L28" s="123"/>
      <c r="M28" s="123"/>
      <c r="N28" s="123">
        <v>-6.4596465148604736</v>
      </c>
      <c r="O28" s="123">
        <v>14.677122697487221</v>
      </c>
      <c r="P28" s="123">
        <v>1.9983093214403835</v>
      </c>
      <c r="Q28" s="123">
        <v>1.5160298364396585</v>
      </c>
      <c r="R28" s="123">
        <v>1.1695930878218519</v>
      </c>
      <c r="S28" s="123">
        <v>1.6637250932902692</v>
      </c>
      <c r="T28" s="123">
        <v>2.1218953521919159</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23"/>
      <c r="K29" s="123"/>
      <c r="L29" s="123"/>
      <c r="M29" s="123"/>
      <c r="N29" s="123"/>
      <c r="O29" s="123">
        <v>14.546863978185055</v>
      </c>
      <c r="P29" s="123">
        <v>2.6250192578021192</v>
      </c>
      <c r="Q29" s="123">
        <v>1.2379537386048911</v>
      </c>
      <c r="R29" s="123">
        <v>1.4050584780221032</v>
      </c>
      <c r="S29" s="123">
        <v>1.6200229327514748</v>
      </c>
      <c r="T29" s="123">
        <v>2.018267219177039</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123"/>
      <c r="K30" s="123"/>
      <c r="L30" s="123"/>
      <c r="M30" s="123"/>
      <c r="N30" s="123"/>
      <c r="O30" s="123">
        <v>12.630684987070939</v>
      </c>
      <c r="P30" s="123">
        <v>2.1181024257061365</v>
      </c>
      <c r="Q30" s="123">
        <v>4.8351451660735956</v>
      </c>
      <c r="R30" s="123">
        <v>1.5533650979895341</v>
      </c>
      <c r="S30" s="123">
        <v>0.8329312540810152</v>
      </c>
      <c r="T30" s="123">
        <v>1.6103265596920435</v>
      </c>
      <c r="U30" s="123">
        <v>1.5710593669882922</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1.3989810185577545</v>
      </c>
      <c r="D32" s="111">
        <v>0.15486465664704685</v>
      </c>
      <c r="E32" s="111">
        <v>0.18278627825234484</v>
      </c>
      <c r="F32" s="111">
        <v>1.3760739597458604</v>
      </c>
      <c r="G32" s="111">
        <v>-4.4416373980737944E-2</v>
      </c>
      <c r="H32" s="111">
        <v>2.1593895043447109</v>
      </c>
      <c r="I32" s="111">
        <v>1.1910089759384457</v>
      </c>
      <c r="J32" s="111">
        <v>0.77422496751287095</v>
      </c>
      <c r="K32" s="111">
        <v>0.42358777364928102</v>
      </c>
      <c r="L32" s="111">
        <v>0.32506671969869672</v>
      </c>
      <c r="M32" s="111">
        <v>4.1490364025695836</v>
      </c>
      <c r="N32" s="111">
        <v>-7.3121559099485589</v>
      </c>
      <c r="O32" s="111">
        <v>12.630684987070939</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5A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4"/>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275</v>
      </c>
      <c r="B1" s="170" t="s">
        <v>275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-14.9</v>
      </c>
      <c r="D5" s="111">
        <v>-0.5</v>
      </c>
      <c r="E5" s="111">
        <v>3.9</v>
      </c>
      <c r="F5" s="111">
        <v>7.9</v>
      </c>
      <c r="G5" s="111">
        <v>8.8000000000000007</v>
      </c>
      <c r="H5" s="111">
        <v>8</v>
      </c>
      <c r="I5" s="111">
        <v>6.9</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-15.1</v>
      </c>
      <c r="D6" s="111">
        <v>2</v>
      </c>
      <c r="E6" s="111">
        <v>3.3</v>
      </c>
      <c r="F6" s="111">
        <v>6.5</v>
      </c>
      <c r="G6" s="111">
        <v>8.3000000000000007</v>
      </c>
      <c r="H6" s="111">
        <v>8.3000000000000007</v>
      </c>
      <c r="I6" s="111">
        <v>6.6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-15.4</v>
      </c>
      <c r="D7" s="111">
        <v>3.1</v>
      </c>
      <c r="E7" s="111">
        <v>2.2999999999999998</v>
      </c>
      <c r="F7" s="111">
        <v>6</v>
      </c>
      <c r="G7" s="111">
        <v>8.8000000000000007</v>
      </c>
      <c r="H7" s="111">
        <v>8.6999999999999993</v>
      </c>
      <c r="I7" s="111">
        <v>7</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2.6</v>
      </c>
      <c r="E8" s="111">
        <v>-2.1</v>
      </c>
      <c r="F8" s="111">
        <v>3.5</v>
      </c>
      <c r="G8" s="111">
        <v>7.4</v>
      </c>
      <c r="H8" s="111">
        <v>8.5</v>
      </c>
      <c r="I8" s="111">
        <v>10</v>
      </c>
      <c r="J8" s="111">
        <v>9.5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3.1</v>
      </c>
      <c r="E9" s="111">
        <v>-1.7</v>
      </c>
      <c r="F9" s="111">
        <v>-0.3</v>
      </c>
      <c r="G9" s="111">
        <v>6.2</v>
      </c>
      <c r="H9" s="111">
        <v>8.6</v>
      </c>
      <c r="I9" s="111">
        <v>8.9</v>
      </c>
      <c r="J9" s="111">
        <v>8.6999999999999993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-2.4</v>
      </c>
      <c r="F10" s="111">
        <v>1</v>
      </c>
      <c r="G10" s="111">
        <v>2.1</v>
      </c>
      <c r="H10" s="111">
        <v>8.1</v>
      </c>
      <c r="I10" s="111">
        <v>8.5</v>
      </c>
      <c r="J10" s="111">
        <v>8.6999999999999993</v>
      </c>
      <c r="K10" s="111">
        <v>8.6999999999999993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-2.9</v>
      </c>
      <c r="F11" s="111">
        <v>1.4</v>
      </c>
      <c r="G11" s="111">
        <v>2.2000000000000002</v>
      </c>
      <c r="H11" s="111">
        <v>6.7</v>
      </c>
      <c r="I11" s="111">
        <v>8.1</v>
      </c>
      <c r="J11" s="111">
        <v>7.7</v>
      </c>
      <c r="K11" s="111">
        <v>7.8</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0.9</v>
      </c>
      <c r="G12" s="111">
        <v>-2.5</v>
      </c>
      <c r="H12" s="111">
        <v>6.7</v>
      </c>
      <c r="I12" s="111">
        <v>7.9</v>
      </c>
      <c r="J12" s="111">
        <v>8.1999999999999993</v>
      </c>
      <c r="K12" s="111">
        <v>8</v>
      </c>
      <c r="L12" s="111">
        <v>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0.7</v>
      </c>
      <c r="G13" s="111">
        <v>-0.5</v>
      </c>
      <c r="H13" s="111">
        <v>8.6</v>
      </c>
      <c r="I13" s="111">
        <v>8.1999999999999993</v>
      </c>
      <c r="J13" s="111">
        <v>7.8</v>
      </c>
      <c r="K13" s="111">
        <v>7.9</v>
      </c>
      <c r="L13" s="111">
        <v>6.8</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3.2</v>
      </c>
      <c r="H14" s="111">
        <v>8.1</v>
      </c>
      <c r="I14" s="111">
        <v>8.4</v>
      </c>
      <c r="J14" s="111">
        <v>5.9</v>
      </c>
      <c r="K14" s="111">
        <v>5.6</v>
      </c>
      <c r="L14" s="111">
        <v>5.2</v>
      </c>
      <c r="M14" s="111">
        <v>4.8</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3.4</v>
      </c>
      <c r="H15" s="111">
        <v>6.8</v>
      </c>
      <c r="I15" s="111">
        <v>4.3</v>
      </c>
      <c r="J15" s="111">
        <v>6.2</v>
      </c>
      <c r="K15" s="111">
        <v>5.6</v>
      </c>
      <c r="L15" s="111">
        <v>5.7</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8.6</v>
      </c>
      <c r="I16" s="111">
        <v>5.6</v>
      </c>
      <c r="J16" s="111">
        <v>5.6</v>
      </c>
      <c r="K16" s="111">
        <v>5.5</v>
      </c>
      <c r="L16" s="111">
        <v>5.4</v>
      </c>
      <c r="M16" s="111">
        <v>5.4</v>
      </c>
      <c r="N16" s="111">
        <v>4.0999999999999996</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7.5</v>
      </c>
      <c r="I17" s="111">
        <v>4.0999999999999996</v>
      </c>
      <c r="J17" s="111">
        <v>5.4</v>
      </c>
      <c r="K17" s="111">
        <v>5.0999999999999996</v>
      </c>
      <c r="L17" s="111">
        <v>4.7</v>
      </c>
      <c r="M17" s="111">
        <v>5</v>
      </c>
      <c r="N17" s="111">
        <v>4.7</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7.3</v>
      </c>
      <c r="I18" s="111">
        <v>4.2</v>
      </c>
      <c r="J18" s="111">
        <v>2.9</v>
      </c>
      <c r="K18" s="111">
        <v>4.5</v>
      </c>
      <c r="L18" s="111">
        <v>4.0999999999999996</v>
      </c>
      <c r="M18" s="111">
        <v>4</v>
      </c>
      <c r="N18" s="111">
        <v>4.3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3.3793731095586139</v>
      </c>
      <c r="J19" s="111">
        <v>-0.10990755075782488</v>
      </c>
      <c r="K19" s="111">
        <v>1.1887693430314812</v>
      </c>
      <c r="L19" s="111">
        <v>3.6309289415807342</v>
      </c>
      <c r="M19" s="111">
        <v>3.9515453010048844</v>
      </c>
      <c r="N19" s="111">
        <v>4.4702946279263642</v>
      </c>
      <c r="O19" s="111">
        <v>3.3416798816544144</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23">
        <v>3.4369228298402055</v>
      </c>
      <c r="J20" s="123">
        <v>0.4570685505783656</v>
      </c>
      <c r="K20" s="123">
        <v>0.76560704379551314</v>
      </c>
      <c r="L20" s="123">
        <v>3.0465414512989675</v>
      </c>
      <c r="M20" s="123">
        <v>3.3379880435496334</v>
      </c>
      <c r="N20" s="123">
        <v>3.9051679068603073</v>
      </c>
      <c r="O20" s="123">
        <v>3.4194158822114851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1.3400853797547185</v>
      </c>
      <c r="K21" s="123">
        <v>2.6342835588211155</v>
      </c>
      <c r="L21" s="123">
        <v>2.0660846250761589</v>
      </c>
      <c r="M21" s="123">
        <v>2.0101329634216958</v>
      </c>
      <c r="N21" s="123">
        <v>2.6985789162866647</v>
      </c>
      <c r="O21" s="123">
        <v>1.923751237360305</v>
      </c>
      <c r="P21" s="123">
        <v>1.9221135010170309</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23">
        <v>1.7848647302427523</v>
      </c>
      <c r="K22" s="123">
        <v>3.8779216949673678</v>
      </c>
      <c r="L22" s="123">
        <v>1.8305846258844349</v>
      </c>
      <c r="M22" s="123">
        <v>1.5176787317868312</v>
      </c>
      <c r="N22" s="123">
        <v>2.3680316221425413</v>
      </c>
      <c r="O22" s="123">
        <v>1.8764605382095345</v>
      </c>
      <c r="P22" s="123">
        <v>2.0702585129410478</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23"/>
      <c r="K23" s="123">
        <v>3.2913752632436344</v>
      </c>
      <c r="L23" s="123">
        <v>0.98626059804121091</v>
      </c>
      <c r="M23" s="123">
        <v>2.8908958882251756</v>
      </c>
      <c r="N23" s="123">
        <v>1.777488192025678</v>
      </c>
      <c r="O23" s="123">
        <v>1.8019779132267821</v>
      </c>
      <c r="P23" s="123">
        <v>1.9378125272955238</v>
      </c>
      <c r="Q23" s="123">
        <v>2.0293945753978582</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23"/>
      <c r="K24" s="123">
        <v>3.4621442062261254</v>
      </c>
      <c r="L24" s="123">
        <v>-6.415546619154E-3</v>
      </c>
      <c r="M24" s="123">
        <v>0.62361887312443187</v>
      </c>
      <c r="N24" s="123">
        <v>1.7662511927754254</v>
      </c>
      <c r="O24" s="123">
        <v>1.8904430998277322</v>
      </c>
      <c r="P24" s="123">
        <v>1.8754367369725022</v>
      </c>
      <c r="Q24" s="123">
        <v>2.1484236834434567</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23"/>
      <c r="K25" s="123"/>
      <c r="L25" s="123">
        <v>-0.22473132439752019</v>
      </c>
      <c r="M25" s="123">
        <v>0.39882819112764256</v>
      </c>
      <c r="N25" s="123">
        <v>-0.76509426511313094</v>
      </c>
      <c r="O25" s="123">
        <v>3.3926024812587885</v>
      </c>
      <c r="P25" s="123">
        <v>2.9107527467809868</v>
      </c>
      <c r="Q25" s="123">
        <v>2.0366801091409092</v>
      </c>
      <c r="R25" s="123">
        <v>1.8390133563571665</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23"/>
      <c r="K26" s="123"/>
      <c r="L26" s="123"/>
      <c r="M26" s="123">
        <v>1.5307581134639037</v>
      </c>
      <c r="N26" s="123">
        <v>-13.866222380173133</v>
      </c>
      <c r="O26" s="123">
        <v>3.2689144297880945</v>
      </c>
      <c r="P26" s="123">
        <v>10.085446205305892</v>
      </c>
      <c r="Q26" s="123">
        <v>6.8808366043481728</v>
      </c>
      <c r="R26" s="123">
        <v>4.5666348044814287</v>
      </c>
      <c r="S26" s="123">
        <v>3.5940019916655963</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23"/>
      <c r="K27" s="123"/>
      <c r="L27" s="123"/>
      <c r="M27" s="123"/>
      <c r="N27" s="123">
        <v>-8.6916872904255769</v>
      </c>
      <c r="O27" s="123">
        <v>3.6613162891059758</v>
      </c>
      <c r="P27" s="123">
        <v>10.816593437968391</v>
      </c>
      <c r="Q27" s="123">
        <v>2.6477705106448424</v>
      </c>
      <c r="R27" s="123">
        <v>-0.47917253626569289</v>
      </c>
      <c r="S27" s="123">
        <v>3.3187408363114512</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23"/>
      <c r="K28" s="123"/>
      <c r="L28" s="123"/>
      <c r="M28" s="123"/>
      <c r="N28" s="123">
        <v>-8.7771962365730261</v>
      </c>
      <c r="O28" s="123">
        <v>5.6679793741446272</v>
      </c>
      <c r="P28" s="123">
        <v>8.9338847933830188</v>
      </c>
      <c r="Q28" s="123">
        <v>3.3434153526319621</v>
      </c>
      <c r="R28" s="123">
        <v>-0.74251440055271845</v>
      </c>
      <c r="S28" s="123">
        <v>3.2166020458860967</v>
      </c>
      <c r="T28" s="123">
        <v>3.9198418802636636</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23"/>
      <c r="K29" s="123"/>
      <c r="L29" s="123"/>
      <c r="M29" s="123"/>
      <c r="N29" s="123"/>
      <c r="O29" s="123">
        <v>5.257762722354542</v>
      </c>
      <c r="P29" s="123">
        <v>6.0466005211629925</v>
      </c>
      <c r="Q29" s="123">
        <v>5.2289571559906545</v>
      </c>
      <c r="R29" s="123">
        <v>1.8333268298311722</v>
      </c>
      <c r="S29" s="123">
        <v>3.5969369382607974</v>
      </c>
      <c r="T29" s="123">
        <v>3.1983681423557675</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123"/>
      <c r="K30" s="123"/>
      <c r="L30" s="123"/>
      <c r="M30" s="123"/>
      <c r="N30" s="123"/>
      <c r="O30" s="123">
        <v>5.5622960537614841</v>
      </c>
      <c r="P30" s="123">
        <v>4.512481917113198</v>
      </c>
      <c r="Q30" s="123">
        <v>-1.3918333499388313</v>
      </c>
      <c r="R30" s="123">
        <v>1.2134506688443514</v>
      </c>
      <c r="S30" s="123">
        <v>4.673405889715454</v>
      </c>
      <c r="T30" s="123">
        <v>4.8809818367784752</v>
      </c>
      <c r="U30" s="123">
        <v>3.3756439518695336</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-12.594999027162789</v>
      </c>
      <c r="D32" s="111">
        <v>4.6055516206280123</v>
      </c>
      <c r="E32" s="111">
        <v>-0.44108400909251833</v>
      </c>
      <c r="F32" s="111">
        <v>0.76301019829845274</v>
      </c>
      <c r="G32" s="111">
        <v>3.4236162669983639</v>
      </c>
      <c r="H32" s="111">
        <v>6.6420125238901839</v>
      </c>
      <c r="I32" s="111">
        <v>6.5308108801193532</v>
      </c>
      <c r="J32" s="111">
        <v>4.8910055283680975</v>
      </c>
      <c r="K32" s="111">
        <v>3.5097235877522115</v>
      </c>
      <c r="L32" s="111">
        <v>-0.23683129801187475</v>
      </c>
      <c r="M32" s="111">
        <v>1.8683375129745716</v>
      </c>
      <c r="N32" s="111">
        <v>-10.50239857201294</v>
      </c>
      <c r="O32" s="111">
        <v>5.5622960537614841</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5B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5"/>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 width="9.140625" style="1"/>
    <col min="17" max="17" width="9.5703125" style="1" bestFit="1" customWidth="1"/>
    <col min="18" max="16384" width="9.140625" style="1"/>
  </cols>
  <sheetData>
    <row r="1" spans="1:41" s="88" customFormat="1" ht="40.5" customHeight="1" x14ac:dyDescent="0.3">
      <c r="A1" s="169" t="s">
        <v>190</v>
      </c>
      <c r="B1" s="170" t="s">
        <v>190</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-19.3</v>
      </c>
      <c r="D5" s="111">
        <v>1.4</v>
      </c>
      <c r="E5" s="111">
        <v>8.1</v>
      </c>
      <c r="F5" s="111">
        <v>10</v>
      </c>
      <c r="G5" s="111">
        <v>10.9</v>
      </c>
      <c r="H5" s="111">
        <v>9.5</v>
      </c>
      <c r="I5" s="111">
        <v>8.1999999999999993</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-18.8</v>
      </c>
      <c r="D6" s="111">
        <v>1.3</v>
      </c>
      <c r="E6" s="111">
        <v>8.6</v>
      </c>
      <c r="F6" s="111">
        <v>8.4</v>
      </c>
      <c r="G6" s="111">
        <v>10.199999999999999</v>
      </c>
      <c r="H6" s="111">
        <v>9.8000000000000007</v>
      </c>
      <c r="I6" s="111">
        <v>7.6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-18.899999999999999</v>
      </c>
      <c r="D7" s="111">
        <v>2.5</v>
      </c>
      <c r="E7" s="111">
        <v>6.7</v>
      </c>
      <c r="F7" s="111">
        <v>8.9</v>
      </c>
      <c r="G7" s="111">
        <v>10.6</v>
      </c>
      <c r="H7" s="111">
        <v>10.199999999999999</v>
      </c>
      <c r="I7" s="111">
        <v>7.8</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0.8</v>
      </c>
      <c r="E8" s="111">
        <v>-0.8</v>
      </c>
      <c r="F8" s="111">
        <v>7.7</v>
      </c>
      <c r="G8" s="111">
        <v>8.9</v>
      </c>
      <c r="H8" s="111">
        <v>9.4</v>
      </c>
      <c r="I8" s="111">
        <v>12.6</v>
      </c>
      <c r="J8" s="111">
        <v>12.4</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-2.1</v>
      </c>
      <c r="E9" s="111">
        <v>0.2</v>
      </c>
      <c r="F9" s="111">
        <v>0.7</v>
      </c>
      <c r="G9" s="111">
        <v>6.4</v>
      </c>
      <c r="H9" s="111">
        <v>8.9</v>
      </c>
      <c r="I9" s="111">
        <v>10.199999999999999</v>
      </c>
      <c r="J9" s="111">
        <v>10.1</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2.9</v>
      </c>
      <c r="F10" s="111">
        <v>3.8</v>
      </c>
      <c r="G10" s="111">
        <v>4.9000000000000004</v>
      </c>
      <c r="H10" s="111">
        <v>8.1</v>
      </c>
      <c r="I10" s="111">
        <v>10.199999999999999</v>
      </c>
      <c r="J10" s="111">
        <v>10.1</v>
      </c>
      <c r="K10" s="111">
        <v>9.5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3.1</v>
      </c>
      <c r="F11" s="111">
        <v>4.9000000000000004</v>
      </c>
      <c r="G11" s="111">
        <v>1.9</v>
      </c>
      <c r="H11" s="111">
        <v>6.1</v>
      </c>
      <c r="I11" s="111">
        <v>8.6</v>
      </c>
      <c r="J11" s="111">
        <v>8.6</v>
      </c>
      <c r="K11" s="111">
        <v>8.6</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2.6</v>
      </c>
      <c r="G12" s="111">
        <v>-5.5</v>
      </c>
      <c r="H12" s="111">
        <v>5.0999999999999996</v>
      </c>
      <c r="I12" s="111">
        <v>8.6</v>
      </c>
      <c r="J12" s="111">
        <v>8.6999999999999993</v>
      </c>
      <c r="K12" s="111">
        <v>8.9</v>
      </c>
      <c r="L12" s="111">
        <v>7.9</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3.9</v>
      </c>
      <c r="G13" s="111">
        <v>-1.2</v>
      </c>
      <c r="H13" s="111">
        <v>8</v>
      </c>
      <c r="I13" s="111">
        <v>9.1999999999999993</v>
      </c>
      <c r="J13" s="111">
        <v>8.1</v>
      </c>
      <c r="K13" s="111">
        <v>8.6999999999999993</v>
      </c>
      <c r="L13" s="111">
        <v>7.7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4.8</v>
      </c>
      <c r="H14" s="111">
        <v>7.7</v>
      </c>
      <c r="I14" s="111">
        <v>8.4</v>
      </c>
      <c r="J14" s="111">
        <v>6.3</v>
      </c>
      <c r="K14" s="111">
        <v>6.3</v>
      </c>
      <c r="L14" s="111">
        <v>6.3</v>
      </c>
      <c r="M14" s="111">
        <v>6.3</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5.3</v>
      </c>
      <c r="H15" s="111">
        <v>6.8</v>
      </c>
      <c r="I15" s="111">
        <v>5.0999999999999996</v>
      </c>
      <c r="J15" s="111">
        <v>7.5</v>
      </c>
      <c r="K15" s="111">
        <v>6.5</v>
      </c>
      <c r="L15" s="111">
        <v>6.4</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8</v>
      </c>
      <c r="I16" s="111">
        <v>6</v>
      </c>
      <c r="J16" s="111">
        <v>7.2</v>
      </c>
      <c r="K16" s="111">
        <v>6.9</v>
      </c>
      <c r="L16" s="111">
        <v>6.6</v>
      </c>
      <c r="M16" s="111">
        <v>6.5</v>
      </c>
      <c r="N16" s="111">
        <v>4.7</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4.5999999999999996</v>
      </c>
      <c r="I17" s="111">
        <v>6.1</v>
      </c>
      <c r="J17" s="111">
        <v>7.4</v>
      </c>
      <c r="K17" s="111">
        <v>7.1</v>
      </c>
      <c r="L17" s="111">
        <v>7</v>
      </c>
      <c r="M17" s="111">
        <v>6.6</v>
      </c>
      <c r="N17" s="111">
        <v>4.5</v>
      </c>
      <c r="O17" s="111"/>
      <c r="P17" s="111"/>
      <c r="Q17" s="116"/>
      <c r="R17" s="6"/>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4.7</v>
      </c>
      <c r="I18" s="111">
        <v>4.7</v>
      </c>
      <c r="J18" s="111">
        <v>2.6</v>
      </c>
      <c r="K18" s="111">
        <v>6.1</v>
      </c>
      <c r="L18" s="111">
        <v>5.8</v>
      </c>
      <c r="M18" s="111">
        <v>5.5</v>
      </c>
      <c r="N18" s="111">
        <v>4.4000000000000004</v>
      </c>
      <c r="O18" s="111"/>
      <c r="P18" s="111"/>
      <c r="Q18" s="116"/>
      <c r="R18" s="6"/>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5.0537577019101292</v>
      </c>
      <c r="J19" s="111">
        <v>-2.1850962974671404</v>
      </c>
      <c r="K19" s="111">
        <v>-0.26360599061075618</v>
      </c>
      <c r="L19" s="111">
        <v>4.0659755690408588</v>
      </c>
      <c r="M19" s="111">
        <v>5.3280472116373545</v>
      </c>
      <c r="N19" s="111">
        <v>4.0914837267788329</v>
      </c>
      <c r="O19" s="111">
        <v>3.5585033378574877</v>
      </c>
      <c r="P19" s="111"/>
      <c r="Q19" s="116"/>
      <c r="R19" s="6"/>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23">
        <v>5.1035717886222187</v>
      </c>
      <c r="J20" s="123">
        <v>-1.5256752410668484</v>
      </c>
      <c r="K20" s="123">
        <v>-5.0420915148763346E-2</v>
      </c>
      <c r="L20" s="123">
        <v>3.6729197829876936</v>
      </c>
      <c r="M20" s="123">
        <v>4.1566331250097788</v>
      </c>
      <c r="N20" s="123">
        <v>3.8614082030362873</v>
      </c>
      <c r="O20" s="123">
        <v>3.5634922270205038</v>
      </c>
      <c r="P20" s="111"/>
      <c r="Q20" s="116"/>
      <c r="R20" s="6"/>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-0.41514326894717124</v>
      </c>
      <c r="K21" s="123">
        <v>2.4882345357108981</v>
      </c>
      <c r="L21" s="123">
        <v>2.2916580392244645</v>
      </c>
      <c r="M21" s="123">
        <v>2.2823259607943402</v>
      </c>
      <c r="N21" s="123">
        <v>2.4216865294192313</v>
      </c>
      <c r="O21" s="123">
        <v>2.3960049815563877</v>
      </c>
      <c r="P21" s="123">
        <v>2.4223979801268225</v>
      </c>
      <c r="Q21" s="116"/>
      <c r="R21" s="6"/>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23">
        <v>-0.47969637779150531</v>
      </c>
      <c r="K22" s="123">
        <v>2.2277518382866957</v>
      </c>
      <c r="L22" s="123">
        <v>1.666458330917453</v>
      </c>
      <c r="M22" s="123">
        <v>1.9898438619784686</v>
      </c>
      <c r="N22" s="123">
        <v>2.2697055730299454</v>
      </c>
      <c r="O22" s="123">
        <v>2.4216865294077516</v>
      </c>
      <c r="P22" s="123">
        <v>2.4986035333971923</v>
      </c>
      <c r="Q22" s="116"/>
      <c r="R22" s="6"/>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23"/>
      <c r="K23" s="123">
        <v>1.7547893130015924</v>
      </c>
      <c r="L23" s="123">
        <v>0.54934326451687721</v>
      </c>
      <c r="M23" s="123">
        <v>2.2636289696076783</v>
      </c>
      <c r="N23" s="123">
        <v>2.1446358629411355</v>
      </c>
      <c r="O23" s="123">
        <v>2.058046770788402</v>
      </c>
      <c r="P23" s="123">
        <v>2.0634476954237702</v>
      </c>
      <c r="Q23" s="123">
        <v>2.1650106914358647</v>
      </c>
      <c r="R23" s="6"/>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23"/>
      <c r="K24" s="123">
        <v>1.52167287775824</v>
      </c>
      <c r="L24" s="123">
        <v>-0.88372999362745785</v>
      </c>
      <c r="M24" s="123">
        <v>-0.97292038214867871</v>
      </c>
      <c r="N24" s="123">
        <v>2.3398774362710206</v>
      </c>
      <c r="O24" s="123">
        <v>2.335796667315293</v>
      </c>
      <c r="P24" s="123">
        <v>2.3745831914483873</v>
      </c>
      <c r="Q24" s="123">
        <v>2.3845150436831108</v>
      </c>
      <c r="R24" s="6"/>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23"/>
      <c r="K25" s="123"/>
      <c r="L25" s="123">
        <v>-1.5006841572966834</v>
      </c>
      <c r="M25" s="123">
        <v>0.28890533065566437</v>
      </c>
      <c r="N25" s="123">
        <v>-2.9335517803819045E-2</v>
      </c>
      <c r="O25" s="123">
        <v>1.8156856853885905</v>
      </c>
      <c r="P25" s="123">
        <v>3.0047982277968455</v>
      </c>
      <c r="Q25" s="123">
        <v>2.365331765941292</v>
      </c>
      <c r="R25" s="123">
        <v>2.302254236104595</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23"/>
      <c r="K26" s="123"/>
      <c r="L26" s="123"/>
      <c r="M26" s="123">
        <v>1.1147415847482911</v>
      </c>
      <c r="N26" s="123">
        <v>-18.090191628729112</v>
      </c>
      <c r="O26" s="123">
        <v>1.2310293740998679</v>
      </c>
      <c r="P26" s="123">
        <v>13.672624821724533</v>
      </c>
      <c r="Q26" s="123">
        <v>9.7381354846929788</v>
      </c>
      <c r="R26" s="123">
        <v>6.2119770246725547</v>
      </c>
      <c r="S26" s="123">
        <v>4.6010075121015293</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23"/>
      <c r="K27" s="123"/>
      <c r="L27" s="123"/>
      <c r="M27" s="123"/>
      <c r="N27" s="123">
        <v>-10.674307281598082</v>
      </c>
      <c r="O27" s="123">
        <v>-2.2462427796299256</v>
      </c>
      <c r="P27" s="123">
        <v>16.553860781731466</v>
      </c>
      <c r="Q27" s="123">
        <v>2.9619612749919977</v>
      </c>
      <c r="R27" s="123">
        <v>-2.3053964108414982</v>
      </c>
      <c r="S27" s="123">
        <v>5.0729176178642366</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23"/>
      <c r="K28" s="123"/>
      <c r="L28" s="123"/>
      <c r="M28" s="123"/>
      <c r="N28" s="123">
        <v>-10.226917057902973</v>
      </c>
      <c r="O28" s="123">
        <v>-2.4351981378274323</v>
      </c>
      <c r="P28" s="123">
        <v>15.706742430791065</v>
      </c>
      <c r="Q28" s="123">
        <v>4.7285445756126032</v>
      </c>
      <c r="R28" s="123">
        <v>-0.84007798658569666</v>
      </c>
      <c r="S28" s="123">
        <v>4.820373347855833</v>
      </c>
      <c r="T28" s="123">
        <v>5.7642276689858996</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23"/>
      <c r="K29" s="123"/>
      <c r="L29" s="123"/>
      <c r="M29" s="123"/>
      <c r="N29" s="123"/>
      <c r="O29" s="123">
        <v>-0.70374699071993341</v>
      </c>
      <c r="P29" s="123">
        <v>10.570773069087803</v>
      </c>
      <c r="Q29" s="123">
        <v>5.6263232273075614</v>
      </c>
      <c r="R29" s="123">
        <v>3.5767512620239694</v>
      </c>
      <c r="S29" s="123">
        <v>5.4235127906098413</v>
      </c>
      <c r="T29" s="123">
        <v>4.466401940861342</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123"/>
      <c r="K30" s="123"/>
      <c r="L30" s="123"/>
      <c r="M30" s="123"/>
      <c r="N30" s="123"/>
      <c r="O30" s="123">
        <v>-0.11743182150363296</v>
      </c>
      <c r="P30" s="123">
        <v>4.9362609748713204</v>
      </c>
      <c r="Q30" s="123">
        <v>-2.1182073426038839</v>
      </c>
      <c r="R30" s="123">
        <v>3.0760869469314445</v>
      </c>
      <c r="S30" s="123">
        <v>8.2018648340159039</v>
      </c>
      <c r="T30" s="123">
        <v>6.6442327378941846</v>
      </c>
      <c r="U30" s="123">
        <v>4.7610331485183011</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6"/>
      <c r="R31" s="6"/>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-16.662586482171371</v>
      </c>
      <c r="D32" s="111">
        <v>4.5008972418593585</v>
      </c>
      <c r="E32" s="111">
        <v>3.7350509352904959</v>
      </c>
      <c r="F32" s="111">
        <v>5.2954032671383322</v>
      </c>
      <c r="G32" s="111">
        <v>3.2298310394987206</v>
      </c>
      <c r="H32" s="111">
        <v>6.0239657910282851</v>
      </c>
      <c r="I32" s="111">
        <v>8.9930889238759359</v>
      </c>
      <c r="J32" s="111">
        <v>4.7016944860027943</v>
      </c>
      <c r="K32" s="111">
        <v>1.0880374116445601</v>
      </c>
      <c r="L32" s="111">
        <v>-1.4733577046637913</v>
      </c>
      <c r="M32" s="111">
        <v>1.3087474702046409</v>
      </c>
      <c r="N32" s="111">
        <v>-11.918227825623728</v>
      </c>
      <c r="O32" s="111">
        <v>-0.11743182150363296</v>
      </c>
      <c r="P32" s="308"/>
      <c r="Q32" s="116"/>
      <c r="R32" s="6"/>
      <c r="S32" s="3"/>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6"/>
      <c r="R33" s="6"/>
      <c r="S33" s="3"/>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6"/>
      <c r="R34" s="6"/>
      <c r="S34" s="3"/>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6"/>
      <c r="R35" s="6"/>
      <c r="S35" s="3"/>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6"/>
      <c r="Q36" s="6"/>
      <c r="R36" s="3"/>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5C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6"/>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191</v>
      </c>
      <c r="B1" s="170" t="s">
        <v>191</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15.5</v>
      </c>
      <c r="D5" s="111">
        <v>-2.2000000000000002</v>
      </c>
      <c r="E5" s="111">
        <v>-17.899999999999999</v>
      </c>
      <c r="F5" s="111">
        <v>-7.9</v>
      </c>
      <c r="G5" s="111">
        <v>-6.1</v>
      </c>
      <c r="H5" s="111">
        <v>0.6</v>
      </c>
      <c r="I5" s="111">
        <v>1.8</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18.2</v>
      </c>
      <c r="D6" s="111">
        <v>0.9</v>
      </c>
      <c r="E6" s="111">
        <v>-15.8</v>
      </c>
      <c r="F6" s="111">
        <v>-9.1</v>
      </c>
      <c r="G6" s="111">
        <v>-5.5</v>
      </c>
      <c r="H6" s="111">
        <v>-1.4</v>
      </c>
      <c r="I6" s="111">
        <v>2.4</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16.899999999999999</v>
      </c>
      <c r="D7" s="111">
        <v>4.4000000000000004</v>
      </c>
      <c r="E7" s="111">
        <v>-12</v>
      </c>
      <c r="F7" s="111">
        <v>-9.9</v>
      </c>
      <c r="G7" s="111">
        <v>-5.6</v>
      </c>
      <c r="H7" s="111">
        <v>-1.4</v>
      </c>
      <c r="I7" s="111">
        <v>2.4</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2.8</v>
      </c>
      <c r="E8" s="111">
        <v>-6.8</v>
      </c>
      <c r="F8" s="111">
        <v>-9.4</v>
      </c>
      <c r="G8" s="111">
        <v>-4.2</v>
      </c>
      <c r="H8" s="111">
        <v>-0.1</v>
      </c>
      <c r="I8" s="111">
        <v>-1.1000000000000001</v>
      </c>
      <c r="J8" s="111">
        <v>-2.2999999999999998</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7.8</v>
      </c>
      <c r="E9" s="111">
        <v>-13</v>
      </c>
      <c r="F9" s="111">
        <v>-5</v>
      </c>
      <c r="G9" s="111">
        <v>-3.6</v>
      </c>
      <c r="H9" s="111">
        <v>0.1</v>
      </c>
      <c r="I9" s="111">
        <v>0.4</v>
      </c>
      <c r="J9" s="111">
        <v>-1.4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-20.399999999999999</v>
      </c>
      <c r="F10" s="111">
        <v>-9.1999999999999993</v>
      </c>
      <c r="G10" s="111">
        <v>-2.5</v>
      </c>
      <c r="H10" s="111">
        <v>4.8</v>
      </c>
      <c r="I10" s="111">
        <v>-3</v>
      </c>
      <c r="J10" s="111">
        <v>-1.9</v>
      </c>
      <c r="K10" s="111">
        <v>-0.7</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-26.2</v>
      </c>
      <c r="F11" s="111">
        <v>2.7</v>
      </c>
      <c r="G11" s="111">
        <v>2.6</v>
      </c>
      <c r="H11" s="111">
        <v>5</v>
      </c>
      <c r="I11" s="111">
        <v>1.8</v>
      </c>
      <c r="J11" s="111">
        <v>-1.5</v>
      </c>
      <c r="K11" s="111">
        <v>-1.2</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4.5999999999999996</v>
      </c>
      <c r="G12" s="111">
        <v>-6.9</v>
      </c>
      <c r="H12" s="111">
        <v>7.3</v>
      </c>
      <c r="I12" s="111">
        <v>1.2</v>
      </c>
      <c r="J12" s="111">
        <v>2.1</v>
      </c>
      <c r="K12" s="111">
        <v>0.5</v>
      </c>
      <c r="L12" s="111">
        <v>-1.1000000000000001</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0.6</v>
      </c>
      <c r="G13" s="111">
        <v>-6.4</v>
      </c>
      <c r="H13" s="111">
        <v>10.7</v>
      </c>
      <c r="I13" s="111">
        <v>1</v>
      </c>
      <c r="J13" s="111">
        <v>2.2000000000000002</v>
      </c>
      <c r="K13" s="111">
        <v>0.8</v>
      </c>
      <c r="L13" s="111">
        <v>-0.5</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4.5</v>
      </c>
      <c r="H14" s="111">
        <v>12.9</v>
      </c>
      <c r="I14" s="111">
        <v>9.6</v>
      </c>
      <c r="J14" s="111">
        <v>6.3</v>
      </c>
      <c r="K14" s="111">
        <v>5.7</v>
      </c>
      <c r="L14" s="111">
        <v>4.4000000000000004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-8.1</v>
      </c>
      <c r="H15" s="111">
        <v>7.3</v>
      </c>
      <c r="I15" s="111">
        <v>2.2999999999999998</v>
      </c>
      <c r="J15" s="111">
        <v>1.9</v>
      </c>
      <c r="K15" s="111">
        <v>1.6</v>
      </c>
      <c r="L15" s="111">
        <v>1.5</v>
      </c>
      <c r="M15" s="111">
        <v>2.8</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3.4</v>
      </c>
      <c r="I16" s="111">
        <v>2.4</v>
      </c>
      <c r="J16" s="111">
        <v>-0.1</v>
      </c>
      <c r="K16" s="111">
        <v>0.9</v>
      </c>
      <c r="L16" s="111">
        <v>2.4</v>
      </c>
      <c r="M16" s="111">
        <v>2.2999999999999998</v>
      </c>
      <c r="N16" s="111">
        <v>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7.6</v>
      </c>
      <c r="I17" s="111">
        <v>3</v>
      </c>
      <c r="J17" s="111">
        <v>0.8</v>
      </c>
      <c r="K17" s="111">
        <v>0.6</v>
      </c>
      <c r="L17" s="111">
        <v>-1.6</v>
      </c>
      <c r="M17" s="111">
        <v>1.7</v>
      </c>
      <c r="N17" s="111">
        <v>9.1999999999999993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5.8</v>
      </c>
      <c r="I18" s="111">
        <v>2.2000000000000002</v>
      </c>
      <c r="J18" s="111">
        <v>0.2</v>
      </c>
      <c r="K18" s="111">
        <v>1.9</v>
      </c>
      <c r="L18" s="111">
        <v>-0.3</v>
      </c>
      <c r="M18" s="111">
        <v>-0.2</v>
      </c>
      <c r="N18" s="111">
        <v>6.5</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-1.9594107345214837</v>
      </c>
      <c r="J19" s="111">
        <v>2.3382030479695004</v>
      </c>
      <c r="K19" s="111">
        <v>3.2548983434803205</v>
      </c>
      <c r="L19" s="111">
        <v>2.0900998551238104</v>
      </c>
      <c r="M19" s="111">
        <v>1.9206342153396889</v>
      </c>
      <c r="N19" s="111">
        <v>8.752469305517522</v>
      </c>
      <c r="O19" s="111">
        <v>3.2774839931413169</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23">
        <v>-2.598125064386525</v>
      </c>
      <c r="J20" s="123">
        <v>1.3622710157803475</v>
      </c>
      <c r="K20" s="123">
        <v>8.9283905839154798E-2</v>
      </c>
      <c r="L20" s="123">
        <v>1.1631140327272638</v>
      </c>
      <c r="M20" s="123">
        <v>2.0946222898121869</v>
      </c>
      <c r="N20" s="123">
        <v>6.0885650953952819</v>
      </c>
      <c r="O20" s="123">
        <v>3.7818170348913771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1.4576331855151503</v>
      </c>
      <c r="K21" s="123">
        <v>2.3664910270482231</v>
      </c>
      <c r="L21" s="123">
        <v>1.3763601079967547</v>
      </c>
      <c r="M21" s="123">
        <v>2.2949569210023224</v>
      </c>
      <c r="N21" s="123">
        <v>6.2403510705430376</v>
      </c>
      <c r="O21" s="123">
        <v>1.0825088656864379</v>
      </c>
      <c r="P21" s="123">
        <v>0.87644065114249603</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23">
        <v>1.2726947322369675</v>
      </c>
      <c r="K22" s="123">
        <v>3.4991262002474155</v>
      </c>
      <c r="L22" s="123">
        <v>2.0575673755904855</v>
      </c>
      <c r="M22" s="123">
        <v>2.0895683985442171</v>
      </c>
      <c r="N22" s="123">
        <v>6.0535339656067499</v>
      </c>
      <c r="O22" s="123">
        <v>1.0492447459095278</v>
      </c>
      <c r="P22" s="123">
        <v>1.1543596277156842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23"/>
      <c r="K23" s="123">
        <v>1.7082533589251492</v>
      </c>
      <c r="L23" s="123">
        <v>-0.19506888092092334</v>
      </c>
      <c r="M23" s="123">
        <v>5.6655203499152762</v>
      </c>
      <c r="N23" s="123">
        <v>3.2974349960493088</v>
      </c>
      <c r="O23" s="123">
        <v>1.8442641351243516</v>
      </c>
      <c r="P23" s="123">
        <v>0.85155398207770183</v>
      </c>
      <c r="Q23" s="123">
        <v>1.3576728853209374</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23"/>
      <c r="K24" s="123">
        <v>3.7024952015355161</v>
      </c>
      <c r="L24" s="123">
        <v>0.5423013566788315</v>
      </c>
      <c r="M24" s="123">
        <v>5.9382922830528928</v>
      </c>
      <c r="N24" s="123">
        <v>1.8310956298195569</v>
      </c>
      <c r="O24" s="123">
        <v>2.2419235106415192</v>
      </c>
      <c r="P24" s="123">
        <v>0.94764275333070191</v>
      </c>
      <c r="Q24" s="123">
        <v>1.9823601129953516</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23"/>
      <c r="K25" s="123"/>
      <c r="L25" s="123">
        <v>1.2621020336927913</v>
      </c>
      <c r="M25" s="123">
        <v>2.0990566037735858</v>
      </c>
      <c r="N25" s="123">
        <v>1.8769885868116454</v>
      </c>
      <c r="O25" s="123">
        <v>10.944990153554945</v>
      </c>
      <c r="P25" s="123">
        <v>4.5578096755699127</v>
      </c>
      <c r="Q25" s="123">
        <v>1.7829976282407456</v>
      </c>
      <c r="R25" s="123">
        <v>1.2142687291390342</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23"/>
      <c r="K26" s="123"/>
      <c r="L26" s="123"/>
      <c r="M26" s="123">
        <v>4.0041319420127452</v>
      </c>
      <c r="N26" s="123">
        <v>6.9792404424019017</v>
      </c>
      <c r="O26" s="123">
        <v>5.5180564934032006</v>
      </c>
      <c r="P26" s="123">
        <v>6.0672762119173163</v>
      </c>
      <c r="Q26" s="123">
        <v>2.6944867759598035</v>
      </c>
      <c r="R26" s="123">
        <v>1.4915561984264469</v>
      </c>
      <c r="S26" s="123">
        <v>1.5049792768166315</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23"/>
      <c r="K27" s="123"/>
      <c r="L27" s="123"/>
      <c r="M27" s="123"/>
      <c r="N27" s="123">
        <v>3.7968076508620774</v>
      </c>
      <c r="O27" s="123">
        <v>17.81476730416729</v>
      </c>
      <c r="P27" s="123">
        <v>4.2343766045528142</v>
      </c>
      <c r="Q27" s="123">
        <v>1.9319715277154925</v>
      </c>
      <c r="R27" s="123">
        <v>1.4468900599411194</v>
      </c>
      <c r="S27" s="123">
        <v>1.1774025835163737</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23"/>
      <c r="K28" s="123"/>
      <c r="L28" s="123"/>
      <c r="M28" s="123"/>
      <c r="N28" s="123">
        <v>3.4870016163793149</v>
      </c>
      <c r="O28" s="123">
        <v>14.70192115581732</v>
      </c>
      <c r="P28" s="123">
        <v>-2.0964876532899024</v>
      </c>
      <c r="Q28" s="123">
        <v>6.4674019106459202</v>
      </c>
      <c r="R28" s="123">
        <v>-1.011414223216589</v>
      </c>
      <c r="S28" s="123">
        <v>1.0676848700887698</v>
      </c>
      <c r="T28" s="123">
        <v>1.8425318179921879</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23"/>
      <c r="K29" s="123"/>
      <c r="L29" s="123"/>
      <c r="M29" s="123"/>
      <c r="N29" s="123"/>
      <c r="O29" s="123">
        <v>11.86111067547011</v>
      </c>
      <c r="P29" s="123">
        <v>-1.0938293189019177</v>
      </c>
      <c r="Q29" s="123">
        <v>7.819184705063531</v>
      </c>
      <c r="R29" s="123">
        <v>-2.002298445704942</v>
      </c>
      <c r="S29" s="123">
        <v>1.0920717969677751</v>
      </c>
      <c r="T29" s="123">
        <v>1.6997836404687661</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123"/>
      <c r="K30" s="123"/>
      <c r="L30" s="123"/>
      <c r="M30" s="123"/>
      <c r="N30" s="123"/>
      <c r="O30" s="123">
        <v>7.2483095122295671</v>
      </c>
      <c r="P30" s="123">
        <v>3.7678668500124246</v>
      </c>
      <c r="Q30" s="123">
        <v>10.655601485152921</v>
      </c>
      <c r="R30" s="123">
        <v>-0.84532884810362141</v>
      </c>
      <c r="S30" s="123">
        <v>-2.239805166119746</v>
      </c>
      <c r="T30" s="123">
        <v>-1.3718147179824558</v>
      </c>
      <c r="U30" s="123">
        <v>-1.6338479357206004</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8.3852228058580067</v>
      </c>
      <c r="D32" s="111">
        <v>0.74620877798283747</v>
      </c>
      <c r="E32" s="111">
        <v>-6.0481044918763942</v>
      </c>
      <c r="F32" s="111">
        <v>-7.6530525744706086</v>
      </c>
      <c r="G32" s="111">
        <v>-4.1711799372119884</v>
      </c>
      <c r="H32" s="111">
        <v>7.5636530835105464</v>
      </c>
      <c r="I32" s="111">
        <v>-1.0633181939620595</v>
      </c>
      <c r="J32" s="111">
        <v>0.2628357456614161</v>
      </c>
      <c r="K32" s="111">
        <v>3.7023736847775268</v>
      </c>
      <c r="L32" s="111">
        <v>1.0578987464505918</v>
      </c>
      <c r="M32" s="111">
        <v>4.2506896020011231</v>
      </c>
      <c r="N32" s="111">
        <v>4.7511832763607709</v>
      </c>
      <c r="O32" s="111">
        <v>7.2483095122295671</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5D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7"/>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262</v>
      </c>
      <c r="B1" s="170" t="s">
        <v>262</v>
      </c>
      <c r="C1" s="171"/>
      <c r="D1" s="89"/>
      <c r="E1" s="89"/>
      <c r="F1" s="94"/>
      <c r="G1" s="94"/>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t="s">
        <v>286</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-19.7</v>
      </c>
      <c r="D5" s="111">
        <v>-6.5</v>
      </c>
      <c r="E5" s="111">
        <v>5.6</v>
      </c>
      <c r="F5" s="111">
        <v>8.1999999999999993</v>
      </c>
      <c r="G5" s="111">
        <v>8.5</v>
      </c>
      <c r="H5" s="111">
        <v>7.1</v>
      </c>
      <c r="I5" s="111">
        <v>6.6</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-25.5</v>
      </c>
      <c r="D6" s="111">
        <v>5.4</v>
      </c>
      <c r="E6" s="111">
        <v>4.5</v>
      </c>
      <c r="F6" s="111">
        <v>6.2</v>
      </c>
      <c r="G6" s="111">
        <v>8.6</v>
      </c>
      <c r="H6" s="111">
        <v>7.9</v>
      </c>
      <c r="I6" s="111">
        <v>5.9</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-25.5</v>
      </c>
      <c r="D7" s="111">
        <v>5.2</v>
      </c>
      <c r="E7" s="111">
        <v>5.3</v>
      </c>
      <c r="F7" s="111">
        <v>6.9</v>
      </c>
      <c r="G7" s="111">
        <v>8.5</v>
      </c>
      <c r="H7" s="111">
        <v>7.8</v>
      </c>
      <c r="I7" s="111">
        <v>6.5</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6.4</v>
      </c>
      <c r="E8" s="111">
        <v>-1.5</v>
      </c>
      <c r="F8" s="111">
        <v>2.5</v>
      </c>
      <c r="G8" s="111">
        <v>9.9</v>
      </c>
      <c r="H8" s="111">
        <v>10.5</v>
      </c>
      <c r="I8" s="111">
        <v>9</v>
      </c>
      <c r="J8" s="111">
        <v>7.5</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13.3</v>
      </c>
      <c r="E9" s="111">
        <v>2.4</v>
      </c>
      <c r="F9" s="111">
        <v>0.2</v>
      </c>
      <c r="G9" s="111">
        <v>10.5</v>
      </c>
      <c r="H9" s="111">
        <v>11.6</v>
      </c>
      <c r="I9" s="111">
        <v>9.9</v>
      </c>
      <c r="J9" s="111">
        <v>9.6999999999999993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0.3</v>
      </c>
      <c r="F10" s="111">
        <v>2.4</v>
      </c>
      <c r="G10" s="111">
        <v>-1.1000000000000001</v>
      </c>
      <c r="H10" s="111">
        <v>9.5</v>
      </c>
      <c r="I10" s="111">
        <v>10</v>
      </c>
      <c r="J10" s="111">
        <v>10</v>
      </c>
      <c r="K10" s="111">
        <v>9.6999999999999993</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2.2999999999999998</v>
      </c>
      <c r="F11" s="111">
        <v>-5.4</v>
      </c>
      <c r="G11" s="111">
        <v>2</v>
      </c>
      <c r="H11" s="111">
        <v>8.9</v>
      </c>
      <c r="I11" s="111">
        <v>10</v>
      </c>
      <c r="J11" s="111">
        <v>10</v>
      </c>
      <c r="K11" s="111">
        <v>9.6999999999999993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-2.5</v>
      </c>
      <c r="G12" s="111">
        <v>6.1</v>
      </c>
      <c r="H12" s="111">
        <v>9.6999999999999993</v>
      </c>
      <c r="I12" s="111">
        <v>10</v>
      </c>
      <c r="J12" s="111">
        <v>10</v>
      </c>
      <c r="K12" s="111">
        <v>9.6999999999999993</v>
      </c>
      <c r="L12" s="111">
        <v>8.4</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-3.5</v>
      </c>
      <c r="G13" s="111">
        <v>4.3</v>
      </c>
      <c r="H13" s="111">
        <v>9</v>
      </c>
      <c r="I13" s="111">
        <v>10</v>
      </c>
      <c r="J13" s="111">
        <v>10</v>
      </c>
      <c r="K13" s="111">
        <v>9.5</v>
      </c>
      <c r="L13" s="111">
        <v>8.1</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6.1</v>
      </c>
      <c r="H14" s="111">
        <v>13</v>
      </c>
      <c r="I14" s="111">
        <v>11</v>
      </c>
      <c r="J14" s="111">
        <v>7</v>
      </c>
      <c r="K14" s="111">
        <v>5.5</v>
      </c>
      <c r="L14" s="111">
        <v>4</v>
      </c>
      <c r="M14" s="111">
        <v>2.4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6.2</v>
      </c>
      <c r="H15" s="111">
        <v>6.6</v>
      </c>
      <c r="I15" s="111">
        <v>3.5</v>
      </c>
      <c r="J15" s="111">
        <v>5.4</v>
      </c>
      <c r="K15" s="111">
        <v>5.5</v>
      </c>
      <c r="L15" s="111">
        <v>6.2</v>
      </c>
      <c r="M15" s="111">
        <v>5.2</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13.1</v>
      </c>
      <c r="I16" s="111">
        <v>6.3</v>
      </c>
      <c r="J16" s="111">
        <v>4.8</v>
      </c>
      <c r="K16" s="111">
        <v>4.4000000000000004</v>
      </c>
      <c r="L16" s="111">
        <v>4</v>
      </c>
      <c r="M16" s="111">
        <v>3.9</v>
      </c>
      <c r="N16" s="111">
        <v>3.3</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14.2</v>
      </c>
      <c r="I17" s="111">
        <v>0.3</v>
      </c>
      <c r="J17" s="111">
        <v>3.8</v>
      </c>
      <c r="K17" s="111">
        <v>3.4</v>
      </c>
      <c r="L17" s="111">
        <v>3.1</v>
      </c>
      <c r="M17" s="111">
        <v>3.1</v>
      </c>
      <c r="N17" s="111">
        <v>3</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14</v>
      </c>
      <c r="I18" s="111">
        <v>3.4</v>
      </c>
      <c r="J18" s="111">
        <v>5.0999999999999996</v>
      </c>
      <c r="K18" s="111">
        <v>2.8</v>
      </c>
      <c r="L18" s="111">
        <v>3</v>
      </c>
      <c r="M18" s="111">
        <v>3</v>
      </c>
      <c r="N18" s="111">
        <v>2.9</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2.784810126582272</v>
      </c>
      <c r="J19" s="111">
        <v>2.7521193527415733</v>
      </c>
      <c r="K19" s="111">
        <v>2.8461961380319565</v>
      </c>
      <c r="L19" s="111">
        <v>3.6742954192573336</v>
      </c>
      <c r="M19" s="111">
        <v>2.4437868650544061</v>
      </c>
      <c r="N19" s="111">
        <v>2.8968280544233664</v>
      </c>
      <c r="O19" s="111">
        <v>2.9579433273953697</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23">
        <v>2.999809172444512</v>
      </c>
      <c r="J20" s="123">
        <v>4.7774909526573817</v>
      </c>
      <c r="K20" s="123">
        <v>2.5049290176940131</v>
      </c>
      <c r="L20" s="123">
        <v>2.8527231066764136</v>
      </c>
      <c r="M20" s="123">
        <v>2.4343413756693355</v>
      </c>
      <c r="N20" s="123">
        <v>2.8890255574071766</v>
      </c>
      <c r="O20" s="123">
        <v>2.9539730183506974</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5.5003666911127347</v>
      </c>
      <c r="K21" s="123">
        <v>3.0496963030839153</v>
      </c>
      <c r="L21" s="123">
        <v>1.853560259196696</v>
      </c>
      <c r="M21" s="123">
        <v>1.3021067464319858</v>
      </c>
      <c r="N21" s="123">
        <v>1.2411640048973327</v>
      </c>
      <c r="O21" s="123">
        <v>1.4811569436522731</v>
      </c>
      <c r="P21" s="123">
        <v>1.5330925750094204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23">
        <v>7.597839855990407</v>
      </c>
      <c r="K22" s="123">
        <v>7.7912582256205676</v>
      </c>
      <c r="L22" s="123">
        <v>2.2873405955392112</v>
      </c>
      <c r="M22" s="123">
        <v>0.33352669934925139</v>
      </c>
      <c r="N22" s="123">
        <v>0.51941900660243956</v>
      </c>
      <c r="O22" s="123">
        <v>1.3005763259080316</v>
      </c>
      <c r="P22" s="123">
        <v>1.7633760069041049</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23"/>
      <c r="K23" s="123">
        <v>8.1062236274238799</v>
      </c>
      <c r="L23" s="123">
        <v>6.9986196895224895</v>
      </c>
      <c r="M23" s="123">
        <v>2.9876594967310988</v>
      </c>
      <c r="N23" s="123">
        <v>-6.0586404840423658E-2</v>
      </c>
      <c r="O23" s="123">
        <v>0.79993926986137165</v>
      </c>
      <c r="P23" s="123">
        <v>2.3080401472193923</v>
      </c>
      <c r="Q23" s="123">
        <v>1.9306829370434597</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23"/>
      <c r="K24" s="123">
        <v>8.246877366769656</v>
      </c>
      <c r="L24" s="123">
        <v>5.6262008151660936</v>
      </c>
      <c r="M24" s="123">
        <v>1.0617553575371419</v>
      </c>
      <c r="N24" s="123">
        <v>0.35191238588418994</v>
      </c>
      <c r="O24" s="123">
        <v>0.3763929158345336</v>
      </c>
      <c r="P24" s="123">
        <v>1.4701875813244447</v>
      </c>
      <c r="Q24" s="123">
        <v>1.6412490397570867</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23"/>
      <c r="K25" s="123"/>
      <c r="L25" s="123">
        <v>6.5456879033120696</v>
      </c>
      <c r="M25" s="123">
        <v>-0.26880820924655158</v>
      </c>
      <c r="N25" s="123">
        <v>-4.198138140559637</v>
      </c>
      <c r="O25" s="123">
        <v>1.5397070589079576</v>
      </c>
      <c r="P25" s="123">
        <v>1.5849279559404739</v>
      </c>
      <c r="Q25" s="123">
        <v>1.3299861857075879</v>
      </c>
      <c r="R25" s="123">
        <v>1.2052933777303432</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23"/>
      <c r="K26" s="123"/>
      <c r="L26" s="123"/>
      <c r="M26" s="123"/>
      <c r="N26" s="123">
        <v>-17.217729239969593</v>
      </c>
      <c r="O26" s="123">
        <v>5.6580897280830156</v>
      </c>
      <c r="P26" s="123">
        <v>6.1807511549772709</v>
      </c>
      <c r="Q26" s="123">
        <v>3.9290612510633371</v>
      </c>
      <c r="R26" s="123">
        <v>3.1708846226986331</v>
      </c>
      <c r="S26" s="123">
        <v>2.823413822196863</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23"/>
      <c r="K27" s="123"/>
      <c r="L27" s="123"/>
      <c r="M27" s="123"/>
      <c r="N27" s="123">
        <v>-11.744905818254425</v>
      </c>
      <c r="O27" s="123">
        <v>6.1175158139438635</v>
      </c>
      <c r="P27" s="123">
        <v>4.9435889416621359</v>
      </c>
      <c r="Q27" s="123">
        <v>2.3449651472826405</v>
      </c>
      <c r="R27" s="123">
        <v>1.8607241742950809</v>
      </c>
      <c r="S27" s="123">
        <v>1.3790474679674203</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23"/>
      <c r="K28" s="123"/>
      <c r="L28" s="123"/>
      <c r="M28" s="123"/>
      <c r="N28" s="123">
        <v>-13.092261027489094</v>
      </c>
      <c r="O28" s="123">
        <v>16.340558728759056</v>
      </c>
      <c r="P28" s="123">
        <v>4.5910283875546298</v>
      </c>
      <c r="Q28" s="123">
        <v>-1.4198490068930814</v>
      </c>
      <c r="R28" s="123">
        <v>-0.47911468398825763</v>
      </c>
      <c r="S28" s="123">
        <v>1.396526438460044</v>
      </c>
      <c r="T28" s="123">
        <v>1.458130957268966</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23"/>
      <c r="K29" s="123"/>
      <c r="L29" s="123"/>
      <c r="M29" s="123"/>
      <c r="N29" s="123"/>
      <c r="O29" s="123">
        <v>12.624734436361296</v>
      </c>
      <c r="P29" s="123">
        <v>2.5909492073740381</v>
      </c>
      <c r="Q29" s="123">
        <v>2.7408962544160032</v>
      </c>
      <c r="R29" s="123">
        <v>0.81390706152519865</v>
      </c>
      <c r="S29" s="123">
        <v>1.4503035030062117</v>
      </c>
      <c r="T29" s="123">
        <v>1.4503840529147771</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123"/>
      <c r="K30" s="123"/>
      <c r="L30" s="123"/>
      <c r="M30" s="123"/>
      <c r="N30" s="123"/>
      <c r="O30" s="123">
        <v>15.655943223832391</v>
      </c>
      <c r="P30" s="123">
        <v>3.9356310172656395</v>
      </c>
      <c r="Q30" s="123">
        <v>-7.3104168365269899</v>
      </c>
      <c r="R30" s="123">
        <v>-0.85136906871452478</v>
      </c>
      <c r="S30" s="123">
        <v>2.8535077006581533</v>
      </c>
      <c r="T30" s="123">
        <v>5.5788438927250938</v>
      </c>
      <c r="U30" s="123">
        <v>3.7391862223685957</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-22.347996315062179</v>
      </c>
      <c r="D32" s="111">
        <v>9.6199190307416202</v>
      </c>
      <c r="E32" s="111">
        <v>-4.5035173160173141</v>
      </c>
      <c r="F32" s="111">
        <v>-2.1036676063520887</v>
      </c>
      <c r="G32" s="111">
        <v>10.747257835788492</v>
      </c>
      <c r="H32" s="111">
        <v>6.4769445859955921</v>
      </c>
      <c r="I32" s="111">
        <v>6.9223217572708329</v>
      </c>
      <c r="J32" s="111">
        <v>8.0063352882441485</v>
      </c>
      <c r="K32" s="111">
        <v>10.308478646646901</v>
      </c>
      <c r="L32" s="111">
        <v>6.060226572133165</v>
      </c>
      <c r="M32" s="111">
        <v>1.7720415262627354</v>
      </c>
      <c r="N32" s="111">
        <v>-15.998215082552436</v>
      </c>
      <c r="O32" s="111">
        <v>15.655943223832391</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5E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193</v>
      </c>
      <c r="B1" s="170" t="s">
        <v>193</v>
      </c>
      <c r="C1" s="171"/>
      <c r="D1" s="89"/>
      <c r="E1" s="89"/>
      <c r="F1" s="89"/>
      <c r="G1" s="89"/>
      <c r="H1" s="94"/>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t="s">
        <v>220</v>
      </c>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-1.2</v>
      </c>
      <c r="D5" s="111">
        <v>1.2</v>
      </c>
      <c r="E5" s="111">
        <v>0.4</v>
      </c>
      <c r="F5" s="111">
        <v>0</v>
      </c>
      <c r="G5" s="111">
        <v>0</v>
      </c>
      <c r="H5" s="111">
        <v>0</v>
      </c>
      <c r="I5" s="111">
        <v>0</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-1.1000000000000001</v>
      </c>
      <c r="D6" s="111">
        <v>1.3</v>
      </c>
      <c r="E6" s="111">
        <v>0.1</v>
      </c>
      <c r="F6" s="111">
        <v>0</v>
      </c>
      <c r="G6" s="111">
        <v>0</v>
      </c>
      <c r="H6" s="111">
        <v>0</v>
      </c>
      <c r="I6" s="111">
        <v>0</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-1.2</v>
      </c>
      <c r="D7" s="111">
        <v>1.4</v>
      </c>
      <c r="E7" s="111">
        <v>0.2</v>
      </c>
      <c r="F7" s="111">
        <v>0</v>
      </c>
      <c r="G7" s="111">
        <v>0</v>
      </c>
      <c r="H7" s="111">
        <v>0</v>
      </c>
      <c r="I7" s="111">
        <v>0</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1.3</v>
      </c>
      <c r="E8" s="111">
        <v>0</v>
      </c>
      <c r="F8" s="111">
        <v>-0.3</v>
      </c>
      <c r="G8" s="111">
        <v>0</v>
      </c>
      <c r="H8" s="111">
        <v>0.1</v>
      </c>
      <c r="I8" s="111">
        <v>0</v>
      </c>
      <c r="J8" s="111">
        <v>0</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1.3</v>
      </c>
      <c r="E9" s="111">
        <v>-0.1</v>
      </c>
      <c r="F9" s="111">
        <v>-0.1</v>
      </c>
      <c r="G9" s="111">
        <v>0</v>
      </c>
      <c r="H9" s="111">
        <v>0</v>
      </c>
      <c r="I9" s="111">
        <v>0</v>
      </c>
      <c r="J9" s="111">
        <v>0</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0.3</v>
      </c>
      <c r="F10" s="111">
        <v>-0.6</v>
      </c>
      <c r="G10" s="111">
        <v>0.2</v>
      </c>
      <c r="H10" s="111">
        <v>0</v>
      </c>
      <c r="I10" s="111">
        <v>0</v>
      </c>
      <c r="J10" s="111">
        <v>0</v>
      </c>
      <c r="K10" s="111">
        <v>0</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0.3</v>
      </c>
      <c r="F11" s="111">
        <v>-0.2</v>
      </c>
      <c r="G11" s="111">
        <v>-0.2</v>
      </c>
      <c r="H11" s="111">
        <v>0</v>
      </c>
      <c r="I11" s="111">
        <v>0</v>
      </c>
      <c r="J11" s="111">
        <v>0</v>
      </c>
      <c r="K11" s="111">
        <v>0</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-0.3</v>
      </c>
      <c r="G12" s="111">
        <v>0.4</v>
      </c>
      <c r="H12" s="111">
        <v>0.2</v>
      </c>
      <c r="I12" s="111">
        <v>0</v>
      </c>
      <c r="J12" s="111">
        <v>0</v>
      </c>
      <c r="K12" s="111">
        <v>0</v>
      </c>
      <c r="L12" s="111">
        <v>0</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-0.2</v>
      </c>
      <c r="G13" s="111">
        <v>0.3</v>
      </c>
      <c r="H13" s="111">
        <v>0.1</v>
      </c>
      <c r="I13" s="111">
        <v>0</v>
      </c>
      <c r="J13" s="111">
        <v>0</v>
      </c>
      <c r="K13" s="111">
        <v>0</v>
      </c>
      <c r="L13" s="111">
        <v>0</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0.3</v>
      </c>
      <c r="H14" s="111">
        <v>0.3</v>
      </c>
      <c r="I14" s="111">
        <v>-0.2</v>
      </c>
      <c r="J14" s="111">
        <v>0</v>
      </c>
      <c r="K14" s="111">
        <v>0</v>
      </c>
      <c r="L14" s="111">
        <v>0</v>
      </c>
      <c r="M14" s="111">
        <v>0</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0.3</v>
      </c>
      <c r="H15" s="111">
        <v>0.2</v>
      </c>
      <c r="I15" s="111">
        <v>0.1</v>
      </c>
      <c r="J15" s="111">
        <v>0</v>
      </c>
      <c r="K15" s="111">
        <v>0</v>
      </c>
      <c r="L15" s="111">
        <v>0</v>
      </c>
      <c r="M15" s="111">
        <v>0</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0.3</v>
      </c>
      <c r="I16" s="111">
        <v>-0.2</v>
      </c>
      <c r="J16" s="111">
        <v>0</v>
      </c>
      <c r="K16" s="111">
        <v>0</v>
      </c>
      <c r="L16" s="111">
        <v>0</v>
      </c>
      <c r="M16" s="111">
        <v>0</v>
      </c>
      <c r="N16" s="111">
        <v>0</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0.2</v>
      </c>
      <c r="I17" s="111">
        <v>-0.9</v>
      </c>
      <c r="J17" s="111">
        <v>0</v>
      </c>
      <c r="K17" s="111">
        <v>0</v>
      </c>
      <c r="L17" s="111">
        <v>0</v>
      </c>
      <c r="M17" s="111">
        <v>0</v>
      </c>
      <c r="N17" s="111">
        <v>0</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0.2</v>
      </c>
      <c r="I18" s="111">
        <v>-0.4</v>
      </c>
      <c r="J18" s="111">
        <v>0.2</v>
      </c>
      <c r="K18" s="111">
        <v>0</v>
      </c>
      <c r="L18" s="111">
        <v>0</v>
      </c>
      <c r="M18" s="111">
        <v>0</v>
      </c>
      <c r="N18" s="111">
        <v>0</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-0.2475214392161412</v>
      </c>
      <c r="J19" s="111">
        <v>-2.960224973199423E-2</v>
      </c>
      <c r="K19" s="111">
        <v>1.2699230798167246E-2</v>
      </c>
      <c r="L19" s="111">
        <v>3.9455375427528062E-2</v>
      </c>
      <c r="M19" s="111">
        <v>4.7467159234796934E-2</v>
      </c>
      <c r="N19" s="111">
        <v>-3.016998146391742E-2</v>
      </c>
      <c r="O19" s="111">
        <v>3.6675044569854182E-2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23">
        <v>-0.2375380373189602</v>
      </c>
      <c r="J20" s="123">
        <v>-0.54526561437479737</v>
      </c>
      <c r="K20" s="123">
        <v>4.9224241261422802E-2</v>
      </c>
      <c r="L20" s="123">
        <v>4.6166303312081061E-2</v>
      </c>
      <c r="M20" s="123">
        <v>-1.3838524347622118E-3</v>
      </c>
      <c r="N20" s="123">
        <v>-1.2437045969288531E-3</v>
      </c>
      <c r="O20" s="123">
        <v>2.6647741921123212E-2</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-0.22973023771970369</v>
      </c>
      <c r="K21" s="123">
        <v>-0.39228199462609992</v>
      </c>
      <c r="L21" s="123">
        <v>6.1690091112059607E-2</v>
      </c>
      <c r="M21" s="123">
        <v>-3.1080313615391214E-3</v>
      </c>
      <c r="N21" s="123">
        <v>1.0180840725414465E-2</v>
      </c>
      <c r="O21" s="123">
        <v>5.5774783167148343E-3</v>
      </c>
      <c r="P21" s="123">
        <v>1.7109060106881204E-2</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23">
        <v>-0.24667277656973946</v>
      </c>
      <c r="K22" s="123">
        <v>-0.38840720324479472</v>
      </c>
      <c r="L22" s="123">
        <v>-6.1185167997124682E-3</v>
      </c>
      <c r="M22" s="123">
        <v>-1.9692178566761705E-2</v>
      </c>
      <c r="N22" s="123">
        <v>-1.3402584301584258E-3</v>
      </c>
      <c r="O22" s="123">
        <v>9.9331701722454781E-3</v>
      </c>
      <c r="P22" s="123">
        <v>-3.1087323785987182E-2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23"/>
      <c r="K23" s="123">
        <v>-0.47666339684106418</v>
      </c>
      <c r="L23" s="123">
        <v>-0.23001426772005629</v>
      </c>
      <c r="M23" s="123">
        <v>6.0349012656300903E-2</v>
      </c>
      <c r="N23" s="123">
        <v>1.9529574044734287E-2</v>
      </c>
      <c r="O23" s="123">
        <v>-3.1750251930403123E-2</v>
      </c>
      <c r="P23" s="123">
        <v>-2.4255743298318949E-2</v>
      </c>
      <c r="Q23" s="123">
        <v>2.973480860447732E-2</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23"/>
      <c r="K24" s="123">
        <v>-0.55510874708812896</v>
      </c>
      <c r="L24" s="123">
        <v>0.29081088466446298</v>
      </c>
      <c r="M24" s="123">
        <v>0.43917154320146845</v>
      </c>
      <c r="N24" s="123">
        <v>2.0183899272010586E-2</v>
      </c>
      <c r="O24" s="123">
        <v>2.7787014104449337E-2</v>
      </c>
      <c r="P24" s="123">
        <v>7.384683855019664E-3</v>
      </c>
      <c r="Q24" s="123">
        <v>8.3109158237342027E-3</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23"/>
      <c r="K25" s="123"/>
      <c r="L25" s="123">
        <v>0.17115590237031253</v>
      </c>
      <c r="M25" s="123">
        <v>6.7653679166258182E-2</v>
      </c>
      <c r="N25" s="123">
        <v>-0.12087531384577979</v>
      </c>
      <c r="O25" s="123">
        <v>0.12213671962086857</v>
      </c>
      <c r="P25" s="123">
        <v>2.2633210949065206E-2</v>
      </c>
      <c r="Q25" s="123">
        <v>-6.5264831576316643E-3</v>
      </c>
      <c r="R25" s="123">
        <v>2.1793294758010642E-2</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23"/>
      <c r="K26" s="123"/>
      <c r="L26" s="123"/>
      <c r="M26" s="123">
        <v>6.1957463656601576E-2</v>
      </c>
      <c r="N26" s="123">
        <v>7.1690102074974263E-3</v>
      </c>
      <c r="O26" s="123">
        <v>-1.4403962205357347E-2</v>
      </c>
      <c r="P26" s="123">
        <v>1.4181477014348229E-2</v>
      </c>
      <c r="Q26" s="123">
        <v>-4.0871272630416601E-2</v>
      </c>
      <c r="R26" s="123">
        <v>-4.3659997707604092E-2</v>
      </c>
      <c r="S26" s="123">
        <v>-4.473460990436464E-2</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23"/>
      <c r="K27" s="123"/>
      <c r="L27" s="123"/>
      <c r="M27" s="123"/>
      <c r="N27" s="123">
        <v>-0.65426596228971912</v>
      </c>
      <c r="O27" s="123">
        <v>2.3637068935386552</v>
      </c>
      <c r="P27" s="123">
        <v>-1.5767583184834257</v>
      </c>
      <c r="Q27" s="123">
        <v>-3.3791860682601121E-2</v>
      </c>
      <c r="R27" s="123">
        <v>3.6328995745478182E-2</v>
      </c>
      <c r="S27" s="123">
        <v>7.7926148294010754E-3</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23"/>
      <c r="K28" s="123"/>
      <c r="L28" s="123"/>
      <c r="M28" s="123"/>
      <c r="N28" s="123">
        <v>-0.51889265462867629</v>
      </c>
      <c r="O28" s="123">
        <v>0.14786469814269543</v>
      </c>
      <c r="P28" s="123">
        <v>0.20805446105131831</v>
      </c>
      <c r="Q28" s="123">
        <v>1.7747732416925541E-2</v>
      </c>
      <c r="R28" s="123">
        <v>4.8231310026478437E-2</v>
      </c>
      <c r="S28" s="123">
        <v>1.2043095704127619E-2</v>
      </c>
      <c r="T28" s="123">
        <v>1.8393353984946455E-2</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23"/>
      <c r="K29" s="123"/>
      <c r="L29" s="123"/>
      <c r="M29" s="123"/>
      <c r="N29" s="123"/>
      <c r="O29" s="123">
        <v>0.56910803852258007</v>
      </c>
      <c r="P29" s="123">
        <v>-0.32608419841901298</v>
      </c>
      <c r="Q29" s="123">
        <v>2.1446848303304879E-2</v>
      </c>
      <c r="R29" s="123">
        <v>4.6886122011921438E-2</v>
      </c>
      <c r="S29" s="123">
        <v>4.428345049153927E-2</v>
      </c>
      <c r="T29" s="123">
        <v>2.8375902247935039E-2</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123"/>
      <c r="K30" s="123"/>
      <c r="L30" s="123"/>
      <c r="M30" s="123"/>
      <c r="N30" s="123"/>
      <c r="O30" s="123">
        <v>0.90989480471156781</v>
      </c>
      <c r="P30" s="123">
        <v>1.6611807702168735</v>
      </c>
      <c r="Q30" s="123">
        <v>-1.6140331278956457</v>
      </c>
      <c r="R30" s="123">
        <v>9.3009380981922858E-3</v>
      </c>
      <c r="S30" s="123">
        <v>3.320361729502809E-2</v>
      </c>
      <c r="T30" s="123">
        <v>-1.1073379992796555E-3</v>
      </c>
      <c r="U30" s="123">
        <v>3.0392167182577926E-2</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-1.0730090341093936</v>
      </c>
      <c r="D32" s="111">
        <v>1.468701373153886</v>
      </c>
      <c r="E32" s="111">
        <v>0.14573110213010473</v>
      </c>
      <c r="F32" s="111">
        <v>0.45952532768802279</v>
      </c>
      <c r="G32" s="111">
        <v>9.0717636288302206E-2</v>
      </c>
      <c r="H32" s="111">
        <v>0.37440830162206157</v>
      </c>
      <c r="I32" s="111">
        <v>-0.12289576865514724</v>
      </c>
      <c r="J32" s="111">
        <v>-0.17259415489503985</v>
      </c>
      <c r="K32" s="111">
        <v>0.2113123023676626</v>
      </c>
      <c r="L32" s="111">
        <v>-0.52417439301445512</v>
      </c>
      <c r="M32" s="111">
        <v>5.9645801984108071E-2</v>
      </c>
      <c r="N32" s="111">
        <v>-0.62617609058108925</v>
      </c>
      <c r="O32" s="111">
        <v>0.90989480471156781</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5F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194</v>
      </c>
      <c r="B1" s="170" t="s">
        <v>265</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-10.6</v>
      </c>
      <c r="D5" s="111">
        <v>4.3</v>
      </c>
      <c r="E5" s="111">
        <v>5.5</v>
      </c>
      <c r="F5" s="111">
        <v>6.3</v>
      </c>
      <c r="G5" s="111">
        <v>6.1</v>
      </c>
      <c r="H5" s="111">
        <v>5.9</v>
      </c>
      <c r="I5" s="111">
        <v>5.7</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-11.1</v>
      </c>
      <c r="D6" s="111">
        <v>5.4</v>
      </c>
      <c r="E6" s="111">
        <v>6.9</v>
      </c>
      <c r="F6" s="111">
        <v>7.1</v>
      </c>
      <c r="G6" s="111">
        <v>6.4</v>
      </c>
      <c r="H6" s="111">
        <v>5.9</v>
      </c>
      <c r="I6" s="111">
        <v>5.6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-10.1</v>
      </c>
      <c r="D7" s="111">
        <v>5.8</v>
      </c>
      <c r="E7" s="111">
        <v>7.9</v>
      </c>
      <c r="F7" s="111">
        <v>6.5</v>
      </c>
      <c r="G7" s="111">
        <v>6.2</v>
      </c>
      <c r="H7" s="111">
        <v>5.7</v>
      </c>
      <c r="I7" s="111">
        <v>5.6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6.2</v>
      </c>
      <c r="E8" s="111">
        <v>4</v>
      </c>
      <c r="F8" s="111">
        <v>3.1</v>
      </c>
      <c r="G8" s="111">
        <v>5.8</v>
      </c>
      <c r="H8" s="111">
        <v>5.6</v>
      </c>
      <c r="I8" s="111">
        <v>5.4</v>
      </c>
      <c r="J8" s="111">
        <v>5.0999999999999996</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7.4</v>
      </c>
      <c r="E9" s="111">
        <v>4.8</v>
      </c>
      <c r="F9" s="111">
        <v>2.9</v>
      </c>
      <c r="G9" s="111">
        <v>5.3</v>
      </c>
      <c r="H9" s="111">
        <v>5.7</v>
      </c>
      <c r="I9" s="111">
        <v>5.5</v>
      </c>
      <c r="J9" s="111">
        <v>5.3</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4.5</v>
      </c>
      <c r="F10" s="111">
        <v>0.1</v>
      </c>
      <c r="G10" s="111">
        <v>3.1</v>
      </c>
      <c r="H10" s="111">
        <v>4.5</v>
      </c>
      <c r="I10" s="111">
        <v>5.0999999999999996</v>
      </c>
      <c r="J10" s="111">
        <v>5.5</v>
      </c>
      <c r="K10" s="111">
        <v>5.4</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4.5999999999999996</v>
      </c>
      <c r="F11" s="111">
        <v>-0.3</v>
      </c>
      <c r="G11" s="111">
        <v>1.5</v>
      </c>
      <c r="H11" s="111">
        <v>4.4000000000000004</v>
      </c>
      <c r="I11" s="111">
        <v>5.0999999999999996</v>
      </c>
      <c r="J11" s="111">
        <v>5.3</v>
      </c>
      <c r="K11" s="111">
        <v>5.3</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1</v>
      </c>
      <c r="G12" s="111">
        <v>1.2</v>
      </c>
      <c r="H12" s="111">
        <v>4</v>
      </c>
      <c r="I12" s="111">
        <v>4.8</v>
      </c>
      <c r="J12" s="111">
        <v>5.0999999999999996</v>
      </c>
      <c r="K12" s="111">
        <v>4.9000000000000004</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1.1000000000000001</v>
      </c>
      <c r="G13" s="111">
        <v>0.8</v>
      </c>
      <c r="H13" s="111">
        <v>2.6</v>
      </c>
      <c r="I13" s="111">
        <v>4.7</v>
      </c>
      <c r="J13" s="111">
        <v>5</v>
      </c>
      <c r="K13" s="111">
        <v>5</v>
      </c>
      <c r="L13" s="111">
        <v>4.7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0.5</v>
      </c>
      <c r="H14" s="111">
        <v>-1.6</v>
      </c>
      <c r="I14" s="111">
        <v>2.4</v>
      </c>
      <c r="J14" s="111">
        <v>4.7</v>
      </c>
      <c r="K14" s="111">
        <v>4.9000000000000004</v>
      </c>
      <c r="L14" s="111">
        <v>4.7</v>
      </c>
      <c r="M14" s="111">
        <v>4.4000000000000004</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1.5</v>
      </c>
      <c r="H15" s="111">
        <v>0.4</v>
      </c>
      <c r="I15" s="111">
        <v>3.9</v>
      </c>
      <c r="J15" s="111">
        <v>4</v>
      </c>
      <c r="K15" s="111">
        <v>4.5</v>
      </c>
      <c r="L15" s="111">
        <v>4.4000000000000004</v>
      </c>
      <c r="M15" s="111">
        <v>4.3</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0.5</v>
      </c>
      <c r="I16" s="111">
        <v>3.8</v>
      </c>
      <c r="J16" s="111">
        <v>3.8</v>
      </c>
      <c r="K16" s="111">
        <v>4.2</v>
      </c>
      <c r="L16" s="111">
        <v>4.0999999999999996</v>
      </c>
      <c r="M16" s="111">
        <v>3.9</v>
      </c>
      <c r="N16" s="111">
        <v>3.9</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1.8</v>
      </c>
      <c r="I17" s="111">
        <v>3.4</v>
      </c>
      <c r="J17" s="111">
        <v>3.4</v>
      </c>
      <c r="K17" s="111">
        <v>3.5</v>
      </c>
      <c r="L17" s="111">
        <v>3.6</v>
      </c>
      <c r="M17" s="111">
        <v>3.6</v>
      </c>
      <c r="N17" s="111">
        <v>3.6</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1.2</v>
      </c>
      <c r="I18" s="111">
        <v>5</v>
      </c>
      <c r="J18" s="111">
        <v>2.5</v>
      </c>
      <c r="K18" s="111">
        <v>3.3</v>
      </c>
      <c r="L18" s="111">
        <v>3.3</v>
      </c>
      <c r="M18" s="111">
        <v>3.4</v>
      </c>
      <c r="N18" s="111">
        <v>3.4</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4.5011577071305595</v>
      </c>
      <c r="J19" s="111">
        <v>2.3304396126803795</v>
      </c>
      <c r="K19" s="111">
        <v>2.6534787543244676</v>
      </c>
      <c r="L19" s="111">
        <v>3.1598853950597174</v>
      </c>
      <c r="M19" s="111">
        <v>1.5787895180083353</v>
      </c>
      <c r="N19" s="111">
        <v>0.64379845845088823</v>
      </c>
      <c r="O19" s="111">
        <v>0.46353483253272998</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23">
        <v>6.0640623333891863</v>
      </c>
      <c r="J20" s="123">
        <v>1.4415921784199259</v>
      </c>
      <c r="K20" s="123">
        <v>3.4160645137712775</v>
      </c>
      <c r="L20" s="123">
        <v>2.9780334200616876</v>
      </c>
      <c r="M20" s="123">
        <v>1.5537262083486825</v>
      </c>
      <c r="N20" s="123">
        <v>0.65564536768476511</v>
      </c>
      <c r="O20" s="123">
        <v>0.45483986806189591</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1.078000854666139</v>
      </c>
      <c r="K21" s="123">
        <v>5.237295016987531</v>
      </c>
      <c r="L21" s="123">
        <v>3.3946026476203928</v>
      </c>
      <c r="M21" s="123">
        <v>1.2282510097392896</v>
      </c>
      <c r="N21" s="123">
        <v>9.5883186088996375E-2</v>
      </c>
      <c r="O21" s="123">
        <v>9.6139156797114822E-2</v>
      </c>
      <c r="P21" s="123">
        <v>0.10589501953666147</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23">
        <v>2.3224875812367873</v>
      </c>
      <c r="K22" s="123">
        <v>5.0233194500086897</v>
      </c>
      <c r="L22" s="123">
        <v>3.2526714951219393</v>
      </c>
      <c r="M22" s="123">
        <v>2.0072504922032719</v>
      </c>
      <c r="N22" s="123">
        <v>0.31173828120101277</v>
      </c>
      <c r="O22" s="123">
        <v>-9.12985313840875E-2</v>
      </c>
      <c r="P22" s="123">
        <v>-2.4349459074846092E-2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23"/>
      <c r="K23" s="123">
        <v>5.6966286687936796</v>
      </c>
      <c r="L23" s="123">
        <v>1.3667915305025202</v>
      </c>
      <c r="M23" s="123">
        <v>2.379585136027651</v>
      </c>
      <c r="N23" s="123">
        <v>2.0745387516617697</v>
      </c>
      <c r="O23" s="123">
        <v>0.48887024443251548</v>
      </c>
      <c r="P23" s="123">
        <v>-0.22907970766902208</v>
      </c>
      <c r="Q23" s="123">
        <v>-0.33614090666693741</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23"/>
      <c r="K24" s="123">
        <v>5.6118830582392754</v>
      </c>
      <c r="L24" s="123">
        <v>0.16677518670831226</v>
      </c>
      <c r="M24" s="123">
        <v>1.4370028603287954</v>
      </c>
      <c r="N24" s="123">
        <v>1.683894371696093</v>
      </c>
      <c r="O24" s="123">
        <v>0.20796420875923705</v>
      </c>
      <c r="P24" s="123">
        <v>-0.27224819317483995</v>
      </c>
      <c r="Q24" s="123">
        <v>-0.47098365115166851</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23"/>
      <c r="K25" s="123"/>
      <c r="L25" s="123">
        <v>1.2268257482275224</v>
      </c>
      <c r="M25" s="123">
        <v>3.7185608111433677</v>
      </c>
      <c r="N25" s="123">
        <v>-0.58321191426424779</v>
      </c>
      <c r="O25" s="123">
        <v>-0.46184550717747186</v>
      </c>
      <c r="P25" s="123">
        <v>-0.59418347029532859</v>
      </c>
      <c r="Q25" s="123">
        <v>-1.0747629163950334</v>
      </c>
      <c r="R25" s="123">
        <v>-0.95484604537040552</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23"/>
      <c r="K26" s="123"/>
      <c r="L26" s="123"/>
      <c r="M26" s="123">
        <v>2.7785629102737186</v>
      </c>
      <c r="N26" s="123">
        <v>-13.777912509706114</v>
      </c>
      <c r="O26" s="123">
        <v>1.6737569676782638</v>
      </c>
      <c r="P26" s="123">
        <v>3.0448376910449548</v>
      </c>
      <c r="Q26" s="123">
        <v>-5.5879832628458193E-2</v>
      </c>
      <c r="R26" s="123">
        <v>-0.43698011094825961</v>
      </c>
      <c r="S26" s="123">
        <v>-0.4401047200877084</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23"/>
      <c r="K27" s="123"/>
      <c r="L27" s="123"/>
      <c r="M27" s="123"/>
      <c r="N27" s="123">
        <v>-16.72104548680332</v>
      </c>
      <c r="O27" s="123">
        <v>0.24750166216152003</v>
      </c>
      <c r="P27" s="123">
        <v>8.0686776446174733</v>
      </c>
      <c r="Q27" s="123">
        <v>0.33119634881764171</v>
      </c>
      <c r="R27" s="123">
        <v>-0.47976421125676127</v>
      </c>
      <c r="S27" s="123">
        <v>-0.52692157728216893</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23"/>
      <c r="K28" s="123"/>
      <c r="L28" s="123"/>
      <c r="M28" s="123"/>
      <c r="N28" s="123">
        <v>-15.80656845105759</v>
      </c>
      <c r="O28" s="123">
        <v>-0.10886340921714144</v>
      </c>
      <c r="P28" s="123">
        <v>7.3314789945289061</v>
      </c>
      <c r="Q28" s="123">
        <v>1.6757185288198695</v>
      </c>
      <c r="R28" s="123">
        <v>0.24788192873199666</v>
      </c>
      <c r="S28" s="123">
        <v>-0.39325742128025754</v>
      </c>
      <c r="T28" s="123">
        <v>-0.42208330311271913</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23"/>
      <c r="K29" s="123"/>
      <c r="L29" s="123"/>
      <c r="M29" s="123"/>
      <c r="N29" s="123"/>
      <c r="O29" s="123">
        <v>-1.1241201454294081</v>
      </c>
      <c r="P29" s="123">
        <v>6.7933465200270549</v>
      </c>
      <c r="Q29" s="123">
        <v>2.8084170383730234</v>
      </c>
      <c r="R29" s="123">
        <v>0.72401956731593664</v>
      </c>
      <c r="S29" s="123">
        <v>-0.30874211955531639</v>
      </c>
      <c r="T29" s="123">
        <v>-0.38142052836324103</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123"/>
      <c r="K30" s="123"/>
      <c r="L30" s="123"/>
      <c r="M30" s="123"/>
      <c r="N30" s="123"/>
      <c r="O30" s="123">
        <v>-0.30059712993957266</v>
      </c>
      <c r="P30" s="123">
        <v>5.1250134776810397</v>
      </c>
      <c r="Q30" s="123">
        <v>-2.7859480970482631</v>
      </c>
      <c r="R30" s="123">
        <v>0.144730868809817</v>
      </c>
      <c r="S30" s="123">
        <v>1.1261883076793877</v>
      </c>
      <c r="T30" s="123">
        <v>0.53871521741148953</v>
      </c>
      <c r="U30" s="123">
        <v>0.23381807462932169</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-9.0103613128955757</v>
      </c>
      <c r="D32" s="111">
        <v>6.8330148994926398</v>
      </c>
      <c r="E32" s="111">
        <v>6.9311822422269298</v>
      </c>
      <c r="F32" s="111">
        <v>0.80444120411444775</v>
      </c>
      <c r="G32" s="111">
        <v>0.20756578144769389</v>
      </c>
      <c r="H32" s="111">
        <v>1.1301164378201278</v>
      </c>
      <c r="I32" s="111">
        <v>3.987562835026992</v>
      </c>
      <c r="J32" s="111">
        <v>3.2189458713016927</v>
      </c>
      <c r="K32" s="111">
        <v>6.8442033281314485</v>
      </c>
      <c r="L32" s="111">
        <v>3.1498790584403302</v>
      </c>
      <c r="M32" s="111">
        <v>1.7151845735153826</v>
      </c>
      <c r="N32" s="111">
        <v>-12.083830007403662</v>
      </c>
      <c r="O32" s="111">
        <v>-0.30059712993957266</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0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0"/>
  <dimension ref="A1:AO70"/>
  <sheetViews>
    <sheetView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88" customWidth="1"/>
    <col min="2" max="15" width="8.5703125" style="1" customWidth="1"/>
    <col min="16" max="16384" width="9.140625" style="1"/>
  </cols>
  <sheetData>
    <row r="1" spans="1:41" s="88" customFormat="1" ht="40.5" customHeight="1" x14ac:dyDescent="0.3">
      <c r="A1" s="169" t="s">
        <v>195</v>
      </c>
      <c r="B1" s="170" t="s">
        <v>266</v>
      </c>
      <c r="C1" s="171"/>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41" s="88" customFormat="1" ht="12.75" customHeight="1" x14ac:dyDescent="0.2">
      <c r="A2" s="106" t="s">
        <v>263</v>
      </c>
      <c r="B2" s="119"/>
      <c r="C2" s="107"/>
      <c r="D2" s="107"/>
      <c r="E2" s="107"/>
      <c r="F2" s="107"/>
      <c r="G2" s="107"/>
      <c r="H2" s="107"/>
      <c r="I2" s="107"/>
      <c r="J2" s="107"/>
      <c r="K2" s="107"/>
      <c r="L2" s="107"/>
      <c r="M2" s="107"/>
      <c r="N2" s="107"/>
      <c r="O2" s="107"/>
      <c r="P2" s="107"/>
      <c r="Q2" s="107"/>
      <c r="R2" s="89"/>
      <c r="S2" s="89"/>
      <c r="T2" s="89"/>
      <c r="U2" s="89"/>
      <c r="V2" s="89"/>
      <c r="W2" s="89"/>
      <c r="X2" s="89"/>
      <c r="Y2" s="89"/>
      <c r="Z2" s="89"/>
      <c r="AA2" s="89"/>
      <c r="AB2" s="89"/>
      <c r="AC2" s="89"/>
      <c r="AD2" s="89"/>
      <c r="AE2" s="89"/>
      <c r="AF2" s="89"/>
      <c r="AG2" s="89"/>
      <c r="AH2" s="89"/>
      <c r="AI2" s="89"/>
      <c r="AJ2" s="89"/>
    </row>
    <row r="3" spans="1:41" s="88" customFormat="1" ht="12.75" customHeight="1" x14ac:dyDescent="0.2">
      <c r="A3" s="106"/>
      <c r="B3" s="107"/>
      <c r="C3" s="107"/>
      <c r="D3" s="107"/>
      <c r="E3" s="107"/>
      <c r="F3" s="107"/>
      <c r="G3" s="107"/>
      <c r="H3" s="107"/>
      <c r="I3" s="107"/>
      <c r="J3" s="107"/>
      <c r="K3" s="107"/>
      <c r="L3" s="107"/>
      <c r="M3" s="107"/>
      <c r="N3" s="107"/>
      <c r="O3" s="107"/>
      <c r="P3" s="107"/>
      <c r="Q3" s="107"/>
      <c r="R3" s="89"/>
      <c r="S3" s="89"/>
      <c r="T3" s="89"/>
      <c r="U3" s="89"/>
      <c r="V3" s="89"/>
      <c r="W3" s="89"/>
      <c r="X3" s="89"/>
      <c r="Y3" s="89"/>
      <c r="Z3" s="89"/>
      <c r="AA3" s="89"/>
      <c r="AB3" s="89"/>
      <c r="AC3" s="89"/>
      <c r="AD3" s="89"/>
      <c r="AE3" s="89"/>
      <c r="AF3" s="89"/>
      <c r="AG3" s="89"/>
      <c r="AH3" s="89"/>
      <c r="AI3" s="89"/>
      <c r="AJ3" s="89"/>
    </row>
    <row r="4" spans="1:41" s="88" customFormat="1" ht="12.75" customHeight="1" x14ac:dyDescent="0.2">
      <c r="A4" s="108" t="s">
        <v>307</v>
      </c>
      <c r="B4" s="109">
        <v>2008</v>
      </c>
      <c r="C4" s="109">
        <v>2009</v>
      </c>
      <c r="D4" s="109">
        <v>2010</v>
      </c>
      <c r="E4" s="109">
        <v>2011</v>
      </c>
      <c r="F4" s="107">
        <v>2012</v>
      </c>
      <c r="G4" s="107">
        <v>2013</v>
      </c>
      <c r="H4" s="107">
        <v>2014</v>
      </c>
      <c r="I4" s="107">
        <v>2015</v>
      </c>
      <c r="J4" s="107">
        <v>2016</v>
      </c>
      <c r="K4" s="107">
        <v>2017</v>
      </c>
      <c r="L4" s="107">
        <v>2018</v>
      </c>
      <c r="M4" s="107">
        <v>2019</v>
      </c>
      <c r="N4" s="107">
        <v>2020</v>
      </c>
      <c r="O4" s="107">
        <v>2021</v>
      </c>
      <c r="P4" s="107">
        <v>2022</v>
      </c>
      <c r="Q4" s="107">
        <v>2023</v>
      </c>
      <c r="R4" s="107">
        <v>2024</v>
      </c>
      <c r="S4" s="107">
        <v>2025</v>
      </c>
      <c r="T4" s="107">
        <v>2026</v>
      </c>
      <c r="U4" s="107">
        <v>2027</v>
      </c>
      <c r="V4" s="89"/>
      <c r="W4" s="89"/>
      <c r="X4" s="89"/>
      <c r="Y4" s="89"/>
      <c r="Z4" s="89"/>
      <c r="AA4" s="89"/>
      <c r="AB4" s="89"/>
      <c r="AC4" s="89"/>
      <c r="AD4" s="89"/>
      <c r="AE4" s="89"/>
      <c r="AF4" s="89"/>
      <c r="AG4" s="89"/>
      <c r="AH4" s="89"/>
      <c r="AI4" s="89"/>
      <c r="AJ4" s="89"/>
      <c r="AK4" s="89"/>
      <c r="AL4" s="89"/>
      <c r="AM4" s="89"/>
      <c r="AN4" s="89"/>
      <c r="AO4" s="89"/>
    </row>
    <row r="5" spans="1:41" x14ac:dyDescent="0.2">
      <c r="A5" s="110" t="s">
        <v>85</v>
      </c>
      <c r="B5" s="111"/>
      <c r="C5" s="111">
        <v>-11.9</v>
      </c>
      <c r="D5" s="111">
        <v>5.6</v>
      </c>
      <c r="E5" s="111">
        <v>2.1</v>
      </c>
      <c r="F5" s="111">
        <v>2.7</v>
      </c>
      <c r="G5" s="111">
        <v>3.6</v>
      </c>
      <c r="H5" s="111">
        <v>4</v>
      </c>
      <c r="I5" s="111">
        <v>4.2</v>
      </c>
      <c r="J5" s="111"/>
      <c r="K5" s="111"/>
      <c r="L5" s="111"/>
      <c r="M5" s="111"/>
      <c r="N5" s="111"/>
      <c r="O5" s="111"/>
      <c r="P5" s="111"/>
      <c r="Q5" s="111"/>
      <c r="R5" s="3"/>
      <c r="S5" s="3"/>
      <c r="T5" s="3"/>
      <c r="U5" s="3"/>
      <c r="V5" s="3"/>
      <c r="W5" s="3"/>
      <c r="X5" s="3"/>
      <c r="Y5" s="3"/>
      <c r="Z5" s="3"/>
      <c r="AA5" s="3"/>
      <c r="AB5" s="3"/>
      <c r="AC5" s="3"/>
      <c r="AD5" s="3"/>
      <c r="AE5" s="3"/>
      <c r="AF5" s="4"/>
      <c r="AG5" s="5"/>
      <c r="AH5" s="5"/>
      <c r="AI5" s="2"/>
      <c r="AJ5" s="2"/>
      <c r="AK5" s="2"/>
    </row>
    <row r="6" spans="1:41" x14ac:dyDescent="0.2">
      <c r="A6" s="110" t="s">
        <v>86</v>
      </c>
      <c r="B6" s="111"/>
      <c r="C6" s="111">
        <v>-12.3</v>
      </c>
      <c r="D6" s="111">
        <v>8.1</v>
      </c>
      <c r="E6" s="111">
        <v>3.8</v>
      </c>
      <c r="F6" s="111">
        <v>3.4</v>
      </c>
      <c r="G6" s="111">
        <v>3.9</v>
      </c>
      <c r="H6" s="111">
        <v>3.9</v>
      </c>
      <c r="I6" s="111">
        <v>4.0999999999999996</v>
      </c>
      <c r="J6" s="111"/>
      <c r="K6" s="111"/>
      <c r="L6" s="111"/>
      <c r="M6" s="111"/>
      <c r="N6" s="111"/>
      <c r="O6" s="111"/>
      <c r="P6" s="111"/>
      <c r="Q6" s="111"/>
      <c r="R6" s="3"/>
      <c r="S6" s="3"/>
      <c r="T6" s="3"/>
      <c r="U6" s="3"/>
      <c r="V6" s="3"/>
      <c r="W6" s="3"/>
      <c r="X6" s="3"/>
      <c r="Y6" s="3"/>
      <c r="Z6" s="3"/>
      <c r="AA6" s="3"/>
      <c r="AB6" s="3"/>
      <c r="AC6" s="3"/>
      <c r="AD6" s="3"/>
      <c r="AE6" s="3"/>
      <c r="AF6" s="4"/>
      <c r="AG6" s="5"/>
      <c r="AH6" s="5"/>
      <c r="AI6" s="2"/>
      <c r="AJ6" s="2"/>
      <c r="AK6" s="2"/>
    </row>
    <row r="7" spans="1:41" x14ac:dyDescent="0.2">
      <c r="A7" s="110" t="s">
        <v>87</v>
      </c>
      <c r="B7" s="111"/>
      <c r="C7" s="111">
        <v>-11.9</v>
      </c>
      <c r="D7" s="111">
        <v>8.5</v>
      </c>
      <c r="E7" s="111">
        <v>5</v>
      </c>
      <c r="F7" s="111">
        <v>2.9</v>
      </c>
      <c r="G7" s="111">
        <v>3.8</v>
      </c>
      <c r="H7" s="111">
        <v>3.8</v>
      </c>
      <c r="I7" s="111">
        <v>4.0999999999999996</v>
      </c>
      <c r="J7" s="111"/>
      <c r="K7" s="111"/>
      <c r="L7" s="111"/>
      <c r="M7" s="111"/>
      <c r="N7" s="111"/>
      <c r="O7" s="111"/>
      <c r="P7" s="111"/>
      <c r="Q7" s="111"/>
      <c r="R7" s="3"/>
      <c r="S7" s="3"/>
      <c r="T7" s="3"/>
      <c r="U7" s="3"/>
      <c r="V7" s="3"/>
      <c r="W7" s="3"/>
      <c r="X7" s="3"/>
      <c r="Y7" s="3"/>
      <c r="Z7" s="3"/>
      <c r="AA7" s="3"/>
      <c r="AB7" s="3"/>
      <c r="AC7" s="3"/>
      <c r="AD7" s="3"/>
      <c r="AE7" s="3"/>
      <c r="AF7" s="4"/>
      <c r="AG7" s="5"/>
      <c r="AH7" s="5"/>
      <c r="AI7" s="2"/>
      <c r="AJ7" s="2"/>
      <c r="AK7" s="2"/>
    </row>
    <row r="8" spans="1:41" x14ac:dyDescent="0.2">
      <c r="A8" s="110" t="s">
        <v>88</v>
      </c>
      <c r="B8" s="111"/>
      <c r="C8" s="111"/>
      <c r="D8" s="111">
        <v>8.5</v>
      </c>
      <c r="E8" s="111">
        <v>0.1</v>
      </c>
      <c r="F8" s="111">
        <v>1.8</v>
      </c>
      <c r="G8" s="111">
        <v>3.8</v>
      </c>
      <c r="H8" s="111">
        <v>4.4000000000000004</v>
      </c>
      <c r="I8" s="111">
        <v>4.5999999999999996</v>
      </c>
      <c r="J8" s="111">
        <v>4.7</v>
      </c>
      <c r="K8" s="111"/>
      <c r="L8" s="111"/>
      <c r="M8" s="111"/>
      <c r="N8" s="111"/>
      <c r="O8" s="111"/>
      <c r="P8" s="111"/>
      <c r="Q8" s="111"/>
      <c r="R8" s="3"/>
      <c r="S8" s="3"/>
      <c r="T8" s="3"/>
      <c r="U8" s="3"/>
      <c r="V8" s="3"/>
      <c r="W8" s="3"/>
      <c r="X8" s="3"/>
      <c r="Y8" s="3"/>
      <c r="Z8" s="3"/>
      <c r="AA8" s="3"/>
      <c r="AB8" s="3"/>
      <c r="AC8" s="3"/>
      <c r="AD8" s="3"/>
      <c r="AE8" s="3"/>
      <c r="AF8" s="4"/>
      <c r="AG8" s="5"/>
      <c r="AH8" s="5"/>
      <c r="AI8" s="2"/>
      <c r="AJ8" s="2"/>
      <c r="AK8" s="2"/>
    </row>
    <row r="9" spans="1:41" x14ac:dyDescent="0.2">
      <c r="A9" s="110" t="s">
        <v>89</v>
      </c>
      <c r="B9" s="111"/>
      <c r="C9" s="111"/>
      <c r="D9" s="111">
        <v>8.6</v>
      </c>
      <c r="E9" s="111">
        <v>0.6</v>
      </c>
      <c r="F9" s="111">
        <v>1.4</v>
      </c>
      <c r="G9" s="111">
        <v>3.8</v>
      </c>
      <c r="H9" s="111">
        <v>4.5999999999999996</v>
      </c>
      <c r="I9" s="111">
        <v>4.8</v>
      </c>
      <c r="J9" s="111">
        <v>4.9000000000000004</v>
      </c>
      <c r="K9" s="111"/>
      <c r="L9" s="111"/>
      <c r="M9" s="111"/>
      <c r="N9" s="111"/>
      <c r="O9" s="111"/>
      <c r="P9" s="111"/>
      <c r="Q9" s="112"/>
      <c r="R9" s="3"/>
      <c r="S9" s="3"/>
      <c r="T9" s="3"/>
      <c r="U9" s="3"/>
      <c r="V9" s="3"/>
      <c r="W9" s="3"/>
      <c r="X9" s="3"/>
      <c r="Y9" s="3"/>
      <c r="Z9" s="3"/>
      <c r="AA9" s="3"/>
      <c r="AB9" s="3"/>
      <c r="AC9" s="3"/>
      <c r="AD9" s="3"/>
      <c r="AE9" s="3"/>
      <c r="AF9" s="4"/>
      <c r="AG9" s="5"/>
      <c r="AH9" s="5"/>
      <c r="AI9" s="2"/>
      <c r="AJ9" s="2"/>
      <c r="AK9" s="2"/>
    </row>
    <row r="10" spans="1:41" x14ac:dyDescent="0.2">
      <c r="A10" s="110" t="s">
        <v>90</v>
      </c>
      <c r="B10" s="111"/>
      <c r="C10" s="111"/>
      <c r="D10" s="111"/>
      <c r="E10" s="111">
        <v>0.5</v>
      </c>
      <c r="F10" s="111">
        <v>2.1</v>
      </c>
      <c r="G10" s="111">
        <v>2.1</v>
      </c>
      <c r="H10" s="111">
        <v>3.9</v>
      </c>
      <c r="I10" s="111">
        <v>4.5</v>
      </c>
      <c r="J10" s="111">
        <v>4.9000000000000004</v>
      </c>
      <c r="K10" s="111">
        <v>5</v>
      </c>
      <c r="L10" s="111"/>
      <c r="M10" s="111"/>
      <c r="N10" s="111"/>
      <c r="O10" s="111"/>
      <c r="P10" s="111"/>
      <c r="Q10" s="111"/>
      <c r="R10" s="3"/>
      <c r="S10" s="3"/>
      <c r="T10" s="3"/>
      <c r="U10" s="3"/>
      <c r="V10" s="3"/>
      <c r="W10" s="3"/>
      <c r="X10" s="3"/>
      <c r="Y10" s="3"/>
      <c r="Z10" s="3"/>
      <c r="AA10" s="3"/>
      <c r="AB10" s="3"/>
      <c r="AC10" s="3"/>
      <c r="AD10" s="3"/>
      <c r="AE10" s="3"/>
      <c r="AF10" s="4"/>
      <c r="AG10" s="5"/>
      <c r="AH10" s="5"/>
      <c r="AI10" s="2"/>
      <c r="AJ10" s="2"/>
      <c r="AK10" s="2"/>
    </row>
    <row r="11" spans="1:41" x14ac:dyDescent="0.2">
      <c r="A11" s="110" t="s">
        <v>91</v>
      </c>
      <c r="B11" s="111"/>
      <c r="C11" s="111"/>
      <c r="D11" s="111"/>
      <c r="E11" s="111">
        <v>0.5</v>
      </c>
      <c r="F11" s="111">
        <v>2</v>
      </c>
      <c r="G11" s="111">
        <v>1</v>
      </c>
      <c r="H11" s="111">
        <v>3.8</v>
      </c>
      <c r="I11" s="111">
        <v>4.4000000000000004</v>
      </c>
      <c r="J11" s="111">
        <v>4.8</v>
      </c>
      <c r="K11" s="111">
        <v>4.9000000000000004</v>
      </c>
      <c r="L11" s="111"/>
      <c r="M11" s="111"/>
      <c r="N11" s="111"/>
      <c r="O11" s="111"/>
      <c r="P11" s="112"/>
      <c r="Q11" s="112"/>
      <c r="R11" s="7"/>
      <c r="S11" s="3"/>
      <c r="T11" s="3"/>
      <c r="U11" s="3"/>
      <c r="V11" s="3"/>
      <c r="W11" s="3"/>
      <c r="X11" s="3"/>
      <c r="Y11" s="3"/>
      <c r="Z11" s="3"/>
      <c r="AA11" s="3"/>
      <c r="AB11" s="3"/>
      <c r="AC11" s="3"/>
      <c r="AD11" s="3"/>
      <c r="AE11" s="3"/>
      <c r="AF11" s="4"/>
      <c r="AG11" s="5"/>
      <c r="AH11" s="5"/>
      <c r="AI11" s="2"/>
      <c r="AJ11" s="2"/>
      <c r="AK11" s="2"/>
    </row>
    <row r="12" spans="1:41" x14ac:dyDescent="0.2">
      <c r="A12" s="110" t="s">
        <v>92</v>
      </c>
      <c r="B12" s="111"/>
      <c r="C12" s="111"/>
      <c r="D12" s="111"/>
      <c r="E12" s="111"/>
      <c r="F12" s="111">
        <v>3.1</v>
      </c>
      <c r="G12" s="111">
        <v>1.7</v>
      </c>
      <c r="H12" s="111">
        <v>3.8</v>
      </c>
      <c r="I12" s="111">
        <v>4.3</v>
      </c>
      <c r="J12" s="111">
        <v>4.7</v>
      </c>
      <c r="K12" s="111">
        <v>4.8</v>
      </c>
      <c r="L12" s="111">
        <v>4.7</v>
      </c>
      <c r="M12" s="111"/>
      <c r="N12" s="111"/>
      <c r="O12" s="111"/>
      <c r="P12" s="112"/>
      <c r="Q12" s="111"/>
      <c r="R12" s="3"/>
      <c r="S12" s="3"/>
      <c r="T12" s="3"/>
      <c r="U12" s="3"/>
      <c r="V12" s="3"/>
      <c r="W12" s="3"/>
      <c r="X12" s="3"/>
      <c r="Y12" s="3"/>
      <c r="Z12" s="3"/>
      <c r="AA12" s="3"/>
      <c r="AB12" s="3"/>
      <c r="AC12" s="3"/>
      <c r="AD12" s="3"/>
      <c r="AE12" s="3"/>
      <c r="AF12" s="4"/>
      <c r="AG12" s="5"/>
      <c r="AH12" s="5"/>
      <c r="AI12" s="2"/>
      <c r="AJ12" s="2"/>
      <c r="AK12" s="2"/>
    </row>
    <row r="13" spans="1:41" x14ac:dyDescent="0.2">
      <c r="A13" s="110" t="s">
        <v>93</v>
      </c>
      <c r="B13" s="111"/>
      <c r="C13" s="111"/>
      <c r="D13" s="111"/>
      <c r="E13" s="111"/>
      <c r="F13" s="111">
        <v>3.1</v>
      </c>
      <c r="G13" s="111">
        <v>0.4</v>
      </c>
      <c r="H13" s="111">
        <v>3</v>
      </c>
      <c r="I13" s="111">
        <v>4.3</v>
      </c>
      <c r="J13" s="111">
        <v>4.8</v>
      </c>
      <c r="K13" s="111">
        <v>4.8</v>
      </c>
      <c r="L13" s="111">
        <v>4.7</v>
      </c>
      <c r="M13" s="111"/>
      <c r="N13" s="111"/>
      <c r="O13" s="111"/>
      <c r="P13" s="112"/>
      <c r="Q13" s="111"/>
      <c r="R13" s="3"/>
      <c r="S13" s="3"/>
      <c r="T13" s="3"/>
      <c r="U13" s="3"/>
      <c r="V13" s="3"/>
      <c r="W13" s="3"/>
      <c r="X13" s="3"/>
      <c r="Y13" s="3"/>
      <c r="Z13" s="3"/>
      <c r="AA13" s="3"/>
      <c r="AB13" s="3"/>
      <c r="AC13" s="3"/>
      <c r="AD13" s="3"/>
      <c r="AE13" s="3"/>
      <c r="AF13" s="4"/>
      <c r="AG13" s="5"/>
      <c r="AH13" s="5"/>
      <c r="AI13" s="2"/>
      <c r="AJ13" s="2"/>
      <c r="AK13" s="2"/>
    </row>
    <row r="14" spans="1:41" x14ac:dyDescent="0.2">
      <c r="A14" s="110" t="s">
        <v>94</v>
      </c>
      <c r="B14" s="111"/>
      <c r="C14" s="111"/>
      <c r="D14" s="111"/>
      <c r="E14" s="111"/>
      <c r="F14" s="111"/>
      <c r="G14" s="111">
        <v>0.5</v>
      </c>
      <c r="H14" s="111">
        <v>-0.8</v>
      </c>
      <c r="I14" s="111">
        <v>3.9</v>
      </c>
      <c r="J14" s="111">
        <v>4.7</v>
      </c>
      <c r="K14" s="111">
        <v>4.7</v>
      </c>
      <c r="L14" s="111">
        <v>4.7</v>
      </c>
      <c r="M14" s="111">
        <v>4.5</v>
      </c>
      <c r="N14" s="111"/>
      <c r="O14" s="111"/>
      <c r="P14" s="112"/>
      <c r="Q14" s="112"/>
      <c r="R14" s="7"/>
      <c r="S14" s="7"/>
      <c r="T14" s="3"/>
      <c r="U14" s="3"/>
      <c r="V14" s="3"/>
      <c r="W14" s="3"/>
      <c r="X14" s="3"/>
      <c r="Y14" s="3"/>
      <c r="Z14" s="3"/>
      <c r="AA14" s="3"/>
      <c r="AB14" s="3"/>
      <c r="AC14" s="3"/>
      <c r="AD14" s="3"/>
      <c r="AE14" s="3"/>
      <c r="AF14" s="4"/>
      <c r="AG14" s="5"/>
      <c r="AH14" s="5"/>
      <c r="AI14" s="2"/>
      <c r="AJ14" s="2"/>
      <c r="AK14" s="2"/>
    </row>
    <row r="15" spans="1:41" x14ac:dyDescent="0.2">
      <c r="A15" s="110" t="s">
        <v>95</v>
      </c>
      <c r="B15" s="111"/>
      <c r="C15" s="111"/>
      <c r="D15" s="111"/>
      <c r="E15" s="111"/>
      <c r="F15" s="111"/>
      <c r="G15" s="111">
        <v>1.4</v>
      </c>
      <c r="H15" s="111">
        <v>1.8</v>
      </c>
      <c r="I15" s="111">
        <v>4</v>
      </c>
      <c r="J15" s="111">
        <v>4.8</v>
      </c>
      <c r="K15" s="111">
        <v>4.5999999999999996</v>
      </c>
      <c r="L15" s="111">
        <v>4.5999999999999996</v>
      </c>
      <c r="M15" s="111">
        <v>4.4000000000000004</v>
      </c>
      <c r="N15" s="111"/>
      <c r="O15" s="111"/>
      <c r="P15" s="111"/>
      <c r="Q15" s="112"/>
      <c r="R15" s="3"/>
      <c r="S15" s="3"/>
      <c r="T15" s="3"/>
      <c r="U15" s="3"/>
      <c r="V15" s="3"/>
      <c r="W15" s="3"/>
      <c r="X15" s="3"/>
      <c r="Y15" s="3"/>
      <c r="Z15" s="3"/>
      <c r="AA15" s="3"/>
      <c r="AB15" s="3"/>
      <c r="AC15" s="3"/>
      <c r="AD15" s="3"/>
      <c r="AE15" s="3"/>
      <c r="AF15" s="4"/>
      <c r="AG15" s="5"/>
      <c r="AH15" s="5"/>
      <c r="AI15" s="2"/>
      <c r="AJ15" s="2"/>
      <c r="AK15" s="2"/>
    </row>
    <row r="16" spans="1:41" x14ac:dyDescent="0.2">
      <c r="A16" s="110" t="s">
        <v>96</v>
      </c>
      <c r="B16" s="111"/>
      <c r="C16" s="111"/>
      <c r="D16" s="111"/>
      <c r="E16" s="111"/>
      <c r="F16" s="111"/>
      <c r="G16" s="111"/>
      <c r="H16" s="111">
        <v>2.4</v>
      </c>
      <c r="I16" s="111">
        <v>5.0999999999999996</v>
      </c>
      <c r="J16" s="111">
        <v>4.5999999999999996</v>
      </c>
      <c r="K16" s="111">
        <v>4.3</v>
      </c>
      <c r="L16" s="111">
        <v>4.3</v>
      </c>
      <c r="M16" s="111">
        <v>4.2</v>
      </c>
      <c r="N16" s="111">
        <v>4.2</v>
      </c>
      <c r="O16" s="111"/>
      <c r="P16" s="112"/>
      <c r="Q16" s="111"/>
      <c r="R16" s="7"/>
      <c r="S16" s="7"/>
      <c r="T16" s="3"/>
      <c r="U16" s="7"/>
      <c r="V16" s="3"/>
      <c r="W16" s="3"/>
      <c r="X16" s="3"/>
      <c r="Y16" s="3"/>
      <c r="Z16" s="3"/>
      <c r="AA16" s="3"/>
      <c r="AB16" s="3"/>
      <c r="AC16" s="3"/>
      <c r="AD16" s="3"/>
      <c r="AE16" s="3"/>
      <c r="AF16" s="4"/>
      <c r="AG16" s="5"/>
      <c r="AH16" s="5"/>
      <c r="AI16" s="2"/>
      <c r="AJ16" s="2"/>
      <c r="AK16" s="2"/>
    </row>
    <row r="17" spans="1:37" x14ac:dyDescent="0.2">
      <c r="A17" s="110" t="s">
        <v>97</v>
      </c>
      <c r="B17" s="111"/>
      <c r="C17" s="111"/>
      <c r="D17" s="111"/>
      <c r="E17" s="111"/>
      <c r="F17" s="111"/>
      <c r="G17" s="111"/>
      <c r="H17" s="111">
        <v>2.8</v>
      </c>
      <c r="I17" s="111">
        <v>2.8</v>
      </c>
      <c r="J17" s="111">
        <v>3.9</v>
      </c>
      <c r="K17" s="111">
        <v>3.4</v>
      </c>
      <c r="L17" s="111">
        <v>3.5</v>
      </c>
      <c r="M17" s="111">
        <v>3.5</v>
      </c>
      <c r="N17" s="111">
        <v>3.5</v>
      </c>
      <c r="O17" s="111"/>
      <c r="P17" s="111"/>
      <c r="Q17" s="111"/>
      <c r="R17" s="7"/>
      <c r="S17" s="3"/>
      <c r="T17" s="3"/>
      <c r="U17" s="3"/>
      <c r="V17" s="3"/>
      <c r="W17" s="3"/>
      <c r="X17" s="3"/>
      <c r="Y17" s="3"/>
      <c r="Z17" s="3"/>
      <c r="AA17" s="3"/>
      <c r="AB17" s="3"/>
      <c r="AC17" s="3"/>
      <c r="AD17" s="3"/>
      <c r="AE17" s="3"/>
      <c r="AF17" s="4"/>
      <c r="AG17" s="5"/>
      <c r="AH17" s="5"/>
      <c r="AI17" s="2"/>
      <c r="AJ17" s="2"/>
      <c r="AK17" s="2"/>
    </row>
    <row r="18" spans="1:37" x14ac:dyDescent="0.2">
      <c r="A18" s="110" t="s">
        <v>98</v>
      </c>
      <c r="B18" s="111"/>
      <c r="C18" s="111"/>
      <c r="D18" s="111"/>
      <c r="E18" s="111"/>
      <c r="F18" s="111"/>
      <c r="G18" s="111"/>
      <c r="H18" s="111">
        <v>2.4</v>
      </c>
      <c r="I18" s="111">
        <v>6.2</v>
      </c>
      <c r="J18" s="111">
        <v>3.5</v>
      </c>
      <c r="K18" s="111">
        <v>3.3</v>
      </c>
      <c r="L18" s="111">
        <v>3.3</v>
      </c>
      <c r="M18" s="111">
        <v>3.3</v>
      </c>
      <c r="N18" s="111">
        <v>3.3</v>
      </c>
      <c r="O18" s="111"/>
      <c r="P18" s="111"/>
      <c r="Q18" s="111"/>
      <c r="R18" s="3"/>
      <c r="S18" s="3"/>
      <c r="T18" s="3"/>
      <c r="U18" s="3"/>
      <c r="V18" s="3"/>
      <c r="W18" s="3"/>
      <c r="X18" s="3"/>
      <c r="Y18" s="3"/>
      <c r="Z18" s="3"/>
      <c r="AA18" s="3"/>
      <c r="AB18" s="3"/>
      <c r="AC18" s="3"/>
      <c r="AD18" s="3"/>
      <c r="AE18" s="3"/>
      <c r="AF18" s="4"/>
      <c r="AG18" s="5"/>
      <c r="AH18" s="5"/>
      <c r="AI18" s="2"/>
      <c r="AJ18" s="2"/>
      <c r="AK18" s="2"/>
    </row>
    <row r="19" spans="1:37" x14ac:dyDescent="0.2">
      <c r="A19" s="110" t="s">
        <v>241</v>
      </c>
      <c r="B19" s="111"/>
      <c r="C19" s="111"/>
      <c r="D19" s="111"/>
      <c r="E19" s="111"/>
      <c r="F19" s="111"/>
      <c r="G19" s="111"/>
      <c r="H19" s="111"/>
      <c r="I19" s="111">
        <v>5.3855678480671259</v>
      </c>
      <c r="J19" s="111">
        <v>2.845312230950185</v>
      </c>
      <c r="K19" s="111">
        <v>1.5445631591495328</v>
      </c>
      <c r="L19" s="111">
        <v>2.0917693799148225</v>
      </c>
      <c r="M19" s="111">
        <v>1.6189564729837969</v>
      </c>
      <c r="N19" s="111">
        <v>0.76737331241461959</v>
      </c>
      <c r="O19" s="111">
        <v>0.61282894615504802</v>
      </c>
      <c r="P19" s="111"/>
      <c r="Q19" s="111"/>
      <c r="R19" s="7"/>
      <c r="S19" s="3"/>
      <c r="T19" s="7"/>
      <c r="U19" s="3"/>
      <c r="V19" s="3"/>
      <c r="W19" s="3"/>
      <c r="X19" s="3"/>
      <c r="Y19" s="3"/>
      <c r="Z19" s="3"/>
      <c r="AA19" s="3"/>
      <c r="AB19" s="3"/>
      <c r="AC19" s="3"/>
      <c r="AD19" s="3"/>
      <c r="AE19" s="3"/>
      <c r="AF19" s="4"/>
      <c r="AG19" s="5"/>
      <c r="AH19" s="5"/>
      <c r="AI19" s="2"/>
      <c r="AJ19" s="2"/>
      <c r="AK19" s="2"/>
    </row>
    <row r="20" spans="1:37" x14ac:dyDescent="0.2">
      <c r="A20" s="110" t="s">
        <v>436</v>
      </c>
      <c r="B20" s="120"/>
      <c r="C20" s="120"/>
      <c r="D20" s="111"/>
      <c r="E20" s="111"/>
      <c r="F20" s="111"/>
      <c r="G20" s="111"/>
      <c r="H20" s="111"/>
      <c r="I20" s="123">
        <v>5.504659459289063</v>
      </c>
      <c r="J20" s="123">
        <v>2.4585837123601406</v>
      </c>
      <c r="K20" s="123">
        <v>2.1164816564624989</v>
      </c>
      <c r="L20" s="123">
        <v>1.8528368899275893</v>
      </c>
      <c r="M20" s="123">
        <v>1.4235021577512219</v>
      </c>
      <c r="N20" s="123">
        <v>0.77848548065413414</v>
      </c>
      <c r="O20" s="123">
        <v>0.61247598056277663</v>
      </c>
      <c r="P20" s="111"/>
      <c r="Q20" s="111"/>
      <c r="R20" s="3"/>
      <c r="S20" s="3"/>
      <c r="T20" s="7"/>
      <c r="U20" s="3"/>
      <c r="V20" s="3"/>
      <c r="W20" s="3"/>
      <c r="X20" s="3"/>
      <c r="Y20" s="3"/>
      <c r="Z20" s="3"/>
      <c r="AA20" s="3"/>
      <c r="AB20" s="3"/>
      <c r="AC20" s="3"/>
      <c r="AD20" s="3"/>
      <c r="AE20" s="3"/>
      <c r="AF20" s="4"/>
      <c r="AG20" s="5"/>
      <c r="AH20" s="5"/>
      <c r="AI20" s="2"/>
      <c r="AJ20" s="2"/>
      <c r="AK20" s="2"/>
    </row>
    <row r="21" spans="1:37" x14ac:dyDescent="0.2">
      <c r="A21" s="113" t="s">
        <v>444</v>
      </c>
      <c r="B21" s="120"/>
      <c r="C21" s="120"/>
      <c r="D21" s="111"/>
      <c r="E21" s="111"/>
      <c r="F21" s="111"/>
      <c r="G21" s="111"/>
      <c r="H21" s="111"/>
      <c r="I21" s="111"/>
      <c r="J21" s="123">
        <v>4.2589044112161023</v>
      </c>
      <c r="K21" s="123">
        <v>3.292373040222718</v>
      </c>
      <c r="L21" s="123">
        <v>2.4114126657331703</v>
      </c>
      <c r="M21" s="123">
        <v>0.98976660626886037</v>
      </c>
      <c r="N21" s="123">
        <v>0.21017797714886211</v>
      </c>
      <c r="O21" s="123">
        <v>0.10472689145886172</v>
      </c>
      <c r="P21" s="123">
        <v>0.24921156023687274</v>
      </c>
      <c r="Q21" s="111"/>
      <c r="R21" s="3"/>
      <c r="S21" s="3"/>
      <c r="T21" s="7"/>
      <c r="U21" s="3"/>
      <c r="V21" s="3"/>
      <c r="W21" s="3"/>
      <c r="X21" s="3"/>
      <c r="Y21" s="3"/>
      <c r="Z21" s="3"/>
      <c r="AA21" s="3"/>
      <c r="AB21" s="3"/>
      <c r="AC21" s="3"/>
      <c r="AD21" s="3"/>
      <c r="AE21" s="3"/>
      <c r="AF21" s="4"/>
      <c r="AG21" s="5"/>
      <c r="AH21" s="5"/>
      <c r="AI21" s="2"/>
      <c r="AJ21" s="2"/>
      <c r="AK21" s="2"/>
    </row>
    <row r="22" spans="1:37" x14ac:dyDescent="0.2">
      <c r="A22" s="113" t="s">
        <v>520</v>
      </c>
      <c r="B22" s="120"/>
      <c r="C22" s="120"/>
      <c r="D22" s="111"/>
      <c r="E22" s="111"/>
      <c r="F22" s="111"/>
      <c r="G22" s="111"/>
      <c r="H22" s="111"/>
      <c r="I22" s="111"/>
      <c r="J22" s="123">
        <v>4.8319385075637156</v>
      </c>
      <c r="K22" s="123">
        <v>3.4845612792578917</v>
      </c>
      <c r="L22" s="123">
        <v>1.5365171644094122</v>
      </c>
      <c r="M22" s="123">
        <v>0.97063197386939581</v>
      </c>
      <c r="N22" s="123">
        <v>0.19186539957909421</v>
      </c>
      <c r="O22" s="123">
        <v>3.0818971156576502E-2</v>
      </c>
      <c r="P22" s="123">
        <v>9.7302008819588615E-2</v>
      </c>
      <c r="Q22" s="111"/>
      <c r="R22" s="3"/>
      <c r="S22" s="3"/>
      <c r="T22" s="7"/>
      <c r="U22" s="3"/>
      <c r="V22" s="3"/>
      <c r="W22" s="3"/>
      <c r="X22" s="3"/>
      <c r="Y22" s="3"/>
      <c r="Z22" s="3"/>
      <c r="AA22" s="3"/>
      <c r="AB22" s="3"/>
      <c r="AC22" s="3"/>
      <c r="AD22" s="3"/>
      <c r="AE22" s="3"/>
      <c r="AF22" s="4"/>
      <c r="AG22" s="5"/>
      <c r="AH22" s="5"/>
      <c r="AI22" s="2"/>
      <c r="AJ22" s="2"/>
      <c r="AK22" s="2"/>
    </row>
    <row r="23" spans="1:37" x14ac:dyDescent="0.2">
      <c r="A23" s="113" t="s">
        <v>532</v>
      </c>
      <c r="B23" s="120"/>
      <c r="C23" s="120"/>
      <c r="D23" s="111"/>
      <c r="E23" s="111"/>
      <c r="F23" s="111"/>
      <c r="G23" s="111"/>
      <c r="H23" s="111"/>
      <c r="I23" s="111"/>
      <c r="J23" s="123"/>
      <c r="K23" s="123">
        <v>3.1824553285883406</v>
      </c>
      <c r="L23" s="123">
        <v>0.63203508859857038</v>
      </c>
      <c r="M23" s="123">
        <v>2.7472198629563405</v>
      </c>
      <c r="N23" s="123">
        <v>2.1905977104292207</v>
      </c>
      <c r="O23" s="123">
        <v>0.4325108457877036</v>
      </c>
      <c r="P23" s="123">
        <v>-6.5559993697728025E-2</v>
      </c>
      <c r="Q23" s="123">
        <v>0.10936684665809882</v>
      </c>
      <c r="R23" s="3"/>
      <c r="S23" s="3"/>
      <c r="T23" s="7"/>
      <c r="U23" s="3"/>
      <c r="V23" s="3"/>
      <c r="W23" s="3"/>
      <c r="X23" s="3"/>
      <c r="Y23" s="3"/>
      <c r="Z23" s="3"/>
      <c r="AA23" s="3"/>
      <c r="AB23" s="3"/>
      <c r="AC23" s="3"/>
      <c r="AD23" s="3"/>
      <c r="AE23" s="3"/>
      <c r="AF23" s="4"/>
      <c r="AG23" s="5"/>
      <c r="AH23" s="5"/>
      <c r="AI23" s="2"/>
      <c r="AJ23" s="2"/>
      <c r="AK23" s="2"/>
    </row>
    <row r="24" spans="1:37" x14ac:dyDescent="0.2">
      <c r="A24" s="113" t="s">
        <v>547</v>
      </c>
      <c r="B24" s="120"/>
      <c r="C24" s="120"/>
      <c r="D24" s="111"/>
      <c r="E24" s="111"/>
      <c r="F24" s="111"/>
      <c r="G24" s="111"/>
      <c r="H24" s="111"/>
      <c r="I24" s="111"/>
      <c r="J24" s="123"/>
      <c r="K24" s="123">
        <v>3.5109416039520447</v>
      </c>
      <c r="L24" s="123">
        <v>0.79590854036322156</v>
      </c>
      <c r="M24" s="123">
        <v>2.960424710677767</v>
      </c>
      <c r="N24" s="123">
        <v>2.099001724388283</v>
      </c>
      <c r="O24" s="123">
        <v>0.58677224905605563</v>
      </c>
      <c r="P24" s="123">
        <v>4.672554799409756E-2</v>
      </c>
      <c r="Q24" s="123">
        <v>0.13172025443426438</v>
      </c>
      <c r="R24" s="3"/>
      <c r="S24" s="3"/>
      <c r="T24" s="7"/>
      <c r="U24" s="3"/>
      <c r="V24" s="3"/>
      <c r="W24" s="3"/>
      <c r="X24" s="3"/>
      <c r="Y24" s="3"/>
      <c r="Z24" s="3"/>
      <c r="AA24" s="3"/>
      <c r="AB24" s="3"/>
      <c r="AC24" s="3"/>
      <c r="AD24" s="3"/>
      <c r="AE24" s="3"/>
      <c r="AF24" s="4"/>
      <c r="AG24" s="5"/>
      <c r="AH24" s="5"/>
      <c r="AI24" s="2"/>
      <c r="AJ24" s="2"/>
      <c r="AK24" s="2"/>
    </row>
    <row r="25" spans="1:37" x14ac:dyDescent="0.2">
      <c r="A25" s="113" t="s">
        <v>555</v>
      </c>
      <c r="B25" s="120"/>
      <c r="C25" s="120"/>
      <c r="D25" s="111"/>
      <c r="E25" s="111"/>
      <c r="F25" s="111"/>
      <c r="G25" s="111"/>
      <c r="H25" s="111"/>
      <c r="I25" s="111"/>
      <c r="J25" s="123"/>
      <c r="K25" s="123"/>
      <c r="L25" s="123">
        <v>1.9952064789848567</v>
      </c>
      <c r="M25" s="123">
        <v>3.577875162856814</v>
      </c>
      <c r="N25" s="123">
        <v>-0.21316220640635875</v>
      </c>
      <c r="O25" s="123">
        <v>0.4322901622865416</v>
      </c>
      <c r="P25" s="123">
        <v>0.20656431358050398</v>
      </c>
      <c r="Q25" s="123">
        <v>0.19890670381477182</v>
      </c>
      <c r="R25" s="123">
        <v>0.17825372570510201</v>
      </c>
      <c r="S25" s="3"/>
      <c r="T25" s="7"/>
      <c r="U25" s="3"/>
      <c r="V25" s="3"/>
      <c r="W25" s="3"/>
      <c r="X25" s="3"/>
      <c r="Y25" s="3"/>
      <c r="Z25" s="3"/>
      <c r="AA25" s="3"/>
      <c r="AB25" s="3"/>
      <c r="AC25" s="3"/>
      <c r="AD25" s="3"/>
      <c r="AE25" s="3"/>
      <c r="AF25" s="4"/>
      <c r="AG25" s="5"/>
      <c r="AH25" s="5"/>
      <c r="AI25" s="2"/>
      <c r="AJ25" s="2"/>
      <c r="AK25" s="2"/>
    </row>
    <row r="26" spans="1:37" x14ac:dyDescent="0.2">
      <c r="A26" s="113" t="s">
        <v>578</v>
      </c>
      <c r="B26" s="120"/>
      <c r="C26" s="120"/>
      <c r="D26" s="111"/>
      <c r="E26" s="111"/>
      <c r="F26" s="111"/>
      <c r="G26" s="111"/>
      <c r="H26" s="111"/>
      <c r="I26" s="111"/>
      <c r="J26" s="123"/>
      <c r="K26" s="123"/>
      <c r="L26" s="123"/>
      <c r="M26" s="123">
        <v>3.281821251426309</v>
      </c>
      <c r="N26" s="123">
        <v>-21.788613868780793</v>
      </c>
      <c r="O26" s="123">
        <v>17.24217884252166</v>
      </c>
      <c r="P26" s="123">
        <v>3.8736235841392963</v>
      </c>
      <c r="Q26" s="123">
        <v>0.5502958351910836</v>
      </c>
      <c r="R26" s="123">
        <v>0.81692710443563854</v>
      </c>
      <c r="S26" s="123">
        <v>0.39734401325535185</v>
      </c>
      <c r="T26" s="7"/>
      <c r="U26" s="3"/>
      <c r="V26" s="3"/>
      <c r="W26" s="3"/>
      <c r="X26" s="3"/>
      <c r="Y26" s="3"/>
      <c r="Z26" s="3"/>
      <c r="AA26" s="3"/>
      <c r="AB26" s="3"/>
      <c r="AC26" s="3"/>
      <c r="AD26" s="3"/>
      <c r="AE26" s="3"/>
      <c r="AF26" s="4"/>
      <c r="AG26" s="5"/>
      <c r="AH26" s="5"/>
      <c r="AI26" s="2"/>
      <c r="AJ26" s="2"/>
      <c r="AK26" s="2"/>
    </row>
    <row r="27" spans="1:37" x14ac:dyDescent="0.2">
      <c r="A27" s="113" t="s">
        <v>581</v>
      </c>
      <c r="B27" s="120"/>
      <c r="C27" s="120"/>
      <c r="D27" s="111"/>
      <c r="E27" s="111"/>
      <c r="F27" s="111"/>
      <c r="G27" s="111"/>
      <c r="H27" s="111"/>
      <c r="I27" s="111"/>
      <c r="J27" s="123"/>
      <c r="K27" s="123"/>
      <c r="L27" s="123"/>
      <c r="M27" s="123"/>
      <c r="N27" s="123">
        <v>-18.126940861799302</v>
      </c>
      <c r="O27" s="123">
        <v>12.529062526160928</v>
      </c>
      <c r="P27" s="123">
        <v>8.148383588617758</v>
      </c>
      <c r="Q27" s="123">
        <v>-0.65762151771794342</v>
      </c>
      <c r="R27" s="123">
        <v>-0.45253644518475911</v>
      </c>
      <c r="S27" s="123">
        <v>3.3617038888822393E-3</v>
      </c>
      <c r="T27" s="7"/>
      <c r="U27" s="3"/>
      <c r="V27" s="3"/>
      <c r="W27" s="3"/>
      <c r="X27" s="3"/>
      <c r="Y27" s="3"/>
      <c r="Z27" s="3"/>
      <c r="AA27" s="3"/>
      <c r="AB27" s="3"/>
      <c r="AC27" s="3"/>
      <c r="AD27" s="3"/>
      <c r="AE27" s="3"/>
      <c r="AF27" s="4"/>
      <c r="AG27" s="5"/>
      <c r="AH27" s="5"/>
      <c r="AI27" s="2"/>
      <c r="AJ27" s="2"/>
      <c r="AK27" s="2"/>
    </row>
    <row r="28" spans="1:37" x14ac:dyDescent="0.2">
      <c r="A28" s="113" t="s">
        <v>584</v>
      </c>
      <c r="B28" s="120"/>
      <c r="C28" s="120"/>
      <c r="D28" s="111"/>
      <c r="E28" s="111"/>
      <c r="F28" s="111"/>
      <c r="G28" s="111"/>
      <c r="H28" s="111"/>
      <c r="I28" s="111"/>
      <c r="J28" s="123"/>
      <c r="K28" s="123"/>
      <c r="L28" s="123"/>
      <c r="M28" s="123"/>
      <c r="N28" s="123">
        <v>-17.813144592787356</v>
      </c>
      <c r="O28" s="123">
        <v>2.7287937481278446</v>
      </c>
      <c r="P28" s="123">
        <v>15.683940181392408</v>
      </c>
      <c r="Q28" s="123">
        <v>0.48256514766600311</v>
      </c>
      <c r="R28" s="123">
        <v>2.6349776877632181E-2</v>
      </c>
      <c r="S28" s="123">
        <v>0.12250444954704509</v>
      </c>
      <c r="T28" s="123">
        <v>0.1349249793548557</v>
      </c>
      <c r="U28" s="3"/>
      <c r="V28" s="3"/>
      <c r="W28" s="3"/>
      <c r="X28" s="3"/>
      <c r="Y28" s="3"/>
      <c r="Z28" s="3"/>
      <c r="AA28" s="3"/>
      <c r="AB28" s="3"/>
      <c r="AC28" s="3"/>
      <c r="AD28" s="3"/>
      <c r="AE28" s="3"/>
      <c r="AF28" s="4"/>
      <c r="AG28" s="5"/>
      <c r="AH28" s="5"/>
      <c r="AI28" s="2"/>
      <c r="AJ28" s="2"/>
      <c r="AK28" s="2"/>
    </row>
    <row r="29" spans="1:37" x14ac:dyDescent="0.2">
      <c r="A29" s="220" t="s">
        <v>595</v>
      </c>
      <c r="B29" s="120"/>
      <c r="C29" s="120"/>
      <c r="D29" s="111"/>
      <c r="E29" s="111"/>
      <c r="F29" s="111"/>
      <c r="G29" s="111"/>
      <c r="H29" s="111"/>
      <c r="I29" s="111"/>
      <c r="J29" s="123"/>
      <c r="K29" s="123"/>
      <c r="L29" s="123"/>
      <c r="M29" s="123"/>
      <c r="N29" s="123"/>
      <c r="O29" s="123">
        <v>2.9853705279331288</v>
      </c>
      <c r="P29" s="123">
        <v>8.5493577280769895</v>
      </c>
      <c r="Q29" s="123">
        <v>2.9355740906400252</v>
      </c>
      <c r="R29" s="123">
        <v>-0.98260275008913434</v>
      </c>
      <c r="S29" s="123">
        <v>-0.3935413868647597</v>
      </c>
      <c r="T29" s="123">
        <v>7.2711362653699041E-2</v>
      </c>
      <c r="U29" s="3"/>
      <c r="V29" s="3"/>
      <c r="W29" s="3"/>
      <c r="X29" s="3"/>
      <c r="Y29" s="3"/>
      <c r="Z29" s="3"/>
      <c r="AA29" s="3"/>
      <c r="AB29" s="3"/>
      <c r="AC29" s="3"/>
      <c r="AD29" s="3"/>
      <c r="AE29" s="3"/>
      <c r="AF29" s="4"/>
      <c r="AG29" s="5"/>
      <c r="AH29" s="5"/>
      <c r="AI29" s="2"/>
      <c r="AJ29" s="2"/>
      <c r="AK29" s="2"/>
    </row>
    <row r="30" spans="1:37" x14ac:dyDescent="0.2">
      <c r="A30" s="310" t="s">
        <v>605</v>
      </c>
      <c r="B30" s="120"/>
      <c r="C30" s="120"/>
      <c r="D30" s="308"/>
      <c r="E30" s="308"/>
      <c r="F30" s="308"/>
      <c r="G30" s="308"/>
      <c r="H30" s="308"/>
      <c r="I30" s="308"/>
      <c r="J30" s="123"/>
      <c r="K30" s="123"/>
      <c r="L30" s="123"/>
      <c r="M30" s="123"/>
      <c r="N30" s="123"/>
      <c r="O30" s="123">
        <v>2.7809076074287065</v>
      </c>
      <c r="P30" s="123">
        <v>11.151788756984526</v>
      </c>
      <c r="Q30" s="123">
        <v>-5.5221684854715569</v>
      </c>
      <c r="R30" s="123">
        <v>-0.15323104827243972</v>
      </c>
      <c r="S30" s="123">
        <v>0.86407175325626806</v>
      </c>
      <c r="T30" s="123">
        <v>0.24480240407580567</v>
      </c>
      <c r="U30" s="123">
        <v>4.017178980815217E-2</v>
      </c>
      <c r="V30" s="3"/>
      <c r="W30" s="3"/>
      <c r="X30" s="3"/>
      <c r="Y30" s="3"/>
      <c r="Z30" s="3"/>
      <c r="AA30" s="3"/>
      <c r="AB30" s="3"/>
      <c r="AC30" s="3"/>
      <c r="AD30" s="3"/>
      <c r="AE30" s="3"/>
      <c r="AF30" s="4"/>
      <c r="AG30" s="5"/>
      <c r="AH30" s="5"/>
      <c r="AI30" s="2"/>
      <c r="AJ30" s="2"/>
      <c r="AK30" s="2"/>
    </row>
    <row r="31" spans="1:37" x14ac:dyDescent="0.2">
      <c r="A31" s="113"/>
      <c r="B31" s="120"/>
      <c r="C31" s="120"/>
      <c r="D31" s="111"/>
      <c r="E31" s="111"/>
      <c r="F31" s="111"/>
      <c r="G31" s="111"/>
      <c r="H31" s="111"/>
      <c r="I31" s="111"/>
      <c r="J31" s="111"/>
      <c r="K31" s="111"/>
      <c r="L31" s="111"/>
      <c r="M31" s="111"/>
      <c r="N31" s="111"/>
      <c r="O31" s="111"/>
      <c r="P31" s="111"/>
      <c r="Q31" s="111"/>
      <c r="R31" s="3"/>
      <c r="S31" s="3"/>
      <c r="T31" s="7"/>
      <c r="U31" s="3"/>
      <c r="V31" s="3"/>
      <c r="W31" s="3"/>
      <c r="X31" s="3"/>
      <c r="Y31" s="3"/>
      <c r="Z31" s="3"/>
      <c r="AA31" s="3"/>
      <c r="AB31" s="3"/>
      <c r="AC31" s="3"/>
      <c r="AD31" s="3"/>
      <c r="AE31" s="3"/>
      <c r="AF31" s="4"/>
      <c r="AG31" s="5"/>
      <c r="AH31" s="5"/>
      <c r="AI31" s="2"/>
      <c r="AJ31" s="2"/>
      <c r="AK31" s="2"/>
    </row>
    <row r="32" spans="1:37" x14ac:dyDescent="0.2">
      <c r="A32" s="110" t="s">
        <v>287</v>
      </c>
      <c r="B32" s="111"/>
      <c r="C32" s="111">
        <v>-7.4118019447164452</v>
      </c>
      <c r="D32" s="111">
        <v>8.2754222378606634</v>
      </c>
      <c r="E32" s="111">
        <v>2.6228569845915262</v>
      </c>
      <c r="F32" s="111">
        <v>1.9669299555587605</v>
      </c>
      <c r="G32" s="111">
        <v>3.4831892885753613</v>
      </c>
      <c r="H32" s="111">
        <v>4.9270029430721785</v>
      </c>
      <c r="I32" s="111">
        <v>4.953384783142134</v>
      </c>
      <c r="J32" s="111">
        <v>3.9785518969153166</v>
      </c>
      <c r="K32" s="111">
        <v>3.341905758912822</v>
      </c>
      <c r="L32" s="111">
        <v>3.3372960121041739</v>
      </c>
      <c r="M32" s="111">
        <v>2.6029966463775978</v>
      </c>
      <c r="N32" s="111">
        <v>-16.049154527984435</v>
      </c>
      <c r="O32" s="111">
        <v>2.7809076074287065</v>
      </c>
      <c r="P32" s="308"/>
      <c r="Q32" s="111"/>
      <c r="R32" s="3"/>
      <c r="S32" s="7"/>
      <c r="T32" s="3"/>
      <c r="U32" s="3"/>
      <c r="V32" s="3"/>
      <c r="W32" s="3"/>
      <c r="X32" s="3"/>
      <c r="Y32" s="3"/>
      <c r="Z32" s="3"/>
      <c r="AA32" s="3"/>
      <c r="AB32" s="3"/>
      <c r="AC32" s="3"/>
      <c r="AD32" s="3"/>
      <c r="AE32" s="3"/>
      <c r="AF32" s="4"/>
      <c r="AG32" s="5"/>
      <c r="AH32" s="5"/>
      <c r="AI32" s="2"/>
      <c r="AJ32" s="2"/>
      <c r="AK32" s="2"/>
    </row>
    <row r="33" spans="1:37" x14ac:dyDescent="0.2">
      <c r="A33" s="110" t="s">
        <v>288</v>
      </c>
      <c r="B33" s="120"/>
      <c r="C33" s="120"/>
      <c r="D33" s="111"/>
      <c r="E33" s="111"/>
      <c r="F33" s="111"/>
      <c r="G33" s="111"/>
      <c r="H33" s="111"/>
      <c r="I33" s="111"/>
      <c r="J33" s="111"/>
      <c r="K33" s="111"/>
      <c r="L33" s="111"/>
      <c r="M33" s="111"/>
      <c r="N33" s="111"/>
      <c r="O33" s="111"/>
      <c r="P33" s="111"/>
      <c r="Q33" s="111"/>
      <c r="R33" s="7"/>
      <c r="S33" s="7"/>
      <c r="T33" s="7"/>
      <c r="U33" s="3"/>
      <c r="V33" s="3"/>
      <c r="W33" s="7"/>
      <c r="X33" s="3"/>
      <c r="Y33" s="3"/>
      <c r="Z33" s="3"/>
      <c r="AA33" s="3"/>
      <c r="AB33" s="3"/>
      <c r="AC33" s="3"/>
      <c r="AD33" s="3"/>
      <c r="AE33" s="8"/>
      <c r="AF33" s="9"/>
      <c r="AG33" s="10"/>
      <c r="AH33" s="10"/>
      <c r="AI33" s="2"/>
      <c r="AJ33" s="2"/>
      <c r="AK33" s="2"/>
    </row>
    <row r="34" spans="1:37" x14ac:dyDescent="0.2">
      <c r="A34" s="91"/>
      <c r="B34" s="4"/>
      <c r="C34" s="4"/>
      <c r="D34" s="3"/>
      <c r="E34" s="3"/>
      <c r="F34" s="3"/>
      <c r="G34" s="3"/>
      <c r="H34" s="3"/>
      <c r="I34" s="3"/>
      <c r="J34" s="3"/>
      <c r="K34" s="3"/>
      <c r="L34" s="3"/>
      <c r="M34" s="3"/>
      <c r="N34" s="3"/>
      <c r="O34" s="3"/>
      <c r="P34" s="3"/>
      <c r="Q34" s="3"/>
      <c r="R34" s="3"/>
      <c r="S34" s="7"/>
      <c r="T34" s="7"/>
      <c r="U34" s="3"/>
      <c r="V34" s="3"/>
      <c r="W34" s="7"/>
      <c r="X34" s="3"/>
      <c r="Y34" s="3"/>
      <c r="Z34" s="3"/>
      <c r="AA34" s="3"/>
      <c r="AB34" s="3"/>
      <c r="AC34" s="3"/>
      <c r="AD34" s="3"/>
      <c r="AE34" s="8"/>
      <c r="AF34" s="9"/>
      <c r="AG34" s="10"/>
      <c r="AH34" s="10"/>
      <c r="AI34" s="2"/>
      <c r="AJ34" s="2"/>
      <c r="AK34" s="2"/>
    </row>
    <row r="35" spans="1:37" x14ac:dyDescent="0.2">
      <c r="A35" s="91"/>
      <c r="B35" s="3"/>
      <c r="C35" s="3"/>
      <c r="D35" s="3"/>
      <c r="E35" s="3"/>
      <c r="F35" s="3"/>
      <c r="G35" s="3"/>
      <c r="H35" s="3"/>
      <c r="I35" s="3"/>
      <c r="J35" s="3"/>
      <c r="K35" s="3"/>
      <c r="L35" s="3"/>
      <c r="M35" s="3"/>
      <c r="N35" s="3"/>
      <c r="O35" s="3"/>
      <c r="P35" s="3"/>
      <c r="Q35" s="3"/>
      <c r="R35" s="3"/>
      <c r="S35" s="7"/>
      <c r="T35" s="7"/>
      <c r="U35" s="7"/>
      <c r="V35" s="3"/>
      <c r="W35" s="3"/>
      <c r="X35" s="3"/>
      <c r="Y35" s="3"/>
      <c r="Z35" s="3"/>
      <c r="AA35" s="3"/>
      <c r="AB35" s="3"/>
      <c r="AC35" s="3"/>
      <c r="AD35" s="3"/>
      <c r="AE35" s="8"/>
      <c r="AF35" s="9"/>
      <c r="AG35" s="10"/>
      <c r="AH35" s="10"/>
      <c r="AI35" s="2"/>
      <c r="AJ35" s="2"/>
      <c r="AK35" s="2"/>
    </row>
    <row r="36" spans="1:37" x14ac:dyDescent="0.2">
      <c r="A36" s="91"/>
      <c r="B36" s="3"/>
      <c r="C36" s="3"/>
      <c r="D36" s="3"/>
      <c r="E36" s="3"/>
      <c r="F36" s="3"/>
      <c r="G36" s="3"/>
      <c r="H36" s="3"/>
      <c r="I36" s="3"/>
      <c r="J36" s="3"/>
      <c r="K36" s="3"/>
      <c r="L36" s="3"/>
      <c r="M36" s="3"/>
      <c r="N36" s="3"/>
      <c r="O36" s="3"/>
      <c r="P36" s="3"/>
      <c r="Q36" s="3"/>
      <c r="R36" s="7"/>
      <c r="S36" s="3"/>
      <c r="T36" s="3"/>
      <c r="U36" s="3"/>
      <c r="V36" s="3"/>
      <c r="W36" s="3"/>
      <c r="X36" s="3"/>
      <c r="Y36" s="3"/>
      <c r="Z36" s="3"/>
      <c r="AA36" s="3"/>
      <c r="AB36" s="3"/>
      <c r="AC36" s="3"/>
      <c r="AD36" s="8"/>
      <c r="AE36" s="9"/>
      <c r="AF36" s="10"/>
      <c r="AG36" s="10"/>
      <c r="AH36" s="2"/>
      <c r="AI36" s="2"/>
      <c r="AJ36" s="2"/>
    </row>
    <row r="37" spans="1:37" x14ac:dyDescent="0.2">
      <c r="A37" s="91"/>
      <c r="B37" s="3"/>
      <c r="C37" s="3"/>
      <c r="D37" s="3"/>
      <c r="E37" s="3"/>
      <c r="F37" s="3"/>
      <c r="G37" s="3"/>
      <c r="H37" s="3"/>
      <c r="I37" s="3"/>
      <c r="J37" s="3"/>
      <c r="K37" s="3"/>
      <c r="L37" s="3"/>
      <c r="M37" s="3"/>
      <c r="N37" s="3"/>
      <c r="O37" s="3"/>
      <c r="P37" s="3"/>
      <c r="Q37" s="3"/>
      <c r="R37" s="3"/>
      <c r="S37" s="7"/>
      <c r="T37" s="3"/>
      <c r="U37" s="3"/>
      <c r="V37" s="3"/>
      <c r="W37" s="3"/>
      <c r="X37" s="3"/>
      <c r="Y37" s="3"/>
      <c r="Z37" s="3"/>
      <c r="AA37" s="3"/>
      <c r="AB37" s="3"/>
      <c r="AC37" s="3"/>
      <c r="AD37" s="8"/>
      <c r="AE37" s="9"/>
      <c r="AF37" s="10"/>
      <c r="AG37" s="10"/>
      <c r="AH37" s="2"/>
      <c r="AI37" s="2"/>
      <c r="AJ37" s="2"/>
    </row>
    <row r="38" spans="1:37" x14ac:dyDescent="0.2">
      <c r="A38" s="91"/>
      <c r="B38" s="3"/>
      <c r="C38" s="3"/>
      <c r="D38" s="3"/>
      <c r="E38" s="3"/>
      <c r="F38" s="3"/>
      <c r="G38" s="3"/>
      <c r="H38" s="3"/>
      <c r="I38" s="3"/>
      <c r="J38" s="3"/>
      <c r="K38" s="3"/>
      <c r="L38" s="3"/>
      <c r="M38" s="3"/>
      <c r="N38" s="3"/>
      <c r="O38" s="3"/>
      <c r="P38" s="3"/>
      <c r="Q38" s="3"/>
      <c r="R38" s="3"/>
      <c r="S38" s="6"/>
      <c r="T38" s="3"/>
      <c r="U38" s="3"/>
      <c r="V38" s="3"/>
      <c r="W38" s="3"/>
      <c r="X38" s="3"/>
      <c r="Y38" s="3"/>
      <c r="Z38" s="3"/>
      <c r="AA38" s="3"/>
      <c r="AB38" s="3"/>
      <c r="AC38" s="3"/>
      <c r="AD38" s="8"/>
      <c r="AE38" s="9"/>
      <c r="AF38" s="10"/>
      <c r="AG38" s="10"/>
      <c r="AH38" s="2"/>
      <c r="AI38" s="2"/>
      <c r="AJ38" s="2"/>
    </row>
    <row r="39" spans="1:37" x14ac:dyDescent="0.2">
      <c r="A39" s="91"/>
      <c r="B39" s="3"/>
      <c r="C39" s="3"/>
      <c r="D39" s="3"/>
      <c r="E39" s="3"/>
      <c r="F39" s="3"/>
      <c r="G39" s="3"/>
      <c r="H39" s="3"/>
      <c r="I39" s="3"/>
      <c r="J39" s="3"/>
      <c r="K39" s="3"/>
      <c r="L39" s="3"/>
      <c r="M39" s="3"/>
      <c r="N39" s="3"/>
      <c r="O39" s="3"/>
      <c r="P39" s="3"/>
      <c r="Q39" s="3"/>
      <c r="R39" s="3"/>
      <c r="S39" s="3"/>
      <c r="T39" s="3"/>
      <c r="U39" s="7"/>
      <c r="V39" s="7"/>
      <c r="W39" s="3"/>
      <c r="X39" s="3"/>
      <c r="Y39" s="3"/>
      <c r="Z39" s="3"/>
      <c r="AA39" s="3"/>
      <c r="AB39" s="3"/>
      <c r="AC39" s="3"/>
      <c r="AD39" s="8"/>
      <c r="AE39" s="9"/>
      <c r="AF39" s="10"/>
      <c r="AG39" s="10"/>
      <c r="AH39" s="2"/>
      <c r="AI39" s="2"/>
      <c r="AJ39" s="2"/>
    </row>
    <row r="40" spans="1:37" x14ac:dyDescent="0.2">
      <c r="A40" s="91"/>
      <c r="B40" s="3"/>
      <c r="C40" s="3"/>
      <c r="D40" s="3"/>
      <c r="E40" s="3"/>
      <c r="F40" s="3"/>
      <c r="G40" s="3"/>
      <c r="H40" s="3"/>
      <c r="I40" s="3"/>
      <c r="J40" s="3"/>
      <c r="K40" s="3"/>
      <c r="L40" s="3"/>
      <c r="M40" s="3"/>
      <c r="N40" s="3"/>
      <c r="O40" s="3"/>
      <c r="P40" s="3"/>
      <c r="Q40" s="3"/>
      <c r="R40" s="3"/>
      <c r="S40" s="3"/>
      <c r="T40" s="6"/>
      <c r="U40" s="7"/>
      <c r="V40" s="7"/>
      <c r="W40" s="7"/>
      <c r="X40" s="7"/>
      <c r="Y40" s="3"/>
      <c r="Z40" s="3"/>
      <c r="AA40" s="6"/>
      <c r="AB40" s="3"/>
      <c r="AC40" s="3"/>
      <c r="AD40" s="8"/>
      <c r="AE40" s="9"/>
      <c r="AF40" s="10"/>
      <c r="AG40" s="10"/>
      <c r="AH40" s="2"/>
      <c r="AI40" s="2"/>
      <c r="AJ40" s="2"/>
    </row>
    <row r="41" spans="1:37" x14ac:dyDescent="0.2">
      <c r="A41" s="91"/>
      <c r="B41" s="3"/>
      <c r="C41" s="3"/>
      <c r="D41" s="3"/>
      <c r="E41" s="3"/>
      <c r="F41" s="3"/>
      <c r="G41" s="3"/>
      <c r="H41" s="3"/>
      <c r="I41" s="3"/>
      <c r="J41" s="3"/>
      <c r="K41" s="3"/>
      <c r="L41" s="3"/>
      <c r="M41" s="3"/>
      <c r="N41" s="3"/>
      <c r="O41" s="3"/>
      <c r="P41" s="3"/>
      <c r="Q41" s="3"/>
      <c r="R41" s="3"/>
      <c r="S41" s="3"/>
      <c r="T41" s="3"/>
      <c r="U41" s="3"/>
      <c r="V41" s="3"/>
      <c r="W41" s="7"/>
      <c r="X41" s="7"/>
      <c r="Y41" s="3"/>
      <c r="Z41" s="7"/>
      <c r="AA41" s="3"/>
      <c r="AB41" s="3"/>
      <c r="AC41" s="3"/>
      <c r="AD41" s="8"/>
      <c r="AE41" s="9"/>
      <c r="AF41" s="10"/>
      <c r="AG41" s="10"/>
      <c r="AH41" s="2"/>
      <c r="AI41" s="2"/>
      <c r="AJ41" s="2"/>
    </row>
    <row r="42" spans="1:37" x14ac:dyDescent="0.2">
      <c r="A42" s="91"/>
      <c r="B42" s="3"/>
      <c r="C42" s="3"/>
      <c r="D42" s="3"/>
      <c r="E42" s="3"/>
      <c r="F42" s="3"/>
      <c r="G42" s="3"/>
      <c r="H42" s="3"/>
      <c r="I42" s="3"/>
      <c r="J42" s="3"/>
      <c r="K42" s="3"/>
      <c r="L42" s="3"/>
      <c r="M42" s="3"/>
      <c r="N42" s="3"/>
      <c r="O42" s="3"/>
      <c r="P42" s="4"/>
      <c r="Q42" s="4"/>
      <c r="R42" s="4"/>
      <c r="S42" s="4"/>
      <c r="T42" s="3"/>
      <c r="U42" s="7"/>
      <c r="V42" s="7"/>
      <c r="W42" s="7"/>
      <c r="X42" s="7"/>
      <c r="Y42" s="7"/>
      <c r="Z42" s="7"/>
      <c r="AA42" s="3"/>
      <c r="AB42" s="3"/>
      <c r="AC42" s="3"/>
      <c r="AD42" s="8"/>
      <c r="AE42" s="9"/>
      <c r="AF42" s="10"/>
      <c r="AG42" s="10"/>
      <c r="AH42" s="2"/>
      <c r="AI42" s="2"/>
      <c r="AJ42" s="2"/>
    </row>
    <row r="43" spans="1:37" x14ac:dyDescent="0.2">
      <c r="A43" s="91"/>
      <c r="B43" s="3"/>
      <c r="C43" s="3"/>
      <c r="D43" s="3"/>
      <c r="E43" s="3"/>
      <c r="F43" s="3"/>
      <c r="G43" s="3"/>
      <c r="H43" s="3"/>
      <c r="I43" s="3"/>
      <c r="J43" s="3"/>
      <c r="K43" s="3"/>
      <c r="L43" s="3"/>
      <c r="M43" s="3"/>
      <c r="N43" s="3"/>
      <c r="O43" s="3"/>
      <c r="P43" s="4"/>
      <c r="Q43" s="4"/>
      <c r="R43" s="4"/>
      <c r="S43" s="4"/>
      <c r="T43" s="3"/>
      <c r="U43" s="3"/>
      <c r="V43" s="7"/>
      <c r="W43" s="3"/>
      <c r="X43" s="7"/>
      <c r="Y43" s="7"/>
      <c r="Z43" s="7"/>
      <c r="AA43" s="3"/>
      <c r="AB43" s="3"/>
      <c r="AC43" s="3"/>
      <c r="AD43" s="8"/>
      <c r="AE43" s="9"/>
      <c r="AF43" s="10"/>
      <c r="AG43" s="10"/>
      <c r="AH43" s="2"/>
      <c r="AI43" s="2"/>
      <c r="AJ43" s="2"/>
    </row>
    <row r="44" spans="1:37" x14ac:dyDescent="0.2">
      <c r="A44" s="91"/>
      <c r="B44" s="3"/>
      <c r="C44" s="3"/>
      <c r="D44" s="3"/>
      <c r="E44" s="3"/>
      <c r="F44" s="3"/>
      <c r="G44" s="3"/>
      <c r="H44" s="3"/>
      <c r="I44" s="3"/>
      <c r="J44" s="3"/>
      <c r="K44" s="3"/>
      <c r="L44" s="3"/>
      <c r="M44" s="3"/>
      <c r="N44" s="3"/>
      <c r="O44" s="3"/>
      <c r="P44" s="4"/>
      <c r="Q44" s="3"/>
      <c r="R44" s="3"/>
      <c r="S44" s="3"/>
      <c r="T44" s="3"/>
      <c r="U44" s="3"/>
      <c r="V44" s="6"/>
      <c r="W44" s="7"/>
      <c r="X44" s="7"/>
      <c r="Y44" s="7"/>
      <c r="Z44" s="7"/>
      <c r="AA44" s="3"/>
      <c r="AB44" s="3"/>
      <c r="AC44" s="3"/>
      <c r="AD44" s="8"/>
      <c r="AE44" s="9"/>
      <c r="AF44" s="10"/>
      <c r="AG44" s="10"/>
      <c r="AH44" s="2"/>
      <c r="AI44" s="2"/>
      <c r="AJ44" s="2"/>
    </row>
    <row r="45" spans="1:37" x14ac:dyDescent="0.2">
      <c r="A45" s="91"/>
      <c r="B45" s="3"/>
      <c r="C45" s="3"/>
      <c r="D45" s="3"/>
      <c r="E45" s="3"/>
      <c r="F45" s="3"/>
      <c r="G45" s="3"/>
      <c r="H45" s="3"/>
      <c r="I45" s="3"/>
      <c r="J45" s="3"/>
      <c r="K45" s="3"/>
      <c r="L45" s="3"/>
      <c r="M45" s="3"/>
      <c r="N45" s="3"/>
      <c r="O45" s="3"/>
      <c r="P45" s="4"/>
      <c r="Q45" s="3"/>
      <c r="R45" s="3"/>
      <c r="S45" s="3"/>
      <c r="T45" s="3"/>
      <c r="U45" s="3"/>
      <c r="V45" s="3"/>
      <c r="W45" s="7"/>
      <c r="X45" s="7"/>
      <c r="Y45" s="7"/>
      <c r="Z45" s="7"/>
      <c r="AA45" s="3"/>
      <c r="AB45" s="3"/>
      <c r="AC45" s="3"/>
      <c r="AD45" s="11"/>
      <c r="AE45" s="9"/>
      <c r="AF45" s="10"/>
      <c r="AG45" s="10"/>
      <c r="AH45" s="2"/>
      <c r="AI45" s="2"/>
      <c r="AJ45" s="2"/>
    </row>
    <row r="46" spans="1:37" x14ac:dyDescent="0.2">
      <c r="A46" s="91"/>
      <c r="B46" s="3"/>
      <c r="C46" s="3"/>
      <c r="D46" s="3"/>
      <c r="E46" s="3"/>
      <c r="F46" s="3"/>
      <c r="G46" s="3"/>
      <c r="H46" s="3"/>
      <c r="I46" s="3"/>
      <c r="J46" s="3"/>
      <c r="K46" s="3"/>
      <c r="L46" s="3"/>
      <c r="M46" s="3"/>
      <c r="N46" s="3"/>
      <c r="O46" s="3"/>
      <c r="P46" s="4"/>
      <c r="Q46" s="3"/>
      <c r="R46" s="3"/>
      <c r="S46" s="3"/>
      <c r="T46" s="3"/>
      <c r="U46" s="3"/>
      <c r="V46" s="3"/>
      <c r="W46" s="6"/>
      <c r="X46" s="3"/>
      <c r="Y46" s="7"/>
      <c r="Z46" s="7"/>
      <c r="AA46" s="3"/>
      <c r="AB46" s="3"/>
      <c r="AC46" s="3"/>
      <c r="AD46" s="6"/>
      <c r="AE46" s="4"/>
      <c r="AF46" s="5"/>
      <c r="AG46" s="5"/>
      <c r="AH46" s="2"/>
      <c r="AI46" s="2"/>
      <c r="AJ46" s="2"/>
    </row>
    <row r="47" spans="1:37" x14ac:dyDescent="0.2">
      <c r="A47" s="91"/>
      <c r="B47" s="3"/>
      <c r="C47" s="3"/>
      <c r="D47" s="3"/>
      <c r="E47" s="3"/>
      <c r="F47" s="3"/>
      <c r="G47" s="3"/>
      <c r="H47" s="3"/>
      <c r="I47" s="3"/>
      <c r="J47" s="3"/>
      <c r="K47" s="3"/>
      <c r="L47" s="3"/>
      <c r="M47" s="3"/>
      <c r="N47" s="3"/>
      <c r="O47" s="3"/>
      <c r="P47" s="4"/>
      <c r="Q47" s="3"/>
      <c r="R47" s="3"/>
      <c r="S47" s="3"/>
      <c r="T47" s="3"/>
      <c r="U47" s="3"/>
      <c r="V47" s="3"/>
      <c r="W47" s="3"/>
      <c r="X47" s="7"/>
      <c r="Y47" s="7"/>
      <c r="Z47" s="7"/>
      <c r="AA47" s="7"/>
      <c r="AB47" s="7"/>
      <c r="AC47" s="3"/>
      <c r="AD47" s="3"/>
      <c r="AE47" s="4"/>
      <c r="AF47" s="5"/>
      <c r="AG47" s="5"/>
      <c r="AH47" s="2"/>
      <c r="AI47" s="2"/>
      <c r="AJ47" s="2"/>
    </row>
    <row r="48" spans="1:37" x14ac:dyDescent="0.2">
      <c r="A48" s="91"/>
      <c r="B48" s="3"/>
      <c r="C48" s="3"/>
      <c r="D48" s="3"/>
      <c r="E48" s="3"/>
      <c r="F48" s="3"/>
      <c r="G48" s="3"/>
      <c r="H48" s="3"/>
      <c r="I48" s="3"/>
      <c r="J48" s="3"/>
      <c r="K48" s="3"/>
      <c r="L48" s="3"/>
      <c r="M48" s="3"/>
      <c r="N48" s="3"/>
      <c r="O48" s="3"/>
      <c r="P48" s="4"/>
      <c r="Q48" s="3"/>
      <c r="R48" s="3"/>
      <c r="S48" s="3"/>
      <c r="T48" s="3"/>
      <c r="U48" s="3"/>
      <c r="V48" s="3"/>
      <c r="W48" s="3"/>
      <c r="X48" s="6"/>
      <c r="Y48" s="7"/>
      <c r="Z48" s="7"/>
      <c r="AA48" s="3"/>
      <c r="AB48" s="7"/>
      <c r="AC48" s="3"/>
      <c r="AD48" s="3"/>
      <c r="AE48" s="4"/>
      <c r="AF48" s="5"/>
      <c r="AG48" s="5"/>
      <c r="AH48" s="2"/>
      <c r="AI48" s="2"/>
      <c r="AJ48" s="2"/>
    </row>
    <row r="49" spans="1:37" x14ac:dyDescent="0.2">
      <c r="A49" s="91"/>
      <c r="B49" s="3"/>
      <c r="C49" s="3"/>
      <c r="D49" s="3"/>
      <c r="E49" s="3"/>
      <c r="F49" s="3"/>
      <c r="G49" s="3"/>
      <c r="H49" s="3"/>
      <c r="I49" s="3"/>
      <c r="J49" s="3"/>
      <c r="K49" s="3"/>
      <c r="L49" s="3"/>
      <c r="M49" s="3"/>
      <c r="N49" s="3"/>
      <c r="O49" s="3"/>
      <c r="P49" s="3"/>
      <c r="Q49" s="3"/>
      <c r="R49" s="3"/>
      <c r="S49" s="3"/>
      <c r="T49" s="3"/>
      <c r="U49" s="3"/>
      <c r="V49" s="3"/>
      <c r="W49" s="3"/>
      <c r="X49" s="3"/>
      <c r="Y49" s="7"/>
      <c r="Z49" s="7"/>
      <c r="AA49" s="3"/>
      <c r="AB49" s="7"/>
      <c r="AC49" s="7"/>
      <c r="AD49" s="7"/>
      <c r="AE49" s="7"/>
      <c r="AF49" s="5"/>
      <c r="AG49" s="5"/>
      <c r="AH49" s="2"/>
      <c r="AI49" s="2"/>
      <c r="AJ49" s="2"/>
    </row>
    <row r="50" spans="1:37" x14ac:dyDescent="0.2">
      <c r="A50" s="91"/>
      <c r="B50" s="3"/>
      <c r="C50" s="3"/>
      <c r="D50" s="3"/>
      <c r="E50" s="3"/>
      <c r="F50" s="3"/>
      <c r="G50" s="3"/>
      <c r="H50" s="3"/>
      <c r="I50" s="3"/>
      <c r="J50" s="3"/>
      <c r="K50" s="3"/>
      <c r="L50" s="3"/>
      <c r="M50" s="3"/>
      <c r="N50" s="3"/>
      <c r="O50" s="3"/>
      <c r="P50" s="3"/>
      <c r="Q50" s="3"/>
      <c r="R50" s="3"/>
      <c r="S50" s="3"/>
      <c r="T50" s="3"/>
      <c r="U50" s="3"/>
      <c r="V50" s="3"/>
      <c r="W50" s="3"/>
      <c r="X50" s="3"/>
      <c r="Y50" s="6"/>
      <c r="Z50" s="7"/>
      <c r="AA50" s="3"/>
      <c r="AB50" s="7"/>
      <c r="AC50" s="7"/>
      <c r="AD50" s="7"/>
      <c r="AE50" s="7"/>
      <c r="AF50" s="7"/>
      <c r="AG50" s="5"/>
      <c r="AH50" s="2"/>
      <c r="AI50" s="2"/>
      <c r="AJ50" s="2"/>
    </row>
    <row r="51" spans="1:37" x14ac:dyDescent="0.2">
      <c r="A51" s="91"/>
      <c r="B51" s="3"/>
      <c r="C51" s="3"/>
      <c r="D51" s="3"/>
      <c r="E51" s="3"/>
      <c r="F51" s="3"/>
      <c r="G51" s="3"/>
      <c r="H51" s="3"/>
      <c r="I51" s="3"/>
      <c r="J51" s="3"/>
      <c r="K51" s="3"/>
      <c r="L51" s="3"/>
      <c r="M51" s="3"/>
      <c r="N51" s="3"/>
      <c r="O51" s="3"/>
      <c r="P51" s="3"/>
      <c r="Q51" s="3"/>
      <c r="R51" s="3"/>
      <c r="S51" s="3"/>
      <c r="T51" s="3"/>
      <c r="U51" s="3"/>
      <c r="V51" s="3"/>
      <c r="W51" s="3"/>
      <c r="X51" s="3"/>
      <c r="Y51" s="3"/>
      <c r="Z51" s="7"/>
      <c r="AA51" s="3"/>
      <c r="AB51" s="7"/>
      <c r="AC51" s="7"/>
      <c r="AD51" s="7"/>
      <c r="AE51" s="7"/>
      <c r="AF51" s="7"/>
      <c r="AG51" s="5"/>
      <c r="AH51" s="2"/>
      <c r="AI51" s="2"/>
      <c r="AJ51" s="2"/>
    </row>
    <row r="52" spans="1:37" x14ac:dyDescent="0.2">
      <c r="A52" s="91"/>
      <c r="B52" s="12"/>
      <c r="C52" s="12"/>
      <c r="D52" s="12"/>
      <c r="E52" s="12"/>
      <c r="F52" s="12"/>
      <c r="G52" s="12"/>
      <c r="H52" s="12"/>
      <c r="I52" s="12"/>
      <c r="J52" s="12"/>
      <c r="K52" s="12"/>
      <c r="L52" s="12"/>
      <c r="M52" s="12"/>
      <c r="N52" s="12"/>
      <c r="O52" s="12"/>
      <c r="P52" s="12"/>
      <c r="Q52" s="12"/>
      <c r="R52" s="12"/>
      <c r="S52" s="12"/>
      <c r="T52" s="12"/>
      <c r="U52" s="12"/>
      <c r="V52" s="12"/>
      <c r="W52" s="12"/>
      <c r="X52" s="12"/>
      <c r="Y52" s="12"/>
      <c r="Z52" s="13"/>
      <c r="AA52" s="12"/>
      <c r="AB52" s="12"/>
      <c r="AC52" s="12"/>
      <c r="AD52" s="25"/>
      <c r="AE52" s="25"/>
      <c r="AF52" s="25"/>
      <c r="AG52" s="13"/>
      <c r="AH52" s="14"/>
      <c r="AI52" s="2"/>
      <c r="AJ52" s="2"/>
    </row>
    <row r="53" spans="1:37" x14ac:dyDescent="0.2">
      <c r="A53" s="91"/>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25"/>
      <c r="AC53" s="12"/>
      <c r="AD53" s="25"/>
      <c r="AE53" s="12"/>
      <c r="AF53" s="25"/>
      <c r="AG53" s="25"/>
      <c r="AH53" s="14"/>
      <c r="AI53" s="2"/>
      <c r="AJ53" s="2"/>
    </row>
    <row r="54" spans="1:37" x14ac:dyDescent="0.2">
      <c r="A54" s="91"/>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5"/>
      <c r="AC54" s="12"/>
      <c r="AD54" s="25"/>
      <c r="AE54" s="12"/>
      <c r="AF54" s="12"/>
      <c r="AG54" s="12"/>
      <c r="AH54" s="14"/>
      <c r="AI54" s="2"/>
      <c r="AJ54" s="2"/>
    </row>
    <row r="55" spans="1:37" x14ac:dyDescent="0.2">
      <c r="A55" s="91"/>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3"/>
      <c r="AB55" s="12"/>
      <c r="AC55" s="25"/>
      <c r="AD55" s="25"/>
      <c r="AE55" s="12"/>
      <c r="AF55" s="12"/>
      <c r="AG55" s="12"/>
      <c r="AH55" s="12"/>
      <c r="AI55" s="2"/>
      <c r="AJ55" s="2"/>
    </row>
    <row r="56" spans="1:37" x14ac:dyDescent="0.2">
      <c r="A56" s="91"/>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12"/>
      <c r="AD56" s="25"/>
      <c r="AE56" s="25"/>
      <c r="AF56" s="12"/>
      <c r="AG56" s="12"/>
      <c r="AH56" s="12"/>
      <c r="AI56" s="2"/>
      <c r="AJ56" s="2"/>
    </row>
    <row r="57" spans="1:37" x14ac:dyDescent="0.2">
      <c r="A57" s="91"/>
      <c r="B57" s="12"/>
      <c r="C57" s="12"/>
      <c r="D57" s="12"/>
      <c r="E57" s="12"/>
      <c r="F57" s="12"/>
      <c r="G57" s="12"/>
      <c r="H57" s="12"/>
      <c r="I57" s="12"/>
      <c r="J57" s="12"/>
      <c r="K57" s="12"/>
      <c r="L57" s="12"/>
      <c r="M57" s="12"/>
      <c r="N57" s="12"/>
      <c r="O57" s="12"/>
      <c r="P57" s="12"/>
      <c r="Q57" s="12"/>
      <c r="R57" s="12"/>
      <c r="S57" s="12"/>
      <c r="T57" s="12"/>
      <c r="U57" s="12"/>
      <c r="V57" s="12"/>
      <c r="W57" s="12"/>
      <c r="X57" s="25"/>
      <c r="Y57" s="25"/>
      <c r="Z57" s="12"/>
      <c r="AA57" s="12"/>
      <c r="AB57" s="13"/>
      <c r="AC57" s="12"/>
      <c r="AD57" s="12"/>
      <c r="AE57" s="12"/>
      <c r="AF57" s="12"/>
      <c r="AG57" s="12"/>
      <c r="AH57" s="12"/>
      <c r="AI57" s="12"/>
      <c r="AJ57" s="2"/>
    </row>
    <row r="58" spans="1:37" x14ac:dyDescent="0.2">
      <c r="A58" s="91"/>
      <c r="B58" s="12"/>
      <c r="C58" s="12"/>
      <c r="D58" s="12"/>
      <c r="E58" s="12"/>
      <c r="F58" s="12"/>
      <c r="G58" s="12"/>
      <c r="H58" s="12"/>
      <c r="I58" s="12"/>
      <c r="J58" s="12"/>
      <c r="K58" s="12"/>
      <c r="L58" s="12"/>
      <c r="M58" s="12"/>
      <c r="N58" s="12"/>
      <c r="O58" s="12"/>
      <c r="P58" s="12"/>
      <c r="Q58" s="12"/>
      <c r="R58" s="12"/>
      <c r="S58" s="12"/>
      <c r="T58" s="12"/>
      <c r="U58" s="12"/>
      <c r="V58" s="12"/>
      <c r="W58" s="12"/>
      <c r="X58" s="12"/>
      <c r="Y58" s="25"/>
      <c r="Z58" s="12"/>
      <c r="AA58" s="12"/>
      <c r="AB58" s="12"/>
      <c r="AC58" s="12"/>
      <c r="AD58" s="12"/>
      <c r="AE58" s="12"/>
      <c r="AF58" s="12"/>
      <c r="AG58" s="12"/>
      <c r="AH58" s="15"/>
      <c r="AI58" s="15"/>
      <c r="AJ58" s="2"/>
    </row>
    <row r="59" spans="1:37" x14ac:dyDescent="0.2">
      <c r="A59" s="91"/>
      <c r="B59" s="2"/>
      <c r="C59" s="2"/>
      <c r="D59" s="2"/>
      <c r="E59" s="2"/>
      <c r="F59" s="2"/>
      <c r="G59" s="2"/>
      <c r="H59" s="2"/>
      <c r="I59" s="2"/>
      <c r="J59" s="2"/>
      <c r="K59" s="2"/>
      <c r="L59" s="2"/>
      <c r="M59" s="2"/>
      <c r="N59" s="2"/>
      <c r="O59" s="2"/>
      <c r="P59" s="2"/>
      <c r="Q59" s="2"/>
      <c r="R59" s="2"/>
      <c r="S59" s="2"/>
      <c r="T59" s="2"/>
      <c r="U59" s="2"/>
      <c r="V59" s="2"/>
      <c r="W59" s="2"/>
      <c r="X59" s="2"/>
      <c r="Y59" s="25"/>
      <c r="Z59" s="2"/>
      <c r="AA59" s="2"/>
      <c r="AB59" s="2"/>
      <c r="AC59" s="2"/>
      <c r="AD59" s="2"/>
      <c r="AE59" s="2"/>
      <c r="AF59" s="2"/>
      <c r="AG59" s="2"/>
      <c r="AH59" s="2"/>
      <c r="AI59" s="2"/>
      <c r="AJ59" s="2"/>
    </row>
    <row r="60" spans="1:37" x14ac:dyDescent="0.2">
      <c r="A60" s="9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15"/>
      <c r="AE60" s="15"/>
      <c r="AF60" s="15"/>
      <c r="AG60" s="15"/>
      <c r="AH60" s="15"/>
      <c r="AI60" s="15"/>
      <c r="AJ60" s="15"/>
    </row>
    <row r="61" spans="1:37" x14ac:dyDescent="0.2">
      <c r="A61" s="9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91"/>
      <c r="AE62" s="22"/>
      <c r="AF62" s="22"/>
      <c r="AG62" s="22"/>
      <c r="AH62" s="22"/>
      <c r="AI62" s="22"/>
      <c r="AJ62" s="22"/>
      <c r="AK62" s="22"/>
    </row>
    <row r="63" spans="1:37" x14ac:dyDescent="0.2">
      <c r="A63" s="91"/>
    </row>
    <row r="64" spans="1:37" x14ac:dyDescent="0.2">
      <c r="A64" s="91"/>
    </row>
    <row r="65" spans="1:40" x14ac:dyDescent="0.2">
      <c r="A65" s="91"/>
    </row>
    <row r="66" spans="1:40" x14ac:dyDescent="0.2">
      <c r="A66" s="91"/>
      <c r="AG66" s="22"/>
      <c r="AH66" s="22"/>
      <c r="AI66" s="22"/>
      <c r="AJ66" s="22"/>
      <c r="AK66" s="22"/>
      <c r="AL66" s="22"/>
      <c r="AM66" s="22"/>
    </row>
    <row r="67" spans="1:40" x14ac:dyDescent="0.2">
      <c r="A67" s="92"/>
    </row>
    <row r="68" spans="1:40" x14ac:dyDescent="0.2">
      <c r="A68" s="93"/>
      <c r="AG68" s="22"/>
      <c r="AH68" s="22"/>
      <c r="AI68" s="22"/>
      <c r="AJ68" s="22"/>
      <c r="AK68" s="22"/>
      <c r="AL68" s="22"/>
      <c r="AM68" s="22"/>
    </row>
    <row r="69" spans="1:40" x14ac:dyDescent="0.2">
      <c r="A69" s="93"/>
    </row>
    <row r="70" spans="1:40" x14ac:dyDescent="0.2">
      <c r="A70" s="93"/>
      <c r="AH70" s="22"/>
      <c r="AI70" s="22"/>
      <c r="AJ70" s="22"/>
      <c r="AK70" s="22"/>
      <c r="AL70" s="22"/>
      <c r="AM70" s="22"/>
      <c r="AN70" s="22"/>
    </row>
  </sheetData>
  <hyperlinks>
    <hyperlink ref="A4" location="Contents!A1" display="Back to contents" xr:uid="{00000000-0004-0000-61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127</vt:i4>
      </vt:variant>
    </vt:vector>
  </HeadingPairs>
  <TitlesOfParts>
    <vt:vector size="127" baseType="lpstr">
      <vt:lpstr>£PSNB (2)</vt:lpstr>
      <vt:lpstr>£PSCR (2)</vt:lpstr>
      <vt:lpstr>£TME (2)</vt:lpstr>
      <vt:lpstr>PSCR (2)</vt:lpstr>
      <vt:lpstr>TME (2)</vt:lpstr>
      <vt:lpstr>PSNB (2)</vt:lpstr>
      <vt:lpstr>CACB (2)</vt:lpstr>
      <vt:lpstr>CAPSNB (2)</vt:lpstr>
      <vt:lpstr>PSND (2)</vt:lpstr>
      <vt:lpstr>NGDP (2)</vt:lpstr>
      <vt:lpstr>UKGDP (2)</vt:lpstr>
      <vt:lpstr>Index</vt:lpstr>
      <vt:lpstr>Contents</vt:lpstr>
      <vt:lpstr>Aggregates</vt:lpstr>
      <vt:lpstr>£PSNB</vt:lpstr>
      <vt:lpstr>PSNB</vt:lpstr>
      <vt:lpstr>£PSCR</vt:lpstr>
      <vt:lpstr>PSCR</vt:lpstr>
      <vt:lpstr>£TME</vt:lpstr>
      <vt:lpstr>TME</vt:lpstr>
      <vt:lpstr>CACB</vt:lpstr>
      <vt:lpstr>CAPSNB</vt:lpstr>
      <vt:lpstr>PSND</vt:lpstr>
      <vt:lpstr>PSNI</vt:lpstr>
      <vt:lpstr>£CB</vt:lpstr>
      <vt:lpstr>CB</vt:lpstr>
      <vt:lpstr>Receipts</vt:lpstr>
      <vt:lpstr>IT</vt:lpstr>
      <vt:lpstr>SA IT</vt:lpstr>
      <vt:lpstr>PAYE IT</vt:lpstr>
      <vt:lpstr>NICS</vt:lpstr>
      <vt:lpstr>HSC</vt:lpstr>
      <vt:lpstr>VAT</vt:lpstr>
      <vt:lpstr>Alcohol</vt:lpstr>
      <vt:lpstr>Onshore</vt:lpstr>
      <vt:lpstr>Oilandgas</vt:lpstr>
      <vt:lpstr>Fuel</vt:lpstr>
      <vt:lpstr>Business</vt:lpstr>
      <vt:lpstr>CGT</vt:lpstr>
      <vt:lpstr>IHT</vt:lpstr>
      <vt:lpstr>PTT</vt:lpstr>
      <vt:lpstr>Shares</vt:lpstr>
      <vt:lpstr>Tobacco</vt:lpstr>
      <vt:lpstr>Spirits</vt:lpstr>
      <vt:lpstr>Wine</vt:lpstr>
      <vt:lpstr>Beercider</vt:lpstr>
      <vt:lpstr>VED</vt:lpstr>
      <vt:lpstr>VATrefunds</vt:lpstr>
      <vt:lpstr>Council</vt:lpstr>
      <vt:lpstr>APD</vt:lpstr>
      <vt:lpstr>Debtint</vt:lpstr>
      <vt:lpstr>IPT</vt:lpstr>
      <vt:lpstr>CCL</vt:lpstr>
      <vt:lpstr>Bank</vt:lpstr>
      <vt:lpstr>Licence</vt:lpstr>
      <vt:lpstr>ETS</vt:lpstr>
      <vt:lpstr>Scotland</vt:lpstr>
      <vt:lpstr>Spending</vt:lpstr>
      <vt:lpstr>RDEL</vt:lpstr>
      <vt:lpstr>CDEL</vt:lpstr>
      <vt:lpstr>Total welfare</vt:lpstr>
      <vt:lpstr>Welfare in</vt:lpstr>
      <vt:lpstr>Welfare out</vt:lpstr>
      <vt:lpstr>LASFEcurr</vt:lpstr>
      <vt:lpstr>LASFEcap</vt:lpstr>
      <vt:lpstr>PSDebtint</vt:lpstr>
      <vt:lpstr>APF</vt:lpstr>
      <vt:lpstr>Netdebtint</vt:lpstr>
      <vt:lpstr>PCDebtint</vt:lpstr>
      <vt:lpstr>EU</vt:lpstr>
      <vt:lpstr>Pensions</vt:lpstr>
      <vt:lpstr>PCcapex</vt:lpstr>
      <vt:lpstr>NRcur</vt:lpstr>
      <vt:lpstr>NRcap</vt:lpstr>
      <vt:lpstr>Ctaxcreds</vt:lpstr>
      <vt:lpstr>BBCcur</vt:lpstr>
      <vt:lpstr>Lotterycur</vt:lpstr>
      <vt:lpstr>Lotterycap</vt:lpstr>
      <vt:lpstr>Studentloans</vt:lpstr>
      <vt:lpstr>Fundedpensions</vt:lpstr>
      <vt:lpstr>GGIpensions</vt:lpstr>
      <vt:lpstr>Taxlit</vt:lpstr>
      <vt:lpstr>GGdepreciation</vt:lpstr>
      <vt:lpstr>R&amp;D</vt:lpstr>
      <vt:lpstr>SUME</vt:lpstr>
      <vt:lpstr>Economy</vt:lpstr>
      <vt:lpstr>NGDP</vt:lpstr>
      <vt:lpstr>UKGDP</vt:lpstr>
      <vt:lpstr>Outputgap</vt:lpstr>
      <vt:lpstr>Demand</vt:lpstr>
      <vt:lpstr>HHconsumption</vt:lpstr>
      <vt:lpstr>Govconsumption</vt:lpstr>
      <vt:lpstr>Fixedinv</vt:lpstr>
      <vt:lpstr>Businessinv</vt:lpstr>
      <vt:lpstr>Govtinv</vt:lpstr>
      <vt:lpstr>Privatedwellingsinv</vt:lpstr>
      <vt:lpstr>Inventories</vt:lpstr>
      <vt:lpstr>Exports</vt:lpstr>
      <vt:lpstr>Imports</vt:lpstr>
      <vt:lpstr>Currentacc£</vt:lpstr>
      <vt:lpstr>Currentacc%GDP</vt:lpstr>
      <vt:lpstr>CPI</vt:lpstr>
      <vt:lpstr>RPI</vt:lpstr>
      <vt:lpstr>Deflator</vt:lpstr>
      <vt:lpstr>Empl</vt:lpstr>
      <vt:lpstr>Prod</vt:lpstr>
      <vt:lpstr>Wages&amp;Salaries</vt:lpstr>
      <vt:lpstr>Earnings</vt:lpstr>
      <vt:lpstr>Unemplrate</vt:lpstr>
      <vt:lpstr>RHHDI</vt:lpstr>
      <vt:lpstr>Savingratio</vt:lpstr>
      <vt:lpstr>Houseprices</vt:lpstr>
      <vt:lpstr>HHnetworthtoincome</vt:lpstr>
      <vt:lpstr>WorldGDP</vt:lpstr>
      <vt:lpstr>Worldtrade</vt:lpstr>
      <vt:lpstr>EuroGDP</vt:lpstr>
      <vt:lpstr>UKexportmarkets</vt:lpstr>
      <vt:lpstr>Non-oilPNFCprofits</vt:lpstr>
      <vt:lpstr>Oilprices($)</vt:lpstr>
      <vt:lpstr>Oilprices(£)</vt:lpstr>
      <vt:lpstr>Gas Prices</vt:lpstr>
      <vt:lpstr>Equityprices</vt:lpstr>
      <vt:lpstr>Shorttermrates</vt:lpstr>
      <vt:lpstr>Gilts</vt:lpstr>
      <vt:lpstr>£€rate</vt:lpstr>
      <vt:lpstr>Nomconsumerspending</vt:lpstr>
      <vt:lpstr>CC</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Ginever, Andy</dc:creator>
  <cp:lastModifiedBy>Hynes, Kevin</cp:lastModifiedBy>
  <cp:lastPrinted>2017-11-03T14:15:10Z</cp:lastPrinted>
  <dcterms:created xsi:type="dcterms:W3CDTF">2012-02-15T14:59:04Z</dcterms:created>
  <dcterms:modified xsi:type="dcterms:W3CDTF">2022-11-23T15:59:29Z</dcterms:modified>
</cp:coreProperties>
</file>